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isnov\public\template\rid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7" i="1" l="1"/>
  <c r="R77" i="1"/>
  <c r="Q77" i="1"/>
  <c r="P77" i="1"/>
  <c r="O77" i="1"/>
  <c r="M77" i="1"/>
  <c r="L77" i="1"/>
  <c r="J77" i="1"/>
  <c r="I77" i="1"/>
  <c r="G77" i="1"/>
  <c r="F77" i="1"/>
  <c r="E77" i="1"/>
  <c r="D77" i="1"/>
  <c r="C77" i="1"/>
  <c r="S76" i="1"/>
  <c r="R76" i="1"/>
  <c r="P76" i="1"/>
  <c r="O76" i="1"/>
  <c r="M76" i="1"/>
  <c r="L76" i="1"/>
  <c r="J76" i="1"/>
  <c r="I76" i="1"/>
  <c r="G76" i="1"/>
  <c r="F76" i="1"/>
  <c r="D76" i="1"/>
  <c r="C76" i="1"/>
  <c r="S75" i="1"/>
  <c r="R75" i="1"/>
  <c r="P75" i="1"/>
  <c r="O75" i="1"/>
  <c r="M75" i="1"/>
  <c r="L75" i="1"/>
  <c r="K75" i="1"/>
  <c r="J75" i="1"/>
  <c r="I75" i="1"/>
  <c r="G75" i="1"/>
  <c r="F75" i="1"/>
  <c r="D75" i="1"/>
  <c r="C75" i="1"/>
  <c r="S74" i="1"/>
  <c r="R74" i="1"/>
  <c r="R78" i="1" s="1"/>
  <c r="P74" i="1"/>
  <c r="O74" i="1"/>
  <c r="M74" i="1"/>
  <c r="L74" i="1"/>
  <c r="J74" i="1"/>
  <c r="J78" i="1" s="1"/>
  <c r="I74" i="1"/>
  <c r="G74" i="1"/>
  <c r="F74" i="1"/>
  <c r="F78" i="1" s="1"/>
  <c r="D74" i="1"/>
  <c r="C74" i="1"/>
  <c r="S73" i="1"/>
  <c r="R73" i="1"/>
  <c r="Q73" i="1"/>
  <c r="P73" i="1"/>
  <c r="O73" i="1"/>
  <c r="M73" i="1"/>
  <c r="L73" i="1"/>
  <c r="J73" i="1"/>
  <c r="I73" i="1"/>
  <c r="G73" i="1"/>
  <c r="F73" i="1"/>
  <c r="E73" i="1"/>
  <c r="D73" i="1"/>
  <c r="C73" i="1"/>
  <c r="S72" i="1"/>
  <c r="S78" i="1" s="1"/>
  <c r="R72" i="1"/>
  <c r="P72" i="1"/>
  <c r="P78" i="1" s="1"/>
  <c r="O72" i="1"/>
  <c r="O78" i="1" s="1"/>
  <c r="M72" i="1"/>
  <c r="M78" i="1" s="1"/>
  <c r="L72" i="1"/>
  <c r="L78" i="1" s="1"/>
  <c r="J72" i="1"/>
  <c r="I72" i="1"/>
  <c r="I78" i="1" s="1"/>
  <c r="G72" i="1"/>
  <c r="G78" i="1" s="1"/>
  <c r="F72" i="1"/>
  <c r="D72" i="1"/>
  <c r="D78" i="1" s="1"/>
  <c r="C72" i="1"/>
  <c r="C78" i="1" s="1"/>
  <c r="S71" i="1"/>
  <c r="R71" i="1"/>
  <c r="P71" i="1"/>
  <c r="O71" i="1"/>
  <c r="M71" i="1"/>
  <c r="L71" i="1"/>
  <c r="J71" i="1"/>
  <c r="I71" i="1"/>
  <c r="G71" i="1"/>
  <c r="F71" i="1"/>
  <c r="D71" i="1"/>
  <c r="C71" i="1"/>
  <c r="T70" i="1"/>
  <c r="Q70" i="1"/>
  <c r="N70" i="1"/>
  <c r="K70" i="1"/>
  <c r="H70" i="1"/>
  <c r="E70" i="1"/>
  <c r="U70" i="1" s="1"/>
  <c r="T69" i="1"/>
  <c r="Q69" i="1"/>
  <c r="N69" i="1"/>
  <c r="K69" i="1"/>
  <c r="U69" i="1" s="1"/>
  <c r="H69" i="1"/>
  <c r="E69" i="1"/>
  <c r="T68" i="1"/>
  <c r="Q68" i="1"/>
  <c r="N68" i="1"/>
  <c r="K68" i="1"/>
  <c r="K71" i="1" s="1"/>
  <c r="H68" i="1"/>
  <c r="E68" i="1"/>
  <c r="T67" i="1"/>
  <c r="T71" i="1" s="1"/>
  <c r="Q67" i="1"/>
  <c r="N67" i="1"/>
  <c r="K67" i="1"/>
  <c r="H67" i="1"/>
  <c r="H71" i="1" s="1"/>
  <c r="E67" i="1"/>
  <c r="U67" i="1" s="1"/>
  <c r="T66" i="1"/>
  <c r="Q66" i="1"/>
  <c r="N66" i="1"/>
  <c r="K66" i="1"/>
  <c r="H66" i="1"/>
  <c r="E66" i="1"/>
  <c r="U66" i="1" s="1"/>
  <c r="T65" i="1"/>
  <c r="Q65" i="1"/>
  <c r="Q71" i="1" s="1"/>
  <c r="N65" i="1"/>
  <c r="N71" i="1" s="1"/>
  <c r="K65" i="1"/>
  <c r="H65" i="1"/>
  <c r="E65" i="1"/>
  <c r="U65" i="1" s="1"/>
  <c r="S64" i="1"/>
  <c r="R64" i="1"/>
  <c r="Q64" i="1"/>
  <c r="P64" i="1"/>
  <c r="O64" i="1"/>
  <c r="M64" i="1"/>
  <c r="L64" i="1"/>
  <c r="J64" i="1"/>
  <c r="I64" i="1"/>
  <c r="G64" i="1"/>
  <c r="F64" i="1"/>
  <c r="E64" i="1"/>
  <c r="D64" i="1"/>
  <c r="C64" i="1"/>
  <c r="T63" i="1"/>
  <c r="T64" i="1" s="1"/>
  <c r="Q63" i="1"/>
  <c r="N63" i="1"/>
  <c r="N64" i="1" s="1"/>
  <c r="K63" i="1"/>
  <c r="U63" i="1" s="1"/>
  <c r="U64" i="1" s="1"/>
  <c r="H63" i="1"/>
  <c r="H64" i="1" s="1"/>
  <c r="E63" i="1"/>
  <c r="T62" i="1"/>
  <c r="S62" i="1"/>
  <c r="R62" i="1"/>
  <c r="P62" i="1"/>
  <c r="O62" i="1"/>
  <c r="M62" i="1"/>
  <c r="L62" i="1"/>
  <c r="J62" i="1"/>
  <c r="I62" i="1"/>
  <c r="H62" i="1"/>
  <c r="G62" i="1"/>
  <c r="F62" i="1"/>
  <c r="D62" i="1"/>
  <c r="C62" i="1"/>
  <c r="T61" i="1"/>
  <c r="Q61" i="1"/>
  <c r="N61" i="1"/>
  <c r="K61" i="1"/>
  <c r="H61" i="1"/>
  <c r="E61" i="1"/>
  <c r="U61" i="1" s="1"/>
  <c r="T60" i="1"/>
  <c r="Q60" i="1"/>
  <c r="Q62" i="1" s="1"/>
  <c r="N60" i="1"/>
  <c r="K60" i="1"/>
  <c r="H60" i="1"/>
  <c r="E60" i="1"/>
  <c r="E62" i="1" s="1"/>
  <c r="T59" i="1"/>
  <c r="Q59" i="1"/>
  <c r="N59" i="1"/>
  <c r="K59" i="1"/>
  <c r="U59" i="1" s="1"/>
  <c r="H59" i="1"/>
  <c r="E59" i="1"/>
  <c r="T58" i="1"/>
  <c r="Q58" i="1"/>
  <c r="N58" i="1"/>
  <c r="N62" i="1" s="1"/>
  <c r="K58" i="1"/>
  <c r="U58" i="1" s="1"/>
  <c r="H58" i="1"/>
  <c r="E58" i="1"/>
  <c r="S57" i="1"/>
  <c r="R57" i="1"/>
  <c r="P57" i="1"/>
  <c r="O57" i="1"/>
  <c r="M57" i="1"/>
  <c r="L57" i="1"/>
  <c r="J57" i="1"/>
  <c r="I57" i="1"/>
  <c r="G57" i="1"/>
  <c r="F57" i="1"/>
  <c r="D57" i="1"/>
  <c r="C57" i="1"/>
  <c r="T56" i="1"/>
  <c r="Q56" i="1"/>
  <c r="N56" i="1"/>
  <c r="K56" i="1"/>
  <c r="H56" i="1"/>
  <c r="E56" i="1"/>
  <c r="U56" i="1" s="1"/>
  <c r="T55" i="1"/>
  <c r="Q55" i="1"/>
  <c r="N55" i="1"/>
  <c r="K55" i="1"/>
  <c r="H55" i="1"/>
  <c r="E55" i="1"/>
  <c r="U55" i="1" s="1"/>
  <c r="T54" i="1"/>
  <c r="T57" i="1" s="1"/>
  <c r="Q54" i="1"/>
  <c r="Q57" i="1" s="1"/>
  <c r="N54" i="1"/>
  <c r="N57" i="1" s="1"/>
  <c r="K54" i="1"/>
  <c r="K57" i="1" s="1"/>
  <c r="H54" i="1"/>
  <c r="H57" i="1" s="1"/>
  <c r="E54" i="1"/>
  <c r="U54" i="1" s="1"/>
  <c r="S53" i="1"/>
  <c r="R53" i="1"/>
  <c r="P53" i="1"/>
  <c r="O53" i="1"/>
  <c r="N53" i="1"/>
  <c r="M53" i="1"/>
  <c r="L53" i="1"/>
  <c r="J53" i="1"/>
  <c r="I53" i="1"/>
  <c r="G53" i="1"/>
  <c r="F53" i="1"/>
  <c r="D53" i="1"/>
  <c r="C53" i="1"/>
  <c r="U52" i="1"/>
  <c r="T52" i="1"/>
  <c r="Q52" i="1"/>
  <c r="N52" i="1"/>
  <c r="K52" i="1"/>
  <c r="H52" i="1"/>
  <c r="E52" i="1"/>
  <c r="T51" i="1"/>
  <c r="Q51" i="1"/>
  <c r="N51" i="1"/>
  <c r="K51" i="1"/>
  <c r="H51" i="1"/>
  <c r="E51" i="1"/>
  <c r="U51" i="1" s="1"/>
  <c r="T50" i="1"/>
  <c r="T53" i="1" s="1"/>
  <c r="Q50" i="1"/>
  <c r="Q53" i="1" s="1"/>
  <c r="N50" i="1"/>
  <c r="K50" i="1"/>
  <c r="K53" i="1" s="1"/>
  <c r="H50" i="1"/>
  <c r="H53" i="1" s="1"/>
  <c r="E50" i="1"/>
  <c r="E53" i="1" s="1"/>
  <c r="S49" i="1"/>
  <c r="R49" i="1"/>
  <c r="P49" i="1"/>
  <c r="O49" i="1"/>
  <c r="M49" i="1"/>
  <c r="L49" i="1"/>
  <c r="J49" i="1"/>
  <c r="I49" i="1"/>
  <c r="G49" i="1"/>
  <c r="F49" i="1"/>
  <c r="D49" i="1"/>
  <c r="C49" i="1"/>
  <c r="T48" i="1"/>
  <c r="Q48" i="1"/>
  <c r="N48" i="1"/>
  <c r="K48" i="1"/>
  <c r="H48" i="1"/>
  <c r="E48" i="1"/>
  <c r="U48" i="1" s="1"/>
  <c r="T47" i="1"/>
  <c r="Q47" i="1"/>
  <c r="N47" i="1"/>
  <c r="K47" i="1"/>
  <c r="K49" i="1" s="1"/>
  <c r="H47" i="1"/>
  <c r="E47" i="1"/>
  <c r="T46" i="1"/>
  <c r="Q46" i="1"/>
  <c r="N46" i="1"/>
  <c r="K46" i="1"/>
  <c r="H46" i="1"/>
  <c r="E46" i="1"/>
  <c r="U46" i="1" s="1"/>
  <c r="T45" i="1"/>
  <c r="T49" i="1" s="1"/>
  <c r="Q45" i="1"/>
  <c r="Q49" i="1" s="1"/>
  <c r="N45" i="1"/>
  <c r="N49" i="1" s="1"/>
  <c r="K45" i="1"/>
  <c r="H45" i="1"/>
  <c r="H49" i="1" s="1"/>
  <c r="E45" i="1"/>
  <c r="E49" i="1" s="1"/>
  <c r="S44" i="1"/>
  <c r="R44" i="1"/>
  <c r="P44" i="1"/>
  <c r="O44" i="1"/>
  <c r="M44" i="1"/>
  <c r="L44" i="1"/>
  <c r="J44" i="1"/>
  <c r="I44" i="1"/>
  <c r="G44" i="1"/>
  <c r="F44" i="1"/>
  <c r="D44" i="1"/>
  <c r="C44" i="1"/>
  <c r="T43" i="1"/>
  <c r="T77" i="1" s="1"/>
  <c r="Q43" i="1"/>
  <c r="N43" i="1"/>
  <c r="N77" i="1" s="1"/>
  <c r="K43" i="1"/>
  <c r="K77" i="1" s="1"/>
  <c r="H43" i="1"/>
  <c r="H77" i="1" s="1"/>
  <c r="E43" i="1"/>
  <c r="U43" i="1" s="1"/>
  <c r="T42" i="1"/>
  <c r="Q42" i="1"/>
  <c r="N42" i="1"/>
  <c r="K42" i="1"/>
  <c r="U42" i="1" s="1"/>
  <c r="H42" i="1"/>
  <c r="E42" i="1"/>
  <c r="T41" i="1"/>
  <c r="Q41" i="1"/>
  <c r="N41" i="1"/>
  <c r="K41" i="1"/>
  <c r="H41" i="1"/>
  <c r="U41" i="1" s="1"/>
  <c r="E41" i="1"/>
  <c r="T40" i="1"/>
  <c r="Q40" i="1"/>
  <c r="N40" i="1"/>
  <c r="K40" i="1"/>
  <c r="H40" i="1"/>
  <c r="E40" i="1"/>
  <c r="U40" i="1" s="1"/>
  <c r="T39" i="1"/>
  <c r="Q39" i="1"/>
  <c r="N39" i="1"/>
  <c r="K39" i="1"/>
  <c r="H39" i="1"/>
  <c r="E39" i="1"/>
  <c r="U39" i="1" s="1"/>
  <c r="T38" i="1"/>
  <c r="T44" i="1" s="1"/>
  <c r="Q38" i="1"/>
  <c r="Q44" i="1" s="1"/>
  <c r="N38" i="1"/>
  <c r="N44" i="1" s="1"/>
  <c r="K38" i="1"/>
  <c r="H38" i="1"/>
  <c r="H44" i="1" s="1"/>
  <c r="E38" i="1"/>
  <c r="U38" i="1" s="1"/>
  <c r="S37" i="1"/>
  <c r="R37" i="1"/>
  <c r="P37" i="1"/>
  <c r="O37" i="1"/>
  <c r="M37" i="1"/>
  <c r="L37" i="1"/>
  <c r="J37" i="1"/>
  <c r="I37" i="1"/>
  <c r="G37" i="1"/>
  <c r="F37" i="1"/>
  <c r="D37" i="1"/>
  <c r="C37" i="1"/>
  <c r="T36" i="1"/>
  <c r="Q36" i="1"/>
  <c r="N36" i="1"/>
  <c r="K36" i="1"/>
  <c r="H36" i="1"/>
  <c r="U36" i="1" s="1"/>
  <c r="E36" i="1"/>
  <c r="T35" i="1"/>
  <c r="Q35" i="1"/>
  <c r="Q37" i="1" s="1"/>
  <c r="N35" i="1"/>
  <c r="K35" i="1"/>
  <c r="H35" i="1"/>
  <c r="E35" i="1"/>
  <c r="U35" i="1" s="1"/>
  <c r="T34" i="1"/>
  <c r="Q34" i="1"/>
  <c r="N34" i="1"/>
  <c r="K34" i="1"/>
  <c r="H34" i="1"/>
  <c r="E34" i="1"/>
  <c r="U34" i="1" s="1"/>
  <c r="T33" i="1"/>
  <c r="T37" i="1" s="1"/>
  <c r="Q33" i="1"/>
  <c r="N33" i="1"/>
  <c r="N37" i="1" s="1"/>
  <c r="K33" i="1"/>
  <c r="K37" i="1" s="1"/>
  <c r="H33" i="1"/>
  <c r="H37" i="1" s="1"/>
  <c r="E33" i="1"/>
  <c r="U33" i="1" s="1"/>
  <c r="S32" i="1"/>
  <c r="R32" i="1"/>
  <c r="P32" i="1"/>
  <c r="O32" i="1"/>
  <c r="M32" i="1"/>
  <c r="L32" i="1"/>
  <c r="J32" i="1"/>
  <c r="I32" i="1"/>
  <c r="G32" i="1"/>
  <c r="F32" i="1"/>
  <c r="D32" i="1"/>
  <c r="C32" i="1"/>
  <c r="T31" i="1"/>
  <c r="Q31" i="1"/>
  <c r="N31" i="1"/>
  <c r="K31" i="1"/>
  <c r="H31" i="1"/>
  <c r="U31" i="1" s="1"/>
  <c r="E31" i="1"/>
  <c r="T30" i="1"/>
  <c r="Q30" i="1"/>
  <c r="N30" i="1"/>
  <c r="K30" i="1"/>
  <c r="H30" i="1"/>
  <c r="E30" i="1"/>
  <c r="U30" i="1" s="1"/>
  <c r="T29" i="1"/>
  <c r="T32" i="1" s="1"/>
  <c r="Q29" i="1"/>
  <c r="Q32" i="1" s="1"/>
  <c r="N29" i="1"/>
  <c r="N32" i="1" s="1"/>
  <c r="K29" i="1"/>
  <c r="K32" i="1" s="1"/>
  <c r="H29" i="1"/>
  <c r="H32" i="1" s="1"/>
  <c r="E29" i="1"/>
  <c r="E72" i="1" s="1"/>
  <c r="S28" i="1"/>
  <c r="R28" i="1"/>
  <c r="P28" i="1"/>
  <c r="O28" i="1"/>
  <c r="M28" i="1"/>
  <c r="L28" i="1"/>
  <c r="J28" i="1"/>
  <c r="I28" i="1"/>
  <c r="G28" i="1"/>
  <c r="F28" i="1"/>
  <c r="D28" i="1"/>
  <c r="C28" i="1"/>
  <c r="T27" i="1"/>
  <c r="Q27" i="1"/>
  <c r="N27" i="1"/>
  <c r="K27" i="1"/>
  <c r="U27" i="1" s="1"/>
  <c r="H27" i="1"/>
  <c r="E27" i="1"/>
  <c r="T26" i="1"/>
  <c r="Q26" i="1"/>
  <c r="N26" i="1"/>
  <c r="K26" i="1"/>
  <c r="H26" i="1"/>
  <c r="E26" i="1"/>
  <c r="U26" i="1" s="1"/>
  <c r="T25" i="1"/>
  <c r="Q25" i="1"/>
  <c r="N25" i="1"/>
  <c r="K25" i="1"/>
  <c r="H25" i="1"/>
  <c r="E25" i="1"/>
  <c r="U25" i="1" s="1"/>
  <c r="T24" i="1"/>
  <c r="Q24" i="1"/>
  <c r="N24" i="1"/>
  <c r="K24" i="1"/>
  <c r="H24" i="1"/>
  <c r="E24" i="1"/>
  <c r="U24" i="1" s="1"/>
  <c r="T23" i="1"/>
  <c r="T28" i="1" s="1"/>
  <c r="Q23" i="1"/>
  <c r="Q28" i="1" s="1"/>
  <c r="N23" i="1"/>
  <c r="N28" i="1" s="1"/>
  <c r="K23" i="1"/>
  <c r="K28" i="1" s="1"/>
  <c r="H23" i="1"/>
  <c r="H28" i="1" s="1"/>
  <c r="E23" i="1"/>
  <c r="E28" i="1" s="1"/>
  <c r="S22" i="1"/>
  <c r="R22" i="1"/>
  <c r="P22" i="1"/>
  <c r="O22" i="1"/>
  <c r="M22" i="1"/>
  <c r="L22" i="1"/>
  <c r="J22" i="1"/>
  <c r="I22" i="1"/>
  <c r="G22" i="1"/>
  <c r="F22" i="1"/>
  <c r="D22" i="1"/>
  <c r="C22" i="1"/>
  <c r="T21" i="1"/>
  <c r="Q21" i="1"/>
  <c r="N21" i="1"/>
  <c r="K21" i="1"/>
  <c r="H21" i="1"/>
  <c r="E21" i="1"/>
  <c r="U21" i="1" s="1"/>
  <c r="T20" i="1"/>
  <c r="Q20" i="1"/>
  <c r="Q22" i="1" s="1"/>
  <c r="N20" i="1"/>
  <c r="K20" i="1"/>
  <c r="H20" i="1"/>
  <c r="E20" i="1"/>
  <c r="U20" i="1" s="1"/>
  <c r="T19" i="1"/>
  <c r="Q19" i="1"/>
  <c r="N19" i="1"/>
  <c r="K19" i="1"/>
  <c r="U19" i="1" s="1"/>
  <c r="H19" i="1"/>
  <c r="E19" i="1"/>
  <c r="T18" i="1"/>
  <c r="T22" i="1" s="1"/>
  <c r="Q18" i="1"/>
  <c r="N18" i="1"/>
  <c r="N22" i="1" s="1"/>
  <c r="K18" i="1"/>
  <c r="U18" i="1" s="1"/>
  <c r="U22" i="1" s="1"/>
  <c r="H18" i="1"/>
  <c r="H22" i="1" s="1"/>
  <c r="E18" i="1"/>
  <c r="S17" i="1"/>
  <c r="R17" i="1"/>
  <c r="P17" i="1"/>
  <c r="O17" i="1"/>
  <c r="M17" i="1"/>
  <c r="L17" i="1"/>
  <c r="J17" i="1"/>
  <c r="I17" i="1"/>
  <c r="G17" i="1"/>
  <c r="F17" i="1"/>
  <c r="D17" i="1"/>
  <c r="C17" i="1"/>
  <c r="T16" i="1"/>
  <c r="Q16" i="1"/>
  <c r="N16" i="1"/>
  <c r="K16" i="1"/>
  <c r="H16" i="1"/>
  <c r="H17" i="1" s="1"/>
  <c r="E16" i="1"/>
  <c r="U16" i="1" s="1"/>
  <c r="T15" i="1"/>
  <c r="Q15" i="1"/>
  <c r="Q17" i="1" s="1"/>
  <c r="N15" i="1"/>
  <c r="K15" i="1"/>
  <c r="H15" i="1"/>
  <c r="E15" i="1"/>
  <c r="U15" i="1" s="1"/>
  <c r="T14" i="1"/>
  <c r="Q14" i="1"/>
  <c r="N14" i="1"/>
  <c r="K14" i="1"/>
  <c r="U14" i="1" s="1"/>
  <c r="H14" i="1"/>
  <c r="E14" i="1"/>
  <c r="T13" i="1"/>
  <c r="T17" i="1" s="1"/>
  <c r="Q13" i="1"/>
  <c r="N13" i="1"/>
  <c r="N17" i="1" s="1"/>
  <c r="K13" i="1"/>
  <c r="U13" i="1" s="1"/>
  <c r="U17" i="1" s="1"/>
  <c r="H13" i="1"/>
  <c r="E13" i="1"/>
  <c r="S12" i="1"/>
  <c r="R12" i="1"/>
  <c r="P12" i="1"/>
  <c r="O12" i="1"/>
  <c r="M12" i="1"/>
  <c r="L12" i="1"/>
  <c r="J12" i="1"/>
  <c r="I12" i="1"/>
  <c r="G12" i="1"/>
  <c r="F12" i="1"/>
  <c r="D12" i="1"/>
  <c r="C12" i="1"/>
  <c r="T11" i="1"/>
  <c r="T76" i="1" s="1"/>
  <c r="Q11" i="1"/>
  <c r="Q76" i="1" s="1"/>
  <c r="N11" i="1"/>
  <c r="N76" i="1" s="1"/>
  <c r="K11" i="1"/>
  <c r="K76" i="1" s="1"/>
  <c r="H11" i="1"/>
  <c r="H76" i="1" s="1"/>
  <c r="E11" i="1"/>
  <c r="E76" i="1" s="1"/>
  <c r="T10" i="1"/>
  <c r="T75" i="1" s="1"/>
  <c r="Q10" i="1"/>
  <c r="Q75" i="1" s="1"/>
  <c r="N10" i="1"/>
  <c r="N75" i="1" s="1"/>
  <c r="K10" i="1"/>
  <c r="H10" i="1"/>
  <c r="H75" i="1" s="1"/>
  <c r="E10" i="1"/>
  <c r="E12" i="1" s="1"/>
  <c r="T9" i="1"/>
  <c r="T74" i="1" s="1"/>
  <c r="Q9" i="1"/>
  <c r="Q74" i="1" s="1"/>
  <c r="N9" i="1"/>
  <c r="N74" i="1" s="1"/>
  <c r="K9" i="1"/>
  <c r="U9" i="1" s="1"/>
  <c r="H9" i="1"/>
  <c r="H74" i="1" s="1"/>
  <c r="E9" i="1"/>
  <c r="E74" i="1" s="1"/>
  <c r="U8" i="1"/>
  <c r="T8" i="1"/>
  <c r="T73" i="1" s="1"/>
  <c r="Q8" i="1"/>
  <c r="N8" i="1"/>
  <c r="N73" i="1" s="1"/>
  <c r="K8" i="1"/>
  <c r="K73" i="1" s="1"/>
  <c r="H8" i="1"/>
  <c r="H73" i="1" s="1"/>
  <c r="E8" i="1"/>
  <c r="T7" i="1"/>
  <c r="T72" i="1" s="1"/>
  <c r="Q7" i="1"/>
  <c r="N7" i="1"/>
  <c r="N72" i="1" s="1"/>
  <c r="K7" i="1"/>
  <c r="K72" i="1" s="1"/>
  <c r="H7" i="1"/>
  <c r="H72" i="1" s="1"/>
  <c r="E7" i="1"/>
  <c r="T78" i="1" l="1"/>
  <c r="U76" i="1"/>
  <c r="U73" i="1"/>
  <c r="U77" i="1"/>
  <c r="H78" i="1"/>
  <c r="U72" i="1"/>
  <c r="N78" i="1"/>
  <c r="U37" i="1"/>
  <c r="U44" i="1"/>
  <c r="U57" i="1"/>
  <c r="U7" i="1"/>
  <c r="Q12" i="1"/>
  <c r="E22" i="1"/>
  <c r="U47" i="1"/>
  <c r="E57" i="1"/>
  <c r="U68" i="1"/>
  <c r="U71" i="1" s="1"/>
  <c r="Q72" i="1"/>
  <c r="Q78" i="1" s="1"/>
  <c r="U11" i="1"/>
  <c r="N12" i="1"/>
  <c r="U45" i="1"/>
  <c r="U49" i="1" s="1"/>
  <c r="U50" i="1"/>
  <c r="U53" i="1" s="1"/>
  <c r="K64" i="1"/>
  <c r="E71" i="1"/>
  <c r="K74" i="1"/>
  <c r="U74" i="1" s="1"/>
  <c r="E17" i="1"/>
  <c r="E37" i="1"/>
  <c r="K44" i="1"/>
  <c r="U10" i="1"/>
  <c r="K12" i="1"/>
  <c r="K17" i="1"/>
  <c r="K22" i="1"/>
  <c r="U29" i="1"/>
  <c r="U32" i="1" s="1"/>
  <c r="E44" i="1"/>
  <c r="U60" i="1"/>
  <c r="U62" i="1" s="1"/>
  <c r="K62" i="1"/>
  <c r="E75" i="1"/>
  <c r="U75" i="1" s="1"/>
  <c r="E32" i="1"/>
  <c r="H12" i="1"/>
  <c r="T12" i="1"/>
  <c r="U23" i="1"/>
  <c r="U28" i="1" s="1"/>
  <c r="E78" i="1" l="1"/>
  <c r="K78" i="1"/>
  <c r="U12" i="1"/>
  <c r="U78" i="1"/>
  <c r="V65" i="1" s="1"/>
  <c r="V54" i="1" l="1"/>
  <c r="V45" i="1"/>
  <c r="V29" i="1"/>
  <c r="V33" i="1"/>
  <c r="V18" i="1"/>
  <c r="V13" i="1"/>
  <c r="V63" i="1"/>
  <c r="V7" i="1"/>
  <c r="V72" i="1" s="1"/>
  <c r="V50" i="1"/>
  <c r="V23" i="1"/>
  <c r="V38" i="1"/>
  <c r="V58" i="1"/>
</calcChain>
</file>

<file path=xl/sharedStrings.xml><?xml version="1.0" encoding="utf-8"?>
<sst xmlns="http://schemas.openxmlformats.org/spreadsheetml/2006/main" count="125" uniqueCount="47">
  <si>
    <t>TABEL 1</t>
  </si>
  <si>
    <t>RENTANG USIA PRODUKTIF TENAGA PENDIDIK JENJANG DOKTOR</t>
  </si>
  <si>
    <t xml:space="preserve">FAKULTAS </t>
  </si>
  <si>
    <t>STATUS KEPEGAWAIAN</t>
  </si>
  <si>
    <t>JENJANG DOKTOR</t>
  </si>
  <si>
    <t>25 s.d 35</t>
  </si>
  <si>
    <t>36 s.d 45</t>
  </si>
  <si>
    <t>46 s.d 55</t>
  </si>
  <si>
    <t>56 s.d 65</t>
  </si>
  <si>
    <t>66 s.d 75</t>
  </si>
  <si>
    <t>75 &lt;</t>
  </si>
  <si>
    <t>Total</t>
  </si>
  <si>
    <t>%</t>
  </si>
  <si>
    <t>L</t>
  </si>
  <si>
    <t>P</t>
  </si>
  <si>
    <t>Jml</t>
  </si>
  <si>
    <t>Fakultas K  I  P</t>
  </si>
  <si>
    <t>PNS</t>
  </si>
  <si>
    <t>CPNS</t>
  </si>
  <si>
    <t>NON PNS</t>
  </si>
  <si>
    <t>CALON NON PNS</t>
  </si>
  <si>
    <t>PURNA</t>
  </si>
  <si>
    <t>JUMLAH</t>
  </si>
  <si>
    <t>Fakultas Ilmu Budaya</t>
  </si>
  <si>
    <t>KP</t>
  </si>
  <si>
    <t>Fakultas Ekonomi dan Bisnis</t>
  </si>
  <si>
    <t>Fakultas Ilmu Sosial dan Politik</t>
  </si>
  <si>
    <t>Fakultas Hukum</t>
  </si>
  <si>
    <t>Fakultas Pertanian</t>
  </si>
  <si>
    <t>Fakultas Kedokteran</t>
  </si>
  <si>
    <t>Fakultas Teknik</t>
  </si>
  <si>
    <t>Fakutas M I P A</t>
  </si>
  <si>
    <t>Fakultas Seni Rupa dan Desain</t>
  </si>
  <si>
    <t>Fakultas Keolahragaan</t>
  </si>
  <si>
    <t>Sekolah Pascasarjana</t>
  </si>
  <si>
    <t>Sekolah Vokasi</t>
  </si>
  <si>
    <t>PNS DPK</t>
  </si>
  <si>
    <t>Universitas Sebelas Maret</t>
  </si>
  <si>
    <t>J U M L A H</t>
  </si>
  <si>
    <t>Verifikasi Data: simpeg.uns.ac.id (Dokumentasi Data per  21 Juni 2021)</t>
  </si>
  <si>
    <t>Keterangan :</t>
  </si>
  <si>
    <r>
      <rPr>
        <b/>
        <sz val="10"/>
        <color indexed="8"/>
        <rFont val="Calibri"/>
        <family val="2"/>
      </rPr>
      <t>PNS</t>
    </r>
    <r>
      <rPr>
        <sz val="10"/>
        <color indexed="8"/>
        <rFont val="Calibri"/>
        <family val="2"/>
      </rPr>
      <t xml:space="preserve"> = Pegawai Negeri Sipil</t>
    </r>
  </si>
  <si>
    <r>
      <rPr>
        <b/>
        <sz val="10"/>
        <color indexed="8"/>
        <rFont val="Calibri"/>
        <family val="2"/>
      </rPr>
      <t>CPNS</t>
    </r>
    <r>
      <rPr>
        <sz val="10"/>
        <color indexed="8"/>
        <rFont val="Calibri"/>
        <family val="2"/>
      </rPr>
      <t xml:space="preserve"> = Calon Pegawai Negeri Sipil</t>
    </r>
  </si>
  <si>
    <r>
      <rPr>
        <b/>
        <sz val="10"/>
        <color indexed="8"/>
        <rFont val="Calibri"/>
        <family val="2"/>
      </rPr>
      <t>NON PNS</t>
    </r>
    <r>
      <rPr>
        <sz val="10"/>
        <color indexed="8"/>
        <rFont val="Calibri"/>
        <family val="2"/>
      </rPr>
      <t xml:space="preserve"> = Non Pegawai Negeri Sipil</t>
    </r>
  </si>
  <si>
    <r>
      <rPr>
        <b/>
        <sz val="10"/>
        <color indexed="8"/>
        <rFont val="Calibri"/>
        <family val="2"/>
      </rPr>
      <t>CALON NON PNS</t>
    </r>
    <r>
      <rPr>
        <sz val="10"/>
        <color indexed="8"/>
        <rFont val="Calibri"/>
        <family val="2"/>
      </rPr>
      <t xml:space="preserve"> = Calon Non Pegawai Negeri Sipil</t>
    </r>
  </si>
  <si>
    <r>
      <rPr>
        <b/>
        <sz val="10"/>
        <color indexed="8"/>
        <rFont val="Calibri"/>
        <family val="2"/>
      </rPr>
      <t>PURNA</t>
    </r>
    <r>
      <rPr>
        <sz val="10"/>
        <color indexed="8"/>
        <rFont val="Calibri"/>
        <family val="2"/>
      </rPr>
      <t xml:space="preserve"> = Pegawai Negeri Sipil yang purna tugas, dan masih diangkat sebagai pegawai UNS</t>
    </r>
  </si>
  <si>
    <r>
      <rPr>
        <b/>
        <sz val="10"/>
        <color indexed="8"/>
        <rFont val="Calibri"/>
        <family val="2"/>
      </rPr>
      <t>KP</t>
    </r>
    <r>
      <rPr>
        <sz val="10"/>
        <color indexed="8"/>
        <rFont val="Calibri"/>
        <family val="2"/>
      </rPr>
      <t xml:space="preserve"> = Kontrak Profesional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</si>
</sst>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30">
    <xf numFmtId="0" fontId="0" fillId="0" borderId="0" xfId="0"/>
    <xf numFmtId="0" fontId="4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9" fillId="2" borderId="9" xfId="1" applyNumberFormat="1" applyFont="1" applyFill="1" applyBorder="1" applyAlignment="1">
      <alignment horizontal="center" vertical="center" wrapText="1"/>
    </xf>
    <xf numFmtId="0" fontId="6" fillId="2" borderId="10" xfId="1" applyNumberFormat="1" applyFont="1" applyFill="1" applyBorder="1" applyAlignment="1">
      <alignment horizontal="center" vertical="center" wrapText="1"/>
    </xf>
    <xf numFmtId="0" fontId="6" fillId="2" borderId="11" xfId="1" applyNumberFormat="1" applyFont="1" applyFill="1" applyBorder="1" applyAlignment="1">
      <alignment horizontal="center" vertical="center" wrapText="1"/>
    </xf>
    <xf numFmtId="0" fontId="6" fillId="2" borderId="9" xfId="1" applyNumberFormat="1" applyFont="1" applyFill="1" applyBorder="1" applyAlignment="1">
      <alignment horizontal="center" vertical="center" wrapText="1"/>
    </xf>
    <xf numFmtId="0" fontId="6" fillId="2" borderId="12" xfId="1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8" xfId="1" applyNumberFormat="1" applyFont="1" applyFill="1" applyBorder="1" applyAlignment="1">
      <alignment horizontal="center" vertical="center" wrapText="1"/>
    </xf>
    <xf numFmtId="0" fontId="3" fillId="2" borderId="19" xfId="1" applyNumberFormat="1" applyFont="1" applyFill="1" applyBorder="1" applyAlignment="1">
      <alignment horizontal="center" vertical="center" wrapText="1"/>
    </xf>
    <xf numFmtId="0" fontId="3" fillId="2" borderId="20" xfId="1" applyNumberFormat="1" applyFont="1" applyFill="1" applyBorder="1" applyAlignment="1">
      <alignment horizontal="center" vertical="center" wrapText="1"/>
    </xf>
    <xf numFmtId="0" fontId="6" fillId="2" borderId="14" xfId="1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vertical="center" wrapText="1"/>
    </xf>
    <xf numFmtId="41" fontId="1" fillId="3" borderId="21" xfId="1" applyFont="1" applyFill="1" applyBorder="1" applyAlignment="1">
      <alignment horizontal="right" vertical="center"/>
    </xf>
    <xf numFmtId="41" fontId="1" fillId="3" borderId="22" xfId="1" applyFont="1" applyFill="1" applyBorder="1" applyAlignment="1">
      <alignment horizontal="right" vertical="center"/>
    </xf>
    <xf numFmtId="41" fontId="3" fillId="3" borderId="23" xfId="1" applyFont="1" applyFill="1" applyBorder="1" applyAlignment="1">
      <alignment horizontal="right" vertical="center"/>
    </xf>
    <xf numFmtId="41" fontId="1" fillId="3" borderId="23" xfId="1" applyFont="1" applyFill="1" applyBorder="1" applyAlignment="1">
      <alignment horizontal="right" vertical="center"/>
    </xf>
    <xf numFmtId="41" fontId="1" fillId="4" borderId="24" xfId="1" applyFont="1" applyFill="1" applyBorder="1" applyAlignment="1">
      <alignment horizontal="right" vertical="center"/>
    </xf>
    <xf numFmtId="10" fontId="3" fillId="2" borderId="13" xfId="2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vertical="center" wrapText="1"/>
    </xf>
    <xf numFmtId="41" fontId="1" fillId="3" borderId="24" xfId="1" applyFont="1" applyFill="1" applyBorder="1" applyAlignment="1">
      <alignment horizontal="right" vertical="center"/>
    </xf>
    <xf numFmtId="41" fontId="1" fillId="3" borderId="26" xfId="1" applyFont="1" applyFill="1" applyBorder="1" applyAlignment="1">
      <alignment horizontal="right" vertical="center"/>
    </xf>
    <xf numFmtId="41" fontId="3" fillId="3" borderId="25" xfId="1" applyFont="1" applyFill="1" applyBorder="1" applyAlignment="1">
      <alignment horizontal="right" vertical="center"/>
    </xf>
    <xf numFmtId="41" fontId="1" fillId="3" borderId="25" xfId="1" applyFont="1" applyFill="1" applyBorder="1" applyAlignment="1">
      <alignment horizontal="right" vertical="center"/>
    </xf>
    <xf numFmtId="10" fontId="3" fillId="2" borderId="8" xfId="2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41" fontId="1" fillId="3" borderId="27" xfId="1" applyFont="1" applyFill="1" applyBorder="1" applyAlignment="1">
      <alignment horizontal="right" vertical="center"/>
    </xf>
    <xf numFmtId="41" fontId="1" fillId="3" borderId="28" xfId="1" applyFont="1" applyFill="1" applyBorder="1" applyAlignment="1">
      <alignment horizontal="right" vertical="center"/>
    </xf>
    <xf numFmtId="41" fontId="3" fillId="3" borderId="29" xfId="1" applyFont="1" applyFill="1" applyBorder="1" applyAlignment="1">
      <alignment horizontal="right" vertical="center"/>
    </xf>
    <xf numFmtId="41" fontId="1" fillId="3" borderId="29" xfId="1" applyFont="1" applyFill="1" applyBorder="1" applyAlignment="1">
      <alignment horizontal="right" vertical="center"/>
    </xf>
    <xf numFmtId="0" fontId="1" fillId="3" borderId="14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center" vertical="center" wrapText="1"/>
    </xf>
    <xf numFmtId="41" fontId="3" fillId="5" borderId="19" xfId="1" applyFont="1" applyFill="1" applyBorder="1" applyAlignment="1">
      <alignment horizontal="right" vertical="center"/>
    </xf>
    <xf numFmtId="41" fontId="3" fillId="5" borderId="17" xfId="1" applyFont="1" applyFill="1" applyBorder="1" applyAlignment="1">
      <alignment horizontal="right" vertical="center"/>
    </xf>
    <xf numFmtId="41" fontId="3" fillId="5" borderId="18" xfId="1" applyFont="1" applyFill="1" applyBorder="1" applyAlignment="1">
      <alignment horizontal="right" vertical="center"/>
    </xf>
    <xf numFmtId="41" fontId="3" fillId="6" borderId="19" xfId="1" applyFont="1" applyFill="1" applyBorder="1" applyAlignment="1">
      <alignment horizontal="right" vertical="center"/>
    </xf>
    <xf numFmtId="10" fontId="3" fillId="2" borderId="15" xfId="2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41" fontId="1" fillId="0" borderId="24" xfId="1" applyFont="1" applyFill="1" applyBorder="1" applyAlignment="1">
      <alignment horizontal="right" vertical="center"/>
    </xf>
    <xf numFmtId="41" fontId="1" fillId="0" borderId="26" xfId="1" applyFont="1" applyFill="1" applyBorder="1" applyAlignment="1">
      <alignment horizontal="right" vertical="center"/>
    </xf>
    <xf numFmtId="41" fontId="3" fillId="0" borderId="23" xfId="1" applyFont="1" applyFill="1" applyBorder="1" applyAlignment="1">
      <alignment horizontal="right" vertical="center"/>
    </xf>
    <xf numFmtId="41" fontId="1" fillId="0" borderId="23" xfId="1" applyFont="1" applyFill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0" fontId="1" fillId="0" borderId="25" xfId="0" applyFont="1" applyBorder="1" applyAlignment="1">
      <alignment vertical="center" wrapText="1"/>
    </xf>
    <xf numFmtId="41" fontId="3" fillId="0" borderId="25" xfId="1" applyFont="1" applyFill="1" applyBorder="1" applyAlignment="1">
      <alignment horizontal="right" vertical="center"/>
    </xf>
    <xf numFmtId="41" fontId="1" fillId="0" borderId="25" xfId="1" applyFont="1" applyFill="1" applyBorder="1" applyAlignment="1">
      <alignment horizontal="right" vertical="center"/>
    </xf>
    <xf numFmtId="41" fontId="3" fillId="2" borderId="8" xfId="2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 wrapText="1"/>
    </xf>
    <xf numFmtId="41" fontId="3" fillId="0" borderId="29" xfId="1" applyFont="1" applyFill="1" applyBorder="1" applyAlignment="1">
      <alignment horizontal="right" vertical="center"/>
    </xf>
    <xf numFmtId="41" fontId="1" fillId="0" borderId="29" xfId="1" applyFont="1" applyFill="1" applyBorder="1" applyAlignment="1">
      <alignment horizontal="right" vertical="center"/>
    </xf>
    <xf numFmtId="0" fontId="1" fillId="0" borderId="14" xfId="0" applyFont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41" fontId="3" fillId="7" borderId="19" xfId="1" applyFont="1" applyFill="1" applyBorder="1" applyAlignment="1">
      <alignment horizontal="right" vertical="center"/>
    </xf>
    <xf numFmtId="41" fontId="3" fillId="7" borderId="17" xfId="1" applyFont="1" applyFill="1" applyBorder="1" applyAlignment="1">
      <alignment horizontal="right" vertical="center"/>
    </xf>
    <xf numFmtId="41" fontId="3" fillId="7" borderId="18" xfId="1" applyFont="1" applyFill="1" applyBorder="1" applyAlignment="1">
      <alignment horizontal="right" vertical="center"/>
    </xf>
    <xf numFmtId="41" fontId="3" fillId="2" borderId="15" xfId="2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vertical="center" wrapText="1"/>
    </xf>
    <xf numFmtId="41" fontId="1" fillId="0" borderId="22" xfId="1" applyFont="1" applyFill="1" applyBorder="1" applyAlignment="1">
      <alignment horizontal="right" vertical="center"/>
    </xf>
    <xf numFmtId="41" fontId="1" fillId="0" borderId="14" xfId="1" applyFont="1" applyFill="1" applyBorder="1" applyAlignment="1">
      <alignment horizontal="right" vertical="center"/>
    </xf>
    <xf numFmtId="41" fontId="1" fillId="0" borderId="30" xfId="1" applyFont="1" applyFill="1" applyBorder="1" applyAlignment="1">
      <alignment horizontal="right" vertical="center"/>
    </xf>
    <xf numFmtId="41" fontId="3" fillId="0" borderId="15" xfId="1" applyFont="1" applyFill="1" applyBorder="1" applyAlignment="1">
      <alignment horizontal="right" vertical="center"/>
    </xf>
    <xf numFmtId="41" fontId="1" fillId="0" borderId="27" xfId="1" applyFont="1" applyFill="1" applyBorder="1" applyAlignment="1">
      <alignment horizontal="right" vertical="center"/>
    </xf>
    <xf numFmtId="41" fontId="1" fillId="0" borderId="28" xfId="1" applyFont="1" applyFill="1" applyBorder="1" applyAlignment="1">
      <alignment horizontal="right" vertical="center"/>
    </xf>
    <xf numFmtId="0" fontId="1" fillId="0" borderId="12" xfId="0" applyFont="1" applyBorder="1" applyAlignment="1">
      <alignment horizontal="left" vertical="center"/>
    </xf>
    <xf numFmtId="41" fontId="3" fillId="4" borderId="24" xfId="1" applyFont="1" applyFill="1" applyBorder="1" applyAlignment="1">
      <alignment horizontal="right" vertical="center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3" fillId="7" borderId="18" xfId="0" applyFont="1" applyFill="1" applyBorder="1" applyAlignment="1">
      <alignment horizontal="center" vertical="center"/>
    </xf>
    <xf numFmtId="41" fontId="1" fillId="0" borderId="21" xfId="1" applyFont="1" applyFill="1" applyBorder="1" applyAlignment="1">
      <alignment horizontal="right" vertical="center"/>
    </xf>
    <xf numFmtId="41" fontId="1" fillId="0" borderId="12" xfId="1" applyFont="1" applyFill="1" applyBorder="1" applyAlignment="1">
      <alignment horizontal="right" vertical="center"/>
    </xf>
    <xf numFmtId="41" fontId="1" fillId="0" borderId="31" xfId="1" applyFont="1" applyFill="1" applyBorder="1" applyAlignment="1">
      <alignment horizontal="right" vertical="center"/>
    </xf>
    <xf numFmtId="0" fontId="1" fillId="0" borderId="2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8" borderId="12" xfId="0" applyFont="1" applyFill="1" applyBorder="1" applyAlignment="1">
      <alignment horizontal="left" vertical="center" wrapText="1"/>
    </xf>
    <xf numFmtId="0" fontId="3" fillId="8" borderId="23" xfId="0" applyFont="1" applyFill="1" applyBorder="1" applyAlignment="1">
      <alignment vertical="center"/>
    </xf>
    <xf numFmtId="41" fontId="1" fillId="8" borderId="21" xfId="1" applyFont="1" applyFill="1" applyBorder="1" applyAlignment="1">
      <alignment horizontal="right" vertical="center"/>
    </xf>
    <xf numFmtId="41" fontId="1" fillId="8" borderId="22" xfId="1" applyFont="1" applyFill="1" applyBorder="1" applyAlignment="1">
      <alignment horizontal="right" vertical="center"/>
    </xf>
    <xf numFmtId="41" fontId="3" fillId="8" borderId="23" xfId="1" applyFont="1" applyFill="1" applyBorder="1" applyAlignment="1">
      <alignment horizontal="right" vertical="center"/>
    </xf>
    <xf numFmtId="0" fontId="3" fillId="8" borderId="7" xfId="0" applyFont="1" applyFill="1" applyBorder="1" applyAlignment="1">
      <alignment horizontal="left" vertical="center" wrapText="1"/>
    </xf>
    <xf numFmtId="0" fontId="3" fillId="8" borderId="25" xfId="0" applyFont="1" applyFill="1" applyBorder="1" applyAlignment="1">
      <alignment vertical="center"/>
    </xf>
    <xf numFmtId="41" fontId="1" fillId="8" borderId="24" xfId="1" applyFont="1" applyFill="1" applyBorder="1" applyAlignment="1">
      <alignment horizontal="right" vertical="center"/>
    </xf>
    <xf numFmtId="41" fontId="1" fillId="8" borderId="26" xfId="1" applyFont="1" applyFill="1" applyBorder="1" applyAlignment="1">
      <alignment horizontal="right" vertical="center"/>
    </xf>
    <xf numFmtId="41" fontId="3" fillId="8" borderId="25" xfId="1" applyFont="1" applyFill="1" applyBorder="1" applyAlignment="1">
      <alignment horizontal="right" vertical="center"/>
    </xf>
    <xf numFmtId="0" fontId="10" fillId="8" borderId="25" xfId="0" applyFont="1" applyFill="1" applyBorder="1" applyAlignment="1">
      <alignment vertical="center" wrapText="1"/>
    </xf>
    <xf numFmtId="41" fontId="3" fillId="8" borderId="24" xfId="1" applyFont="1" applyFill="1" applyBorder="1" applyAlignment="1">
      <alignment horizontal="right" vertical="center"/>
    </xf>
    <xf numFmtId="41" fontId="3" fillId="8" borderId="26" xfId="1" applyFont="1" applyFill="1" applyBorder="1" applyAlignment="1">
      <alignment horizontal="right" vertical="center"/>
    </xf>
    <xf numFmtId="41" fontId="0" fillId="0" borderId="0" xfId="0" applyNumberFormat="1"/>
    <xf numFmtId="0" fontId="3" fillId="8" borderId="25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horizontal="left" vertical="center" wrapText="1"/>
    </xf>
    <xf numFmtId="0" fontId="10" fillId="8" borderId="29" xfId="0" applyFont="1" applyFill="1" applyBorder="1" applyAlignment="1">
      <alignment vertical="center" wrapText="1"/>
    </xf>
    <xf numFmtId="41" fontId="3" fillId="8" borderId="27" xfId="1" applyFont="1" applyFill="1" applyBorder="1" applyAlignment="1">
      <alignment horizontal="right" vertical="center"/>
    </xf>
    <xf numFmtId="41" fontId="3" fillId="8" borderId="28" xfId="1" applyFont="1" applyFill="1" applyBorder="1" applyAlignment="1">
      <alignment horizontal="right" vertical="center"/>
    </xf>
    <xf numFmtId="41" fontId="3" fillId="8" borderId="29" xfId="1" applyFont="1" applyFill="1" applyBorder="1" applyAlignment="1">
      <alignment horizontal="right"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41" fontId="10" fillId="2" borderId="34" xfId="1" applyFont="1" applyFill="1" applyBorder="1" applyAlignment="1">
      <alignment horizontal="center" vertical="center"/>
    </xf>
    <xf numFmtId="41" fontId="10" fillId="2" borderId="35" xfId="1" applyFont="1" applyFill="1" applyBorder="1" applyAlignment="1">
      <alignment horizontal="center" vertical="center"/>
    </xf>
    <xf numFmtId="41" fontId="10" fillId="2" borderId="36" xfId="1" applyFont="1" applyFill="1" applyBorder="1" applyAlignment="1">
      <alignment horizontal="center" vertical="center"/>
    </xf>
    <xf numFmtId="41" fontId="3" fillId="2" borderId="34" xfId="1" applyFont="1" applyFill="1" applyBorder="1" applyAlignment="1">
      <alignment horizontal="center" vertical="center"/>
    </xf>
    <xf numFmtId="10" fontId="3" fillId="2" borderId="37" xfId="2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1" fillId="0" borderId="0" xfId="3" applyFont="1" applyFill="1" applyBorder="1" applyAlignment="1">
      <alignment horizontal="left" wrapText="1"/>
    </xf>
    <xf numFmtId="0" fontId="0" fillId="0" borderId="0" xfId="0" applyAlignment="1">
      <alignment horizontal="left"/>
    </xf>
    <xf numFmtId="10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11" fillId="0" borderId="0" xfId="3" applyFont="1" applyFill="1" applyBorder="1" applyAlignment="1">
      <alignment horizontal="left" wrapText="1"/>
    </xf>
    <xf numFmtId="0" fontId="12" fillId="0" borderId="0" xfId="0" applyFont="1"/>
    <xf numFmtId="0" fontId="11" fillId="0" borderId="0" xfId="3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4">
    <cellStyle name="Comma [0]" xfId="1" builtinId="6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"/>
  <sheetViews>
    <sheetView tabSelected="1" workbookViewId="0">
      <selection sqref="A1:XFD1048576"/>
    </sheetView>
  </sheetViews>
  <sheetFormatPr defaultRowHeight="15" x14ac:dyDescent="0.25"/>
  <cols>
    <col min="1" max="1" width="31.5703125" style="118" customWidth="1"/>
    <col min="2" max="2" width="19.28515625" style="119" customWidth="1"/>
    <col min="3" max="5" width="7.7109375" style="119" customWidth="1"/>
    <col min="6" max="6" width="7.28515625" style="119" customWidth="1"/>
    <col min="7" max="7" width="7.7109375" style="119" customWidth="1"/>
    <col min="8" max="19" width="7.42578125" style="119" customWidth="1"/>
    <col min="20" max="20" width="5.5703125" style="119" customWidth="1"/>
    <col min="21" max="21" width="11.28515625" style="119" customWidth="1"/>
    <col min="22" max="22" width="11.140625" style="120" customWidth="1"/>
    <col min="23" max="23" width="13.140625" style="119" customWidth="1"/>
    <col min="24" max="24" width="9.140625" style="119"/>
    <col min="25" max="25" width="9.140625" style="119" customWidth="1"/>
    <col min="26" max="256" width="9.140625" style="119"/>
    <col min="257" max="257" width="31.5703125" style="119" customWidth="1"/>
    <col min="258" max="258" width="19.28515625" style="119" customWidth="1"/>
    <col min="259" max="261" width="7.7109375" style="119" customWidth="1"/>
    <col min="262" max="262" width="7.28515625" style="119" customWidth="1"/>
    <col min="263" max="263" width="7.7109375" style="119" customWidth="1"/>
    <col min="264" max="275" width="7.42578125" style="119" customWidth="1"/>
    <col min="276" max="276" width="5.5703125" style="119" customWidth="1"/>
    <col min="277" max="277" width="11.28515625" style="119" customWidth="1"/>
    <col min="278" max="278" width="11.140625" style="119" customWidth="1"/>
    <col min="279" max="279" width="13.140625" style="119" customWidth="1"/>
    <col min="280" max="280" width="9.140625" style="119"/>
    <col min="281" max="281" width="9.140625" style="119" customWidth="1"/>
    <col min="282" max="512" width="9.140625" style="119"/>
    <col min="513" max="513" width="31.5703125" style="119" customWidth="1"/>
    <col min="514" max="514" width="19.28515625" style="119" customWidth="1"/>
    <col min="515" max="517" width="7.7109375" style="119" customWidth="1"/>
    <col min="518" max="518" width="7.28515625" style="119" customWidth="1"/>
    <col min="519" max="519" width="7.7109375" style="119" customWidth="1"/>
    <col min="520" max="531" width="7.42578125" style="119" customWidth="1"/>
    <col min="532" max="532" width="5.5703125" style="119" customWidth="1"/>
    <col min="533" max="533" width="11.28515625" style="119" customWidth="1"/>
    <col min="534" max="534" width="11.140625" style="119" customWidth="1"/>
    <col min="535" max="535" width="13.140625" style="119" customWidth="1"/>
    <col min="536" max="536" width="9.140625" style="119"/>
    <col min="537" max="537" width="9.140625" style="119" customWidth="1"/>
    <col min="538" max="768" width="9.140625" style="119"/>
    <col min="769" max="769" width="31.5703125" style="119" customWidth="1"/>
    <col min="770" max="770" width="19.28515625" style="119" customWidth="1"/>
    <col min="771" max="773" width="7.7109375" style="119" customWidth="1"/>
    <col min="774" max="774" width="7.28515625" style="119" customWidth="1"/>
    <col min="775" max="775" width="7.7109375" style="119" customWidth="1"/>
    <col min="776" max="787" width="7.42578125" style="119" customWidth="1"/>
    <col min="788" max="788" width="5.5703125" style="119" customWidth="1"/>
    <col min="789" max="789" width="11.28515625" style="119" customWidth="1"/>
    <col min="790" max="790" width="11.140625" style="119" customWidth="1"/>
    <col min="791" max="791" width="13.140625" style="119" customWidth="1"/>
    <col min="792" max="792" width="9.140625" style="119"/>
    <col min="793" max="793" width="9.140625" style="119" customWidth="1"/>
    <col min="794" max="1024" width="9.140625" style="119"/>
    <col min="1025" max="1025" width="31.5703125" style="119" customWidth="1"/>
    <col min="1026" max="1026" width="19.28515625" style="119" customWidth="1"/>
    <col min="1027" max="1029" width="7.7109375" style="119" customWidth="1"/>
    <col min="1030" max="1030" width="7.28515625" style="119" customWidth="1"/>
    <col min="1031" max="1031" width="7.7109375" style="119" customWidth="1"/>
    <col min="1032" max="1043" width="7.42578125" style="119" customWidth="1"/>
    <col min="1044" max="1044" width="5.5703125" style="119" customWidth="1"/>
    <col min="1045" max="1045" width="11.28515625" style="119" customWidth="1"/>
    <col min="1046" max="1046" width="11.140625" style="119" customWidth="1"/>
    <col min="1047" max="1047" width="13.140625" style="119" customWidth="1"/>
    <col min="1048" max="1048" width="9.140625" style="119"/>
    <col min="1049" max="1049" width="9.140625" style="119" customWidth="1"/>
    <col min="1050" max="1280" width="9.140625" style="119"/>
    <col min="1281" max="1281" width="31.5703125" style="119" customWidth="1"/>
    <col min="1282" max="1282" width="19.28515625" style="119" customWidth="1"/>
    <col min="1283" max="1285" width="7.7109375" style="119" customWidth="1"/>
    <col min="1286" max="1286" width="7.28515625" style="119" customWidth="1"/>
    <col min="1287" max="1287" width="7.7109375" style="119" customWidth="1"/>
    <col min="1288" max="1299" width="7.42578125" style="119" customWidth="1"/>
    <col min="1300" max="1300" width="5.5703125" style="119" customWidth="1"/>
    <col min="1301" max="1301" width="11.28515625" style="119" customWidth="1"/>
    <col min="1302" max="1302" width="11.140625" style="119" customWidth="1"/>
    <col min="1303" max="1303" width="13.140625" style="119" customWidth="1"/>
    <col min="1304" max="1304" width="9.140625" style="119"/>
    <col min="1305" max="1305" width="9.140625" style="119" customWidth="1"/>
    <col min="1306" max="1536" width="9.140625" style="119"/>
    <col min="1537" max="1537" width="31.5703125" style="119" customWidth="1"/>
    <col min="1538" max="1538" width="19.28515625" style="119" customWidth="1"/>
    <col min="1539" max="1541" width="7.7109375" style="119" customWidth="1"/>
    <col min="1542" max="1542" width="7.28515625" style="119" customWidth="1"/>
    <col min="1543" max="1543" width="7.7109375" style="119" customWidth="1"/>
    <col min="1544" max="1555" width="7.42578125" style="119" customWidth="1"/>
    <col min="1556" max="1556" width="5.5703125" style="119" customWidth="1"/>
    <col min="1557" max="1557" width="11.28515625" style="119" customWidth="1"/>
    <col min="1558" max="1558" width="11.140625" style="119" customWidth="1"/>
    <col min="1559" max="1559" width="13.140625" style="119" customWidth="1"/>
    <col min="1560" max="1560" width="9.140625" style="119"/>
    <col min="1561" max="1561" width="9.140625" style="119" customWidth="1"/>
    <col min="1562" max="1792" width="9.140625" style="119"/>
    <col min="1793" max="1793" width="31.5703125" style="119" customWidth="1"/>
    <col min="1794" max="1794" width="19.28515625" style="119" customWidth="1"/>
    <col min="1795" max="1797" width="7.7109375" style="119" customWidth="1"/>
    <col min="1798" max="1798" width="7.28515625" style="119" customWidth="1"/>
    <col min="1799" max="1799" width="7.7109375" style="119" customWidth="1"/>
    <col min="1800" max="1811" width="7.42578125" style="119" customWidth="1"/>
    <col min="1812" max="1812" width="5.5703125" style="119" customWidth="1"/>
    <col min="1813" max="1813" width="11.28515625" style="119" customWidth="1"/>
    <col min="1814" max="1814" width="11.140625" style="119" customWidth="1"/>
    <col min="1815" max="1815" width="13.140625" style="119" customWidth="1"/>
    <col min="1816" max="1816" width="9.140625" style="119"/>
    <col min="1817" max="1817" width="9.140625" style="119" customWidth="1"/>
    <col min="1818" max="2048" width="9.140625" style="119"/>
    <col min="2049" max="2049" width="31.5703125" style="119" customWidth="1"/>
    <col min="2050" max="2050" width="19.28515625" style="119" customWidth="1"/>
    <col min="2051" max="2053" width="7.7109375" style="119" customWidth="1"/>
    <col min="2054" max="2054" width="7.28515625" style="119" customWidth="1"/>
    <col min="2055" max="2055" width="7.7109375" style="119" customWidth="1"/>
    <col min="2056" max="2067" width="7.42578125" style="119" customWidth="1"/>
    <col min="2068" max="2068" width="5.5703125" style="119" customWidth="1"/>
    <col min="2069" max="2069" width="11.28515625" style="119" customWidth="1"/>
    <col min="2070" max="2070" width="11.140625" style="119" customWidth="1"/>
    <col min="2071" max="2071" width="13.140625" style="119" customWidth="1"/>
    <col min="2072" max="2072" width="9.140625" style="119"/>
    <col min="2073" max="2073" width="9.140625" style="119" customWidth="1"/>
    <col min="2074" max="2304" width="9.140625" style="119"/>
    <col min="2305" max="2305" width="31.5703125" style="119" customWidth="1"/>
    <col min="2306" max="2306" width="19.28515625" style="119" customWidth="1"/>
    <col min="2307" max="2309" width="7.7109375" style="119" customWidth="1"/>
    <col min="2310" max="2310" width="7.28515625" style="119" customWidth="1"/>
    <col min="2311" max="2311" width="7.7109375" style="119" customWidth="1"/>
    <col min="2312" max="2323" width="7.42578125" style="119" customWidth="1"/>
    <col min="2324" max="2324" width="5.5703125" style="119" customWidth="1"/>
    <col min="2325" max="2325" width="11.28515625" style="119" customWidth="1"/>
    <col min="2326" max="2326" width="11.140625" style="119" customWidth="1"/>
    <col min="2327" max="2327" width="13.140625" style="119" customWidth="1"/>
    <col min="2328" max="2328" width="9.140625" style="119"/>
    <col min="2329" max="2329" width="9.140625" style="119" customWidth="1"/>
    <col min="2330" max="2560" width="9.140625" style="119"/>
    <col min="2561" max="2561" width="31.5703125" style="119" customWidth="1"/>
    <col min="2562" max="2562" width="19.28515625" style="119" customWidth="1"/>
    <col min="2563" max="2565" width="7.7109375" style="119" customWidth="1"/>
    <col min="2566" max="2566" width="7.28515625" style="119" customWidth="1"/>
    <col min="2567" max="2567" width="7.7109375" style="119" customWidth="1"/>
    <col min="2568" max="2579" width="7.42578125" style="119" customWidth="1"/>
    <col min="2580" max="2580" width="5.5703125" style="119" customWidth="1"/>
    <col min="2581" max="2581" width="11.28515625" style="119" customWidth="1"/>
    <col min="2582" max="2582" width="11.140625" style="119" customWidth="1"/>
    <col min="2583" max="2583" width="13.140625" style="119" customWidth="1"/>
    <col min="2584" max="2584" width="9.140625" style="119"/>
    <col min="2585" max="2585" width="9.140625" style="119" customWidth="1"/>
    <col min="2586" max="2816" width="9.140625" style="119"/>
    <col min="2817" max="2817" width="31.5703125" style="119" customWidth="1"/>
    <col min="2818" max="2818" width="19.28515625" style="119" customWidth="1"/>
    <col min="2819" max="2821" width="7.7109375" style="119" customWidth="1"/>
    <col min="2822" max="2822" width="7.28515625" style="119" customWidth="1"/>
    <col min="2823" max="2823" width="7.7109375" style="119" customWidth="1"/>
    <col min="2824" max="2835" width="7.42578125" style="119" customWidth="1"/>
    <col min="2836" max="2836" width="5.5703125" style="119" customWidth="1"/>
    <col min="2837" max="2837" width="11.28515625" style="119" customWidth="1"/>
    <col min="2838" max="2838" width="11.140625" style="119" customWidth="1"/>
    <col min="2839" max="2839" width="13.140625" style="119" customWidth="1"/>
    <col min="2840" max="2840" width="9.140625" style="119"/>
    <col min="2841" max="2841" width="9.140625" style="119" customWidth="1"/>
    <col min="2842" max="3072" width="9.140625" style="119"/>
    <col min="3073" max="3073" width="31.5703125" style="119" customWidth="1"/>
    <col min="3074" max="3074" width="19.28515625" style="119" customWidth="1"/>
    <col min="3075" max="3077" width="7.7109375" style="119" customWidth="1"/>
    <col min="3078" max="3078" width="7.28515625" style="119" customWidth="1"/>
    <col min="3079" max="3079" width="7.7109375" style="119" customWidth="1"/>
    <col min="3080" max="3091" width="7.42578125" style="119" customWidth="1"/>
    <col min="3092" max="3092" width="5.5703125" style="119" customWidth="1"/>
    <col min="3093" max="3093" width="11.28515625" style="119" customWidth="1"/>
    <col min="3094" max="3094" width="11.140625" style="119" customWidth="1"/>
    <col min="3095" max="3095" width="13.140625" style="119" customWidth="1"/>
    <col min="3096" max="3096" width="9.140625" style="119"/>
    <col min="3097" max="3097" width="9.140625" style="119" customWidth="1"/>
    <col min="3098" max="3328" width="9.140625" style="119"/>
    <col min="3329" max="3329" width="31.5703125" style="119" customWidth="1"/>
    <col min="3330" max="3330" width="19.28515625" style="119" customWidth="1"/>
    <col min="3331" max="3333" width="7.7109375" style="119" customWidth="1"/>
    <col min="3334" max="3334" width="7.28515625" style="119" customWidth="1"/>
    <col min="3335" max="3335" width="7.7109375" style="119" customWidth="1"/>
    <col min="3336" max="3347" width="7.42578125" style="119" customWidth="1"/>
    <col min="3348" max="3348" width="5.5703125" style="119" customWidth="1"/>
    <col min="3349" max="3349" width="11.28515625" style="119" customWidth="1"/>
    <col min="3350" max="3350" width="11.140625" style="119" customWidth="1"/>
    <col min="3351" max="3351" width="13.140625" style="119" customWidth="1"/>
    <col min="3352" max="3352" width="9.140625" style="119"/>
    <col min="3353" max="3353" width="9.140625" style="119" customWidth="1"/>
    <col min="3354" max="3584" width="9.140625" style="119"/>
    <col min="3585" max="3585" width="31.5703125" style="119" customWidth="1"/>
    <col min="3586" max="3586" width="19.28515625" style="119" customWidth="1"/>
    <col min="3587" max="3589" width="7.7109375" style="119" customWidth="1"/>
    <col min="3590" max="3590" width="7.28515625" style="119" customWidth="1"/>
    <col min="3591" max="3591" width="7.7109375" style="119" customWidth="1"/>
    <col min="3592" max="3603" width="7.42578125" style="119" customWidth="1"/>
    <col min="3604" max="3604" width="5.5703125" style="119" customWidth="1"/>
    <col min="3605" max="3605" width="11.28515625" style="119" customWidth="1"/>
    <col min="3606" max="3606" width="11.140625" style="119" customWidth="1"/>
    <col min="3607" max="3607" width="13.140625" style="119" customWidth="1"/>
    <col min="3608" max="3608" width="9.140625" style="119"/>
    <col min="3609" max="3609" width="9.140625" style="119" customWidth="1"/>
    <col min="3610" max="3840" width="9.140625" style="119"/>
    <col min="3841" max="3841" width="31.5703125" style="119" customWidth="1"/>
    <col min="3842" max="3842" width="19.28515625" style="119" customWidth="1"/>
    <col min="3843" max="3845" width="7.7109375" style="119" customWidth="1"/>
    <col min="3846" max="3846" width="7.28515625" style="119" customWidth="1"/>
    <col min="3847" max="3847" width="7.7109375" style="119" customWidth="1"/>
    <col min="3848" max="3859" width="7.42578125" style="119" customWidth="1"/>
    <col min="3860" max="3860" width="5.5703125" style="119" customWidth="1"/>
    <col min="3861" max="3861" width="11.28515625" style="119" customWidth="1"/>
    <col min="3862" max="3862" width="11.140625" style="119" customWidth="1"/>
    <col min="3863" max="3863" width="13.140625" style="119" customWidth="1"/>
    <col min="3864" max="3864" width="9.140625" style="119"/>
    <col min="3865" max="3865" width="9.140625" style="119" customWidth="1"/>
    <col min="3866" max="4096" width="9.140625" style="119"/>
    <col min="4097" max="4097" width="31.5703125" style="119" customWidth="1"/>
    <col min="4098" max="4098" width="19.28515625" style="119" customWidth="1"/>
    <col min="4099" max="4101" width="7.7109375" style="119" customWidth="1"/>
    <col min="4102" max="4102" width="7.28515625" style="119" customWidth="1"/>
    <col min="4103" max="4103" width="7.7109375" style="119" customWidth="1"/>
    <col min="4104" max="4115" width="7.42578125" style="119" customWidth="1"/>
    <col min="4116" max="4116" width="5.5703125" style="119" customWidth="1"/>
    <col min="4117" max="4117" width="11.28515625" style="119" customWidth="1"/>
    <col min="4118" max="4118" width="11.140625" style="119" customWidth="1"/>
    <col min="4119" max="4119" width="13.140625" style="119" customWidth="1"/>
    <col min="4120" max="4120" width="9.140625" style="119"/>
    <col min="4121" max="4121" width="9.140625" style="119" customWidth="1"/>
    <col min="4122" max="4352" width="9.140625" style="119"/>
    <col min="4353" max="4353" width="31.5703125" style="119" customWidth="1"/>
    <col min="4354" max="4354" width="19.28515625" style="119" customWidth="1"/>
    <col min="4355" max="4357" width="7.7109375" style="119" customWidth="1"/>
    <col min="4358" max="4358" width="7.28515625" style="119" customWidth="1"/>
    <col min="4359" max="4359" width="7.7109375" style="119" customWidth="1"/>
    <col min="4360" max="4371" width="7.42578125" style="119" customWidth="1"/>
    <col min="4372" max="4372" width="5.5703125" style="119" customWidth="1"/>
    <col min="4373" max="4373" width="11.28515625" style="119" customWidth="1"/>
    <col min="4374" max="4374" width="11.140625" style="119" customWidth="1"/>
    <col min="4375" max="4375" width="13.140625" style="119" customWidth="1"/>
    <col min="4376" max="4376" width="9.140625" style="119"/>
    <col min="4377" max="4377" width="9.140625" style="119" customWidth="1"/>
    <col min="4378" max="4608" width="9.140625" style="119"/>
    <col min="4609" max="4609" width="31.5703125" style="119" customWidth="1"/>
    <col min="4610" max="4610" width="19.28515625" style="119" customWidth="1"/>
    <col min="4611" max="4613" width="7.7109375" style="119" customWidth="1"/>
    <col min="4614" max="4614" width="7.28515625" style="119" customWidth="1"/>
    <col min="4615" max="4615" width="7.7109375" style="119" customWidth="1"/>
    <col min="4616" max="4627" width="7.42578125" style="119" customWidth="1"/>
    <col min="4628" max="4628" width="5.5703125" style="119" customWidth="1"/>
    <col min="4629" max="4629" width="11.28515625" style="119" customWidth="1"/>
    <col min="4630" max="4630" width="11.140625" style="119" customWidth="1"/>
    <col min="4631" max="4631" width="13.140625" style="119" customWidth="1"/>
    <col min="4632" max="4632" width="9.140625" style="119"/>
    <col min="4633" max="4633" width="9.140625" style="119" customWidth="1"/>
    <col min="4634" max="4864" width="9.140625" style="119"/>
    <col min="4865" max="4865" width="31.5703125" style="119" customWidth="1"/>
    <col min="4866" max="4866" width="19.28515625" style="119" customWidth="1"/>
    <col min="4867" max="4869" width="7.7109375" style="119" customWidth="1"/>
    <col min="4870" max="4870" width="7.28515625" style="119" customWidth="1"/>
    <col min="4871" max="4871" width="7.7109375" style="119" customWidth="1"/>
    <col min="4872" max="4883" width="7.42578125" style="119" customWidth="1"/>
    <col min="4884" max="4884" width="5.5703125" style="119" customWidth="1"/>
    <col min="4885" max="4885" width="11.28515625" style="119" customWidth="1"/>
    <col min="4886" max="4886" width="11.140625" style="119" customWidth="1"/>
    <col min="4887" max="4887" width="13.140625" style="119" customWidth="1"/>
    <col min="4888" max="4888" width="9.140625" style="119"/>
    <col min="4889" max="4889" width="9.140625" style="119" customWidth="1"/>
    <col min="4890" max="5120" width="9.140625" style="119"/>
    <col min="5121" max="5121" width="31.5703125" style="119" customWidth="1"/>
    <col min="5122" max="5122" width="19.28515625" style="119" customWidth="1"/>
    <col min="5123" max="5125" width="7.7109375" style="119" customWidth="1"/>
    <col min="5126" max="5126" width="7.28515625" style="119" customWidth="1"/>
    <col min="5127" max="5127" width="7.7109375" style="119" customWidth="1"/>
    <col min="5128" max="5139" width="7.42578125" style="119" customWidth="1"/>
    <col min="5140" max="5140" width="5.5703125" style="119" customWidth="1"/>
    <col min="5141" max="5141" width="11.28515625" style="119" customWidth="1"/>
    <col min="5142" max="5142" width="11.140625" style="119" customWidth="1"/>
    <col min="5143" max="5143" width="13.140625" style="119" customWidth="1"/>
    <col min="5144" max="5144" width="9.140625" style="119"/>
    <col min="5145" max="5145" width="9.140625" style="119" customWidth="1"/>
    <col min="5146" max="5376" width="9.140625" style="119"/>
    <col min="5377" max="5377" width="31.5703125" style="119" customWidth="1"/>
    <col min="5378" max="5378" width="19.28515625" style="119" customWidth="1"/>
    <col min="5379" max="5381" width="7.7109375" style="119" customWidth="1"/>
    <col min="5382" max="5382" width="7.28515625" style="119" customWidth="1"/>
    <col min="5383" max="5383" width="7.7109375" style="119" customWidth="1"/>
    <col min="5384" max="5395" width="7.42578125" style="119" customWidth="1"/>
    <col min="5396" max="5396" width="5.5703125" style="119" customWidth="1"/>
    <col min="5397" max="5397" width="11.28515625" style="119" customWidth="1"/>
    <col min="5398" max="5398" width="11.140625" style="119" customWidth="1"/>
    <col min="5399" max="5399" width="13.140625" style="119" customWidth="1"/>
    <col min="5400" max="5400" width="9.140625" style="119"/>
    <col min="5401" max="5401" width="9.140625" style="119" customWidth="1"/>
    <col min="5402" max="5632" width="9.140625" style="119"/>
    <col min="5633" max="5633" width="31.5703125" style="119" customWidth="1"/>
    <col min="5634" max="5634" width="19.28515625" style="119" customWidth="1"/>
    <col min="5635" max="5637" width="7.7109375" style="119" customWidth="1"/>
    <col min="5638" max="5638" width="7.28515625" style="119" customWidth="1"/>
    <col min="5639" max="5639" width="7.7109375" style="119" customWidth="1"/>
    <col min="5640" max="5651" width="7.42578125" style="119" customWidth="1"/>
    <col min="5652" max="5652" width="5.5703125" style="119" customWidth="1"/>
    <col min="5653" max="5653" width="11.28515625" style="119" customWidth="1"/>
    <col min="5654" max="5654" width="11.140625" style="119" customWidth="1"/>
    <col min="5655" max="5655" width="13.140625" style="119" customWidth="1"/>
    <col min="5656" max="5656" width="9.140625" style="119"/>
    <col min="5657" max="5657" width="9.140625" style="119" customWidth="1"/>
    <col min="5658" max="5888" width="9.140625" style="119"/>
    <col min="5889" max="5889" width="31.5703125" style="119" customWidth="1"/>
    <col min="5890" max="5890" width="19.28515625" style="119" customWidth="1"/>
    <col min="5891" max="5893" width="7.7109375" style="119" customWidth="1"/>
    <col min="5894" max="5894" width="7.28515625" style="119" customWidth="1"/>
    <col min="5895" max="5895" width="7.7109375" style="119" customWidth="1"/>
    <col min="5896" max="5907" width="7.42578125" style="119" customWidth="1"/>
    <col min="5908" max="5908" width="5.5703125" style="119" customWidth="1"/>
    <col min="5909" max="5909" width="11.28515625" style="119" customWidth="1"/>
    <col min="5910" max="5910" width="11.140625" style="119" customWidth="1"/>
    <col min="5911" max="5911" width="13.140625" style="119" customWidth="1"/>
    <col min="5912" max="5912" width="9.140625" style="119"/>
    <col min="5913" max="5913" width="9.140625" style="119" customWidth="1"/>
    <col min="5914" max="6144" width="9.140625" style="119"/>
    <col min="6145" max="6145" width="31.5703125" style="119" customWidth="1"/>
    <col min="6146" max="6146" width="19.28515625" style="119" customWidth="1"/>
    <col min="6147" max="6149" width="7.7109375" style="119" customWidth="1"/>
    <col min="6150" max="6150" width="7.28515625" style="119" customWidth="1"/>
    <col min="6151" max="6151" width="7.7109375" style="119" customWidth="1"/>
    <col min="6152" max="6163" width="7.42578125" style="119" customWidth="1"/>
    <col min="6164" max="6164" width="5.5703125" style="119" customWidth="1"/>
    <col min="6165" max="6165" width="11.28515625" style="119" customWidth="1"/>
    <col min="6166" max="6166" width="11.140625" style="119" customWidth="1"/>
    <col min="6167" max="6167" width="13.140625" style="119" customWidth="1"/>
    <col min="6168" max="6168" width="9.140625" style="119"/>
    <col min="6169" max="6169" width="9.140625" style="119" customWidth="1"/>
    <col min="6170" max="6400" width="9.140625" style="119"/>
    <col min="6401" max="6401" width="31.5703125" style="119" customWidth="1"/>
    <col min="6402" max="6402" width="19.28515625" style="119" customWidth="1"/>
    <col min="6403" max="6405" width="7.7109375" style="119" customWidth="1"/>
    <col min="6406" max="6406" width="7.28515625" style="119" customWidth="1"/>
    <col min="6407" max="6407" width="7.7109375" style="119" customWidth="1"/>
    <col min="6408" max="6419" width="7.42578125" style="119" customWidth="1"/>
    <col min="6420" max="6420" width="5.5703125" style="119" customWidth="1"/>
    <col min="6421" max="6421" width="11.28515625" style="119" customWidth="1"/>
    <col min="6422" max="6422" width="11.140625" style="119" customWidth="1"/>
    <col min="6423" max="6423" width="13.140625" style="119" customWidth="1"/>
    <col min="6424" max="6424" width="9.140625" style="119"/>
    <col min="6425" max="6425" width="9.140625" style="119" customWidth="1"/>
    <col min="6426" max="6656" width="9.140625" style="119"/>
    <col min="6657" max="6657" width="31.5703125" style="119" customWidth="1"/>
    <col min="6658" max="6658" width="19.28515625" style="119" customWidth="1"/>
    <col min="6659" max="6661" width="7.7109375" style="119" customWidth="1"/>
    <col min="6662" max="6662" width="7.28515625" style="119" customWidth="1"/>
    <col min="6663" max="6663" width="7.7109375" style="119" customWidth="1"/>
    <col min="6664" max="6675" width="7.42578125" style="119" customWidth="1"/>
    <col min="6676" max="6676" width="5.5703125" style="119" customWidth="1"/>
    <col min="6677" max="6677" width="11.28515625" style="119" customWidth="1"/>
    <col min="6678" max="6678" width="11.140625" style="119" customWidth="1"/>
    <col min="6679" max="6679" width="13.140625" style="119" customWidth="1"/>
    <col min="6680" max="6680" width="9.140625" style="119"/>
    <col min="6681" max="6681" width="9.140625" style="119" customWidth="1"/>
    <col min="6682" max="6912" width="9.140625" style="119"/>
    <col min="6913" max="6913" width="31.5703125" style="119" customWidth="1"/>
    <col min="6914" max="6914" width="19.28515625" style="119" customWidth="1"/>
    <col min="6915" max="6917" width="7.7109375" style="119" customWidth="1"/>
    <col min="6918" max="6918" width="7.28515625" style="119" customWidth="1"/>
    <col min="6919" max="6919" width="7.7109375" style="119" customWidth="1"/>
    <col min="6920" max="6931" width="7.42578125" style="119" customWidth="1"/>
    <col min="6932" max="6932" width="5.5703125" style="119" customWidth="1"/>
    <col min="6933" max="6933" width="11.28515625" style="119" customWidth="1"/>
    <col min="6934" max="6934" width="11.140625" style="119" customWidth="1"/>
    <col min="6935" max="6935" width="13.140625" style="119" customWidth="1"/>
    <col min="6936" max="6936" width="9.140625" style="119"/>
    <col min="6937" max="6937" width="9.140625" style="119" customWidth="1"/>
    <col min="6938" max="7168" width="9.140625" style="119"/>
    <col min="7169" max="7169" width="31.5703125" style="119" customWidth="1"/>
    <col min="7170" max="7170" width="19.28515625" style="119" customWidth="1"/>
    <col min="7171" max="7173" width="7.7109375" style="119" customWidth="1"/>
    <col min="7174" max="7174" width="7.28515625" style="119" customWidth="1"/>
    <col min="7175" max="7175" width="7.7109375" style="119" customWidth="1"/>
    <col min="7176" max="7187" width="7.42578125" style="119" customWidth="1"/>
    <col min="7188" max="7188" width="5.5703125" style="119" customWidth="1"/>
    <col min="7189" max="7189" width="11.28515625" style="119" customWidth="1"/>
    <col min="7190" max="7190" width="11.140625" style="119" customWidth="1"/>
    <col min="7191" max="7191" width="13.140625" style="119" customWidth="1"/>
    <col min="7192" max="7192" width="9.140625" style="119"/>
    <col min="7193" max="7193" width="9.140625" style="119" customWidth="1"/>
    <col min="7194" max="7424" width="9.140625" style="119"/>
    <col min="7425" max="7425" width="31.5703125" style="119" customWidth="1"/>
    <col min="7426" max="7426" width="19.28515625" style="119" customWidth="1"/>
    <col min="7427" max="7429" width="7.7109375" style="119" customWidth="1"/>
    <col min="7430" max="7430" width="7.28515625" style="119" customWidth="1"/>
    <col min="7431" max="7431" width="7.7109375" style="119" customWidth="1"/>
    <col min="7432" max="7443" width="7.42578125" style="119" customWidth="1"/>
    <col min="7444" max="7444" width="5.5703125" style="119" customWidth="1"/>
    <col min="7445" max="7445" width="11.28515625" style="119" customWidth="1"/>
    <col min="7446" max="7446" width="11.140625" style="119" customWidth="1"/>
    <col min="7447" max="7447" width="13.140625" style="119" customWidth="1"/>
    <col min="7448" max="7448" width="9.140625" style="119"/>
    <col min="7449" max="7449" width="9.140625" style="119" customWidth="1"/>
    <col min="7450" max="7680" width="9.140625" style="119"/>
    <col min="7681" max="7681" width="31.5703125" style="119" customWidth="1"/>
    <col min="7682" max="7682" width="19.28515625" style="119" customWidth="1"/>
    <col min="7683" max="7685" width="7.7109375" style="119" customWidth="1"/>
    <col min="7686" max="7686" width="7.28515625" style="119" customWidth="1"/>
    <col min="7687" max="7687" width="7.7109375" style="119" customWidth="1"/>
    <col min="7688" max="7699" width="7.42578125" style="119" customWidth="1"/>
    <col min="7700" max="7700" width="5.5703125" style="119" customWidth="1"/>
    <col min="7701" max="7701" width="11.28515625" style="119" customWidth="1"/>
    <col min="7702" max="7702" width="11.140625" style="119" customWidth="1"/>
    <col min="7703" max="7703" width="13.140625" style="119" customWidth="1"/>
    <col min="7704" max="7704" width="9.140625" style="119"/>
    <col min="7705" max="7705" width="9.140625" style="119" customWidth="1"/>
    <col min="7706" max="7936" width="9.140625" style="119"/>
    <col min="7937" max="7937" width="31.5703125" style="119" customWidth="1"/>
    <col min="7938" max="7938" width="19.28515625" style="119" customWidth="1"/>
    <col min="7939" max="7941" width="7.7109375" style="119" customWidth="1"/>
    <col min="7942" max="7942" width="7.28515625" style="119" customWidth="1"/>
    <col min="7943" max="7943" width="7.7109375" style="119" customWidth="1"/>
    <col min="7944" max="7955" width="7.42578125" style="119" customWidth="1"/>
    <col min="7956" max="7956" width="5.5703125" style="119" customWidth="1"/>
    <col min="7957" max="7957" width="11.28515625" style="119" customWidth="1"/>
    <col min="7958" max="7958" width="11.140625" style="119" customWidth="1"/>
    <col min="7959" max="7959" width="13.140625" style="119" customWidth="1"/>
    <col min="7960" max="7960" width="9.140625" style="119"/>
    <col min="7961" max="7961" width="9.140625" style="119" customWidth="1"/>
    <col min="7962" max="8192" width="9.140625" style="119"/>
    <col min="8193" max="8193" width="31.5703125" style="119" customWidth="1"/>
    <col min="8194" max="8194" width="19.28515625" style="119" customWidth="1"/>
    <col min="8195" max="8197" width="7.7109375" style="119" customWidth="1"/>
    <col min="8198" max="8198" width="7.28515625" style="119" customWidth="1"/>
    <col min="8199" max="8199" width="7.7109375" style="119" customWidth="1"/>
    <col min="8200" max="8211" width="7.42578125" style="119" customWidth="1"/>
    <col min="8212" max="8212" width="5.5703125" style="119" customWidth="1"/>
    <col min="8213" max="8213" width="11.28515625" style="119" customWidth="1"/>
    <col min="8214" max="8214" width="11.140625" style="119" customWidth="1"/>
    <col min="8215" max="8215" width="13.140625" style="119" customWidth="1"/>
    <col min="8216" max="8216" width="9.140625" style="119"/>
    <col min="8217" max="8217" width="9.140625" style="119" customWidth="1"/>
    <col min="8218" max="8448" width="9.140625" style="119"/>
    <col min="8449" max="8449" width="31.5703125" style="119" customWidth="1"/>
    <col min="8450" max="8450" width="19.28515625" style="119" customWidth="1"/>
    <col min="8451" max="8453" width="7.7109375" style="119" customWidth="1"/>
    <col min="8454" max="8454" width="7.28515625" style="119" customWidth="1"/>
    <col min="8455" max="8455" width="7.7109375" style="119" customWidth="1"/>
    <col min="8456" max="8467" width="7.42578125" style="119" customWidth="1"/>
    <col min="8468" max="8468" width="5.5703125" style="119" customWidth="1"/>
    <col min="8469" max="8469" width="11.28515625" style="119" customWidth="1"/>
    <col min="8470" max="8470" width="11.140625" style="119" customWidth="1"/>
    <col min="8471" max="8471" width="13.140625" style="119" customWidth="1"/>
    <col min="8472" max="8472" width="9.140625" style="119"/>
    <col min="8473" max="8473" width="9.140625" style="119" customWidth="1"/>
    <col min="8474" max="8704" width="9.140625" style="119"/>
    <col min="8705" max="8705" width="31.5703125" style="119" customWidth="1"/>
    <col min="8706" max="8706" width="19.28515625" style="119" customWidth="1"/>
    <col min="8707" max="8709" width="7.7109375" style="119" customWidth="1"/>
    <col min="8710" max="8710" width="7.28515625" style="119" customWidth="1"/>
    <col min="8711" max="8711" width="7.7109375" style="119" customWidth="1"/>
    <col min="8712" max="8723" width="7.42578125" style="119" customWidth="1"/>
    <col min="8724" max="8724" width="5.5703125" style="119" customWidth="1"/>
    <col min="8725" max="8725" width="11.28515625" style="119" customWidth="1"/>
    <col min="8726" max="8726" width="11.140625" style="119" customWidth="1"/>
    <col min="8727" max="8727" width="13.140625" style="119" customWidth="1"/>
    <col min="8728" max="8728" width="9.140625" style="119"/>
    <col min="8729" max="8729" width="9.140625" style="119" customWidth="1"/>
    <col min="8730" max="8960" width="9.140625" style="119"/>
    <col min="8961" max="8961" width="31.5703125" style="119" customWidth="1"/>
    <col min="8962" max="8962" width="19.28515625" style="119" customWidth="1"/>
    <col min="8963" max="8965" width="7.7109375" style="119" customWidth="1"/>
    <col min="8966" max="8966" width="7.28515625" style="119" customWidth="1"/>
    <col min="8967" max="8967" width="7.7109375" style="119" customWidth="1"/>
    <col min="8968" max="8979" width="7.42578125" style="119" customWidth="1"/>
    <col min="8980" max="8980" width="5.5703125" style="119" customWidth="1"/>
    <col min="8981" max="8981" width="11.28515625" style="119" customWidth="1"/>
    <col min="8982" max="8982" width="11.140625" style="119" customWidth="1"/>
    <col min="8983" max="8983" width="13.140625" style="119" customWidth="1"/>
    <col min="8984" max="8984" width="9.140625" style="119"/>
    <col min="8985" max="8985" width="9.140625" style="119" customWidth="1"/>
    <col min="8986" max="9216" width="9.140625" style="119"/>
    <col min="9217" max="9217" width="31.5703125" style="119" customWidth="1"/>
    <col min="9218" max="9218" width="19.28515625" style="119" customWidth="1"/>
    <col min="9219" max="9221" width="7.7109375" style="119" customWidth="1"/>
    <col min="9222" max="9222" width="7.28515625" style="119" customWidth="1"/>
    <col min="9223" max="9223" width="7.7109375" style="119" customWidth="1"/>
    <col min="9224" max="9235" width="7.42578125" style="119" customWidth="1"/>
    <col min="9236" max="9236" width="5.5703125" style="119" customWidth="1"/>
    <col min="9237" max="9237" width="11.28515625" style="119" customWidth="1"/>
    <col min="9238" max="9238" width="11.140625" style="119" customWidth="1"/>
    <col min="9239" max="9239" width="13.140625" style="119" customWidth="1"/>
    <col min="9240" max="9240" width="9.140625" style="119"/>
    <col min="9241" max="9241" width="9.140625" style="119" customWidth="1"/>
    <col min="9242" max="9472" width="9.140625" style="119"/>
    <col min="9473" max="9473" width="31.5703125" style="119" customWidth="1"/>
    <col min="9474" max="9474" width="19.28515625" style="119" customWidth="1"/>
    <col min="9475" max="9477" width="7.7109375" style="119" customWidth="1"/>
    <col min="9478" max="9478" width="7.28515625" style="119" customWidth="1"/>
    <col min="9479" max="9479" width="7.7109375" style="119" customWidth="1"/>
    <col min="9480" max="9491" width="7.42578125" style="119" customWidth="1"/>
    <col min="9492" max="9492" width="5.5703125" style="119" customWidth="1"/>
    <col min="9493" max="9493" width="11.28515625" style="119" customWidth="1"/>
    <col min="9494" max="9494" width="11.140625" style="119" customWidth="1"/>
    <col min="9495" max="9495" width="13.140625" style="119" customWidth="1"/>
    <col min="9496" max="9496" width="9.140625" style="119"/>
    <col min="9497" max="9497" width="9.140625" style="119" customWidth="1"/>
    <col min="9498" max="9728" width="9.140625" style="119"/>
    <col min="9729" max="9729" width="31.5703125" style="119" customWidth="1"/>
    <col min="9730" max="9730" width="19.28515625" style="119" customWidth="1"/>
    <col min="9731" max="9733" width="7.7109375" style="119" customWidth="1"/>
    <col min="9734" max="9734" width="7.28515625" style="119" customWidth="1"/>
    <col min="9735" max="9735" width="7.7109375" style="119" customWidth="1"/>
    <col min="9736" max="9747" width="7.42578125" style="119" customWidth="1"/>
    <col min="9748" max="9748" width="5.5703125" style="119" customWidth="1"/>
    <col min="9749" max="9749" width="11.28515625" style="119" customWidth="1"/>
    <col min="9750" max="9750" width="11.140625" style="119" customWidth="1"/>
    <col min="9751" max="9751" width="13.140625" style="119" customWidth="1"/>
    <col min="9752" max="9752" width="9.140625" style="119"/>
    <col min="9753" max="9753" width="9.140625" style="119" customWidth="1"/>
    <col min="9754" max="9984" width="9.140625" style="119"/>
    <col min="9985" max="9985" width="31.5703125" style="119" customWidth="1"/>
    <col min="9986" max="9986" width="19.28515625" style="119" customWidth="1"/>
    <col min="9987" max="9989" width="7.7109375" style="119" customWidth="1"/>
    <col min="9990" max="9990" width="7.28515625" style="119" customWidth="1"/>
    <col min="9991" max="9991" width="7.7109375" style="119" customWidth="1"/>
    <col min="9992" max="10003" width="7.42578125" style="119" customWidth="1"/>
    <col min="10004" max="10004" width="5.5703125" style="119" customWidth="1"/>
    <col min="10005" max="10005" width="11.28515625" style="119" customWidth="1"/>
    <col min="10006" max="10006" width="11.140625" style="119" customWidth="1"/>
    <col min="10007" max="10007" width="13.140625" style="119" customWidth="1"/>
    <col min="10008" max="10008" width="9.140625" style="119"/>
    <col min="10009" max="10009" width="9.140625" style="119" customWidth="1"/>
    <col min="10010" max="10240" width="9.140625" style="119"/>
    <col min="10241" max="10241" width="31.5703125" style="119" customWidth="1"/>
    <col min="10242" max="10242" width="19.28515625" style="119" customWidth="1"/>
    <col min="10243" max="10245" width="7.7109375" style="119" customWidth="1"/>
    <col min="10246" max="10246" width="7.28515625" style="119" customWidth="1"/>
    <col min="10247" max="10247" width="7.7109375" style="119" customWidth="1"/>
    <col min="10248" max="10259" width="7.42578125" style="119" customWidth="1"/>
    <col min="10260" max="10260" width="5.5703125" style="119" customWidth="1"/>
    <col min="10261" max="10261" width="11.28515625" style="119" customWidth="1"/>
    <col min="10262" max="10262" width="11.140625" style="119" customWidth="1"/>
    <col min="10263" max="10263" width="13.140625" style="119" customWidth="1"/>
    <col min="10264" max="10264" width="9.140625" style="119"/>
    <col min="10265" max="10265" width="9.140625" style="119" customWidth="1"/>
    <col min="10266" max="10496" width="9.140625" style="119"/>
    <col min="10497" max="10497" width="31.5703125" style="119" customWidth="1"/>
    <col min="10498" max="10498" width="19.28515625" style="119" customWidth="1"/>
    <col min="10499" max="10501" width="7.7109375" style="119" customWidth="1"/>
    <col min="10502" max="10502" width="7.28515625" style="119" customWidth="1"/>
    <col min="10503" max="10503" width="7.7109375" style="119" customWidth="1"/>
    <col min="10504" max="10515" width="7.42578125" style="119" customWidth="1"/>
    <col min="10516" max="10516" width="5.5703125" style="119" customWidth="1"/>
    <col min="10517" max="10517" width="11.28515625" style="119" customWidth="1"/>
    <col min="10518" max="10518" width="11.140625" style="119" customWidth="1"/>
    <col min="10519" max="10519" width="13.140625" style="119" customWidth="1"/>
    <col min="10520" max="10520" width="9.140625" style="119"/>
    <col min="10521" max="10521" width="9.140625" style="119" customWidth="1"/>
    <col min="10522" max="10752" width="9.140625" style="119"/>
    <col min="10753" max="10753" width="31.5703125" style="119" customWidth="1"/>
    <col min="10754" max="10754" width="19.28515625" style="119" customWidth="1"/>
    <col min="10755" max="10757" width="7.7109375" style="119" customWidth="1"/>
    <col min="10758" max="10758" width="7.28515625" style="119" customWidth="1"/>
    <col min="10759" max="10759" width="7.7109375" style="119" customWidth="1"/>
    <col min="10760" max="10771" width="7.42578125" style="119" customWidth="1"/>
    <col min="10772" max="10772" width="5.5703125" style="119" customWidth="1"/>
    <col min="10773" max="10773" width="11.28515625" style="119" customWidth="1"/>
    <col min="10774" max="10774" width="11.140625" style="119" customWidth="1"/>
    <col min="10775" max="10775" width="13.140625" style="119" customWidth="1"/>
    <col min="10776" max="10776" width="9.140625" style="119"/>
    <col min="10777" max="10777" width="9.140625" style="119" customWidth="1"/>
    <col min="10778" max="11008" width="9.140625" style="119"/>
    <col min="11009" max="11009" width="31.5703125" style="119" customWidth="1"/>
    <col min="11010" max="11010" width="19.28515625" style="119" customWidth="1"/>
    <col min="11011" max="11013" width="7.7109375" style="119" customWidth="1"/>
    <col min="11014" max="11014" width="7.28515625" style="119" customWidth="1"/>
    <col min="11015" max="11015" width="7.7109375" style="119" customWidth="1"/>
    <col min="11016" max="11027" width="7.42578125" style="119" customWidth="1"/>
    <col min="11028" max="11028" width="5.5703125" style="119" customWidth="1"/>
    <col min="11029" max="11029" width="11.28515625" style="119" customWidth="1"/>
    <col min="11030" max="11030" width="11.140625" style="119" customWidth="1"/>
    <col min="11031" max="11031" width="13.140625" style="119" customWidth="1"/>
    <col min="11032" max="11032" width="9.140625" style="119"/>
    <col min="11033" max="11033" width="9.140625" style="119" customWidth="1"/>
    <col min="11034" max="11264" width="9.140625" style="119"/>
    <col min="11265" max="11265" width="31.5703125" style="119" customWidth="1"/>
    <col min="11266" max="11266" width="19.28515625" style="119" customWidth="1"/>
    <col min="11267" max="11269" width="7.7109375" style="119" customWidth="1"/>
    <col min="11270" max="11270" width="7.28515625" style="119" customWidth="1"/>
    <col min="11271" max="11271" width="7.7109375" style="119" customWidth="1"/>
    <col min="11272" max="11283" width="7.42578125" style="119" customWidth="1"/>
    <col min="11284" max="11284" width="5.5703125" style="119" customWidth="1"/>
    <col min="11285" max="11285" width="11.28515625" style="119" customWidth="1"/>
    <col min="11286" max="11286" width="11.140625" style="119" customWidth="1"/>
    <col min="11287" max="11287" width="13.140625" style="119" customWidth="1"/>
    <col min="11288" max="11288" width="9.140625" style="119"/>
    <col min="11289" max="11289" width="9.140625" style="119" customWidth="1"/>
    <col min="11290" max="11520" width="9.140625" style="119"/>
    <col min="11521" max="11521" width="31.5703125" style="119" customWidth="1"/>
    <col min="11522" max="11522" width="19.28515625" style="119" customWidth="1"/>
    <col min="11523" max="11525" width="7.7109375" style="119" customWidth="1"/>
    <col min="11526" max="11526" width="7.28515625" style="119" customWidth="1"/>
    <col min="11527" max="11527" width="7.7109375" style="119" customWidth="1"/>
    <col min="11528" max="11539" width="7.42578125" style="119" customWidth="1"/>
    <col min="11540" max="11540" width="5.5703125" style="119" customWidth="1"/>
    <col min="11541" max="11541" width="11.28515625" style="119" customWidth="1"/>
    <col min="11542" max="11542" width="11.140625" style="119" customWidth="1"/>
    <col min="11543" max="11543" width="13.140625" style="119" customWidth="1"/>
    <col min="11544" max="11544" width="9.140625" style="119"/>
    <col min="11545" max="11545" width="9.140625" style="119" customWidth="1"/>
    <col min="11546" max="11776" width="9.140625" style="119"/>
    <col min="11777" max="11777" width="31.5703125" style="119" customWidth="1"/>
    <col min="11778" max="11778" width="19.28515625" style="119" customWidth="1"/>
    <col min="11779" max="11781" width="7.7109375" style="119" customWidth="1"/>
    <col min="11782" max="11782" width="7.28515625" style="119" customWidth="1"/>
    <col min="11783" max="11783" width="7.7109375" style="119" customWidth="1"/>
    <col min="11784" max="11795" width="7.42578125" style="119" customWidth="1"/>
    <col min="11796" max="11796" width="5.5703125" style="119" customWidth="1"/>
    <col min="11797" max="11797" width="11.28515625" style="119" customWidth="1"/>
    <col min="11798" max="11798" width="11.140625" style="119" customWidth="1"/>
    <col min="11799" max="11799" width="13.140625" style="119" customWidth="1"/>
    <col min="11800" max="11800" width="9.140625" style="119"/>
    <col min="11801" max="11801" width="9.140625" style="119" customWidth="1"/>
    <col min="11802" max="12032" width="9.140625" style="119"/>
    <col min="12033" max="12033" width="31.5703125" style="119" customWidth="1"/>
    <col min="12034" max="12034" width="19.28515625" style="119" customWidth="1"/>
    <col min="12035" max="12037" width="7.7109375" style="119" customWidth="1"/>
    <col min="12038" max="12038" width="7.28515625" style="119" customWidth="1"/>
    <col min="12039" max="12039" width="7.7109375" style="119" customWidth="1"/>
    <col min="12040" max="12051" width="7.42578125" style="119" customWidth="1"/>
    <col min="12052" max="12052" width="5.5703125" style="119" customWidth="1"/>
    <col min="12053" max="12053" width="11.28515625" style="119" customWidth="1"/>
    <col min="12054" max="12054" width="11.140625" style="119" customWidth="1"/>
    <col min="12055" max="12055" width="13.140625" style="119" customWidth="1"/>
    <col min="12056" max="12056" width="9.140625" style="119"/>
    <col min="12057" max="12057" width="9.140625" style="119" customWidth="1"/>
    <col min="12058" max="12288" width="9.140625" style="119"/>
    <col min="12289" max="12289" width="31.5703125" style="119" customWidth="1"/>
    <col min="12290" max="12290" width="19.28515625" style="119" customWidth="1"/>
    <col min="12291" max="12293" width="7.7109375" style="119" customWidth="1"/>
    <col min="12294" max="12294" width="7.28515625" style="119" customWidth="1"/>
    <col min="12295" max="12295" width="7.7109375" style="119" customWidth="1"/>
    <col min="12296" max="12307" width="7.42578125" style="119" customWidth="1"/>
    <col min="12308" max="12308" width="5.5703125" style="119" customWidth="1"/>
    <col min="12309" max="12309" width="11.28515625" style="119" customWidth="1"/>
    <col min="12310" max="12310" width="11.140625" style="119" customWidth="1"/>
    <col min="12311" max="12311" width="13.140625" style="119" customWidth="1"/>
    <col min="12312" max="12312" width="9.140625" style="119"/>
    <col min="12313" max="12313" width="9.140625" style="119" customWidth="1"/>
    <col min="12314" max="12544" width="9.140625" style="119"/>
    <col min="12545" max="12545" width="31.5703125" style="119" customWidth="1"/>
    <col min="12546" max="12546" width="19.28515625" style="119" customWidth="1"/>
    <col min="12547" max="12549" width="7.7109375" style="119" customWidth="1"/>
    <col min="12550" max="12550" width="7.28515625" style="119" customWidth="1"/>
    <col min="12551" max="12551" width="7.7109375" style="119" customWidth="1"/>
    <col min="12552" max="12563" width="7.42578125" style="119" customWidth="1"/>
    <col min="12564" max="12564" width="5.5703125" style="119" customWidth="1"/>
    <col min="12565" max="12565" width="11.28515625" style="119" customWidth="1"/>
    <col min="12566" max="12566" width="11.140625" style="119" customWidth="1"/>
    <col min="12567" max="12567" width="13.140625" style="119" customWidth="1"/>
    <col min="12568" max="12568" width="9.140625" style="119"/>
    <col min="12569" max="12569" width="9.140625" style="119" customWidth="1"/>
    <col min="12570" max="12800" width="9.140625" style="119"/>
    <col min="12801" max="12801" width="31.5703125" style="119" customWidth="1"/>
    <col min="12802" max="12802" width="19.28515625" style="119" customWidth="1"/>
    <col min="12803" max="12805" width="7.7109375" style="119" customWidth="1"/>
    <col min="12806" max="12806" width="7.28515625" style="119" customWidth="1"/>
    <col min="12807" max="12807" width="7.7109375" style="119" customWidth="1"/>
    <col min="12808" max="12819" width="7.42578125" style="119" customWidth="1"/>
    <col min="12820" max="12820" width="5.5703125" style="119" customWidth="1"/>
    <col min="12821" max="12821" width="11.28515625" style="119" customWidth="1"/>
    <col min="12822" max="12822" width="11.140625" style="119" customWidth="1"/>
    <col min="12823" max="12823" width="13.140625" style="119" customWidth="1"/>
    <col min="12824" max="12824" width="9.140625" style="119"/>
    <col min="12825" max="12825" width="9.140625" style="119" customWidth="1"/>
    <col min="12826" max="13056" width="9.140625" style="119"/>
    <col min="13057" max="13057" width="31.5703125" style="119" customWidth="1"/>
    <col min="13058" max="13058" width="19.28515625" style="119" customWidth="1"/>
    <col min="13059" max="13061" width="7.7109375" style="119" customWidth="1"/>
    <col min="13062" max="13062" width="7.28515625" style="119" customWidth="1"/>
    <col min="13063" max="13063" width="7.7109375" style="119" customWidth="1"/>
    <col min="13064" max="13075" width="7.42578125" style="119" customWidth="1"/>
    <col min="13076" max="13076" width="5.5703125" style="119" customWidth="1"/>
    <col min="13077" max="13077" width="11.28515625" style="119" customWidth="1"/>
    <col min="13078" max="13078" width="11.140625" style="119" customWidth="1"/>
    <col min="13079" max="13079" width="13.140625" style="119" customWidth="1"/>
    <col min="13080" max="13080" width="9.140625" style="119"/>
    <col min="13081" max="13081" width="9.140625" style="119" customWidth="1"/>
    <col min="13082" max="13312" width="9.140625" style="119"/>
    <col min="13313" max="13313" width="31.5703125" style="119" customWidth="1"/>
    <col min="13314" max="13314" width="19.28515625" style="119" customWidth="1"/>
    <col min="13315" max="13317" width="7.7109375" style="119" customWidth="1"/>
    <col min="13318" max="13318" width="7.28515625" style="119" customWidth="1"/>
    <col min="13319" max="13319" width="7.7109375" style="119" customWidth="1"/>
    <col min="13320" max="13331" width="7.42578125" style="119" customWidth="1"/>
    <col min="13332" max="13332" width="5.5703125" style="119" customWidth="1"/>
    <col min="13333" max="13333" width="11.28515625" style="119" customWidth="1"/>
    <col min="13334" max="13334" width="11.140625" style="119" customWidth="1"/>
    <col min="13335" max="13335" width="13.140625" style="119" customWidth="1"/>
    <col min="13336" max="13336" width="9.140625" style="119"/>
    <col min="13337" max="13337" width="9.140625" style="119" customWidth="1"/>
    <col min="13338" max="13568" width="9.140625" style="119"/>
    <col min="13569" max="13569" width="31.5703125" style="119" customWidth="1"/>
    <col min="13570" max="13570" width="19.28515625" style="119" customWidth="1"/>
    <col min="13571" max="13573" width="7.7109375" style="119" customWidth="1"/>
    <col min="13574" max="13574" width="7.28515625" style="119" customWidth="1"/>
    <col min="13575" max="13575" width="7.7109375" style="119" customWidth="1"/>
    <col min="13576" max="13587" width="7.42578125" style="119" customWidth="1"/>
    <col min="13588" max="13588" width="5.5703125" style="119" customWidth="1"/>
    <col min="13589" max="13589" width="11.28515625" style="119" customWidth="1"/>
    <col min="13590" max="13590" width="11.140625" style="119" customWidth="1"/>
    <col min="13591" max="13591" width="13.140625" style="119" customWidth="1"/>
    <col min="13592" max="13592" width="9.140625" style="119"/>
    <col min="13593" max="13593" width="9.140625" style="119" customWidth="1"/>
    <col min="13594" max="13824" width="9.140625" style="119"/>
    <col min="13825" max="13825" width="31.5703125" style="119" customWidth="1"/>
    <col min="13826" max="13826" width="19.28515625" style="119" customWidth="1"/>
    <col min="13827" max="13829" width="7.7109375" style="119" customWidth="1"/>
    <col min="13830" max="13830" width="7.28515625" style="119" customWidth="1"/>
    <col min="13831" max="13831" width="7.7109375" style="119" customWidth="1"/>
    <col min="13832" max="13843" width="7.42578125" style="119" customWidth="1"/>
    <col min="13844" max="13844" width="5.5703125" style="119" customWidth="1"/>
    <col min="13845" max="13845" width="11.28515625" style="119" customWidth="1"/>
    <col min="13846" max="13846" width="11.140625" style="119" customWidth="1"/>
    <col min="13847" max="13847" width="13.140625" style="119" customWidth="1"/>
    <col min="13848" max="13848" width="9.140625" style="119"/>
    <col min="13849" max="13849" width="9.140625" style="119" customWidth="1"/>
    <col min="13850" max="14080" width="9.140625" style="119"/>
    <col min="14081" max="14081" width="31.5703125" style="119" customWidth="1"/>
    <col min="14082" max="14082" width="19.28515625" style="119" customWidth="1"/>
    <col min="14083" max="14085" width="7.7109375" style="119" customWidth="1"/>
    <col min="14086" max="14086" width="7.28515625" style="119" customWidth="1"/>
    <col min="14087" max="14087" width="7.7109375" style="119" customWidth="1"/>
    <col min="14088" max="14099" width="7.42578125" style="119" customWidth="1"/>
    <col min="14100" max="14100" width="5.5703125" style="119" customWidth="1"/>
    <col min="14101" max="14101" width="11.28515625" style="119" customWidth="1"/>
    <col min="14102" max="14102" width="11.140625" style="119" customWidth="1"/>
    <col min="14103" max="14103" width="13.140625" style="119" customWidth="1"/>
    <col min="14104" max="14104" width="9.140625" style="119"/>
    <col min="14105" max="14105" width="9.140625" style="119" customWidth="1"/>
    <col min="14106" max="14336" width="9.140625" style="119"/>
    <col min="14337" max="14337" width="31.5703125" style="119" customWidth="1"/>
    <col min="14338" max="14338" width="19.28515625" style="119" customWidth="1"/>
    <col min="14339" max="14341" width="7.7109375" style="119" customWidth="1"/>
    <col min="14342" max="14342" width="7.28515625" style="119" customWidth="1"/>
    <col min="14343" max="14343" width="7.7109375" style="119" customWidth="1"/>
    <col min="14344" max="14355" width="7.42578125" style="119" customWidth="1"/>
    <col min="14356" max="14356" width="5.5703125" style="119" customWidth="1"/>
    <col min="14357" max="14357" width="11.28515625" style="119" customWidth="1"/>
    <col min="14358" max="14358" width="11.140625" style="119" customWidth="1"/>
    <col min="14359" max="14359" width="13.140625" style="119" customWidth="1"/>
    <col min="14360" max="14360" width="9.140625" style="119"/>
    <col min="14361" max="14361" width="9.140625" style="119" customWidth="1"/>
    <col min="14362" max="14592" width="9.140625" style="119"/>
    <col min="14593" max="14593" width="31.5703125" style="119" customWidth="1"/>
    <col min="14594" max="14594" width="19.28515625" style="119" customWidth="1"/>
    <col min="14595" max="14597" width="7.7109375" style="119" customWidth="1"/>
    <col min="14598" max="14598" width="7.28515625" style="119" customWidth="1"/>
    <col min="14599" max="14599" width="7.7109375" style="119" customWidth="1"/>
    <col min="14600" max="14611" width="7.42578125" style="119" customWidth="1"/>
    <col min="14612" max="14612" width="5.5703125" style="119" customWidth="1"/>
    <col min="14613" max="14613" width="11.28515625" style="119" customWidth="1"/>
    <col min="14614" max="14614" width="11.140625" style="119" customWidth="1"/>
    <col min="14615" max="14615" width="13.140625" style="119" customWidth="1"/>
    <col min="14616" max="14616" width="9.140625" style="119"/>
    <col min="14617" max="14617" width="9.140625" style="119" customWidth="1"/>
    <col min="14618" max="14848" width="9.140625" style="119"/>
    <col min="14849" max="14849" width="31.5703125" style="119" customWidth="1"/>
    <col min="14850" max="14850" width="19.28515625" style="119" customWidth="1"/>
    <col min="14851" max="14853" width="7.7109375" style="119" customWidth="1"/>
    <col min="14854" max="14854" width="7.28515625" style="119" customWidth="1"/>
    <col min="14855" max="14855" width="7.7109375" style="119" customWidth="1"/>
    <col min="14856" max="14867" width="7.42578125" style="119" customWidth="1"/>
    <col min="14868" max="14868" width="5.5703125" style="119" customWidth="1"/>
    <col min="14869" max="14869" width="11.28515625" style="119" customWidth="1"/>
    <col min="14870" max="14870" width="11.140625" style="119" customWidth="1"/>
    <col min="14871" max="14871" width="13.140625" style="119" customWidth="1"/>
    <col min="14872" max="14872" width="9.140625" style="119"/>
    <col min="14873" max="14873" width="9.140625" style="119" customWidth="1"/>
    <col min="14874" max="15104" width="9.140625" style="119"/>
    <col min="15105" max="15105" width="31.5703125" style="119" customWidth="1"/>
    <col min="15106" max="15106" width="19.28515625" style="119" customWidth="1"/>
    <col min="15107" max="15109" width="7.7109375" style="119" customWidth="1"/>
    <col min="15110" max="15110" width="7.28515625" style="119" customWidth="1"/>
    <col min="15111" max="15111" width="7.7109375" style="119" customWidth="1"/>
    <col min="15112" max="15123" width="7.42578125" style="119" customWidth="1"/>
    <col min="15124" max="15124" width="5.5703125" style="119" customWidth="1"/>
    <col min="15125" max="15125" width="11.28515625" style="119" customWidth="1"/>
    <col min="15126" max="15126" width="11.140625" style="119" customWidth="1"/>
    <col min="15127" max="15127" width="13.140625" style="119" customWidth="1"/>
    <col min="15128" max="15128" width="9.140625" style="119"/>
    <col min="15129" max="15129" width="9.140625" style="119" customWidth="1"/>
    <col min="15130" max="15360" width="9.140625" style="119"/>
    <col min="15361" max="15361" width="31.5703125" style="119" customWidth="1"/>
    <col min="15362" max="15362" width="19.28515625" style="119" customWidth="1"/>
    <col min="15363" max="15365" width="7.7109375" style="119" customWidth="1"/>
    <col min="15366" max="15366" width="7.28515625" style="119" customWidth="1"/>
    <col min="15367" max="15367" width="7.7109375" style="119" customWidth="1"/>
    <col min="15368" max="15379" width="7.42578125" style="119" customWidth="1"/>
    <col min="15380" max="15380" width="5.5703125" style="119" customWidth="1"/>
    <col min="15381" max="15381" width="11.28515625" style="119" customWidth="1"/>
    <col min="15382" max="15382" width="11.140625" style="119" customWidth="1"/>
    <col min="15383" max="15383" width="13.140625" style="119" customWidth="1"/>
    <col min="15384" max="15384" width="9.140625" style="119"/>
    <col min="15385" max="15385" width="9.140625" style="119" customWidth="1"/>
    <col min="15386" max="15616" width="9.140625" style="119"/>
    <col min="15617" max="15617" width="31.5703125" style="119" customWidth="1"/>
    <col min="15618" max="15618" width="19.28515625" style="119" customWidth="1"/>
    <col min="15619" max="15621" width="7.7109375" style="119" customWidth="1"/>
    <col min="15622" max="15622" width="7.28515625" style="119" customWidth="1"/>
    <col min="15623" max="15623" width="7.7109375" style="119" customWidth="1"/>
    <col min="15624" max="15635" width="7.42578125" style="119" customWidth="1"/>
    <col min="15636" max="15636" width="5.5703125" style="119" customWidth="1"/>
    <col min="15637" max="15637" width="11.28515625" style="119" customWidth="1"/>
    <col min="15638" max="15638" width="11.140625" style="119" customWidth="1"/>
    <col min="15639" max="15639" width="13.140625" style="119" customWidth="1"/>
    <col min="15640" max="15640" width="9.140625" style="119"/>
    <col min="15641" max="15641" width="9.140625" style="119" customWidth="1"/>
    <col min="15642" max="15872" width="9.140625" style="119"/>
    <col min="15873" max="15873" width="31.5703125" style="119" customWidth="1"/>
    <col min="15874" max="15874" width="19.28515625" style="119" customWidth="1"/>
    <col min="15875" max="15877" width="7.7109375" style="119" customWidth="1"/>
    <col min="15878" max="15878" width="7.28515625" style="119" customWidth="1"/>
    <col min="15879" max="15879" width="7.7109375" style="119" customWidth="1"/>
    <col min="15880" max="15891" width="7.42578125" style="119" customWidth="1"/>
    <col min="15892" max="15892" width="5.5703125" style="119" customWidth="1"/>
    <col min="15893" max="15893" width="11.28515625" style="119" customWidth="1"/>
    <col min="15894" max="15894" width="11.140625" style="119" customWidth="1"/>
    <col min="15895" max="15895" width="13.140625" style="119" customWidth="1"/>
    <col min="15896" max="15896" width="9.140625" style="119"/>
    <col min="15897" max="15897" width="9.140625" style="119" customWidth="1"/>
    <col min="15898" max="16128" width="9.140625" style="119"/>
    <col min="16129" max="16129" width="31.5703125" style="119" customWidth="1"/>
    <col min="16130" max="16130" width="19.28515625" style="119" customWidth="1"/>
    <col min="16131" max="16133" width="7.7109375" style="119" customWidth="1"/>
    <col min="16134" max="16134" width="7.28515625" style="119" customWidth="1"/>
    <col min="16135" max="16135" width="7.7109375" style="119" customWidth="1"/>
    <col min="16136" max="16147" width="7.42578125" style="119" customWidth="1"/>
    <col min="16148" max="16148" width="5.5703125" style="119" customWidth="1"/>
    <col min="16149" max="16149" width="11.28515625" style="119" customWidth="1"/>
    <col min="16150" max="16150" width="11.140625" style="119" customWidth="1"/>
    <col min="16151" max="16151" width="13.140625" style="119" customWidth="1"/>
    <col min="16152" max="16152" width="9.140625" style="119"/>
    <col min="16153" max="16153" width="9.140625" style="119" customWidth="1"/>
    <col min="16154" max="16384" width="9.140625" style="119"/>
  </cols>
  <sheetData>
    <row r="1" spans="1:22" customFormat="1" ht="17.2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customFormat="1" ht="17.25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customFormat="1" ht="20.65" customHeight="1" thickBot="1" x14ac:dyDescent="0.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</row>
    <row r="4" spans="1:22" customFormat="1" ht="23.1" customHeight="1" x14ac:dyDescent="0.25">
      <c r="A4" s="5" t="s">
        <v>2</v>
      </c>
      <c r="B4" s="6" t="s">
        <v>3</v>
      </c>
      <c r="C4" s="7" t="s">
        <v>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</row>
    <row r="5" spans="1:22" customFormat="1" ht="27" customHeight="1" x14ac:dyDescent="0.25">
      <c r="A5" s="10"/>
      <c r="B5" s="11"/>
      <c r="C5" s="12" t="s">
        <v>5</v>
      </c>
      <c r="D5" s="13"/>
      <c r="E5" s="14"/>
      <c r="F5" s="15" t="s">
        <v>6</v>
      </c>
      <c r="G5" s="13"/>
      <c r="H5" s="14"/>
      <c r="I5" s="15" t="s">
        <v>7</v>
      </c>
      <c r="J5" s="13"/>
      <c r="K5" s="14"/>
      <c r="L5" s="15" t="s">
        <v>8</v>
      </c>
      <c r="M5" s="13"/>
      <c r="N5" s="14"/>
      <c r="O5" s="15" t="s">
        <v>9</v>
      </c>
      <c r="P5" s="13"/>
      <c r="Q5" s="14"/>
      <c r="R5" s="15" t="s">
        <v>10</v>
      </c>
      <c r="S5" s="13"/>
      <c r="T5" s="14"/>
      <c r="U5" s="16" t="s">
        <v>11</v>
      </c>
      <c r="V5" s="17" t="s">
        <v>12</v>
      </c>
    </row>
    <row r="6" spans="1:22" customFormat="1" ht="18" customHeight="1" x14ac:dyDescent="0.25">
      <c r="A6" s="18"/>
      <c r="B6" s="19"/>
      <c r="C6" s="20" t="s">
        <v>13</v>
      </c>
      <c r="D6" s="21" t="s">
        <v>14</v>
      </c>
      <c r="E6" s="22" t="s">
        <v>15</v>
      </c>
      <c r="F6" s="20" t="s">
        <v>13</v>
      </c>
      <c r="G6" s="21" t="s">
        <v>14</v>
      </c>
      <c r="H6" s="22" t="s">
        <v>15</v>
      </c>
      <c r="I6" s="20" t="s">
        <v>13</v>
      </c>
      <c r="J6" s="21" t="s">
        <v>14</v>
      </c>
      <c r="K6" s="22" t="s">
        <v>15</v>
      </c>
      <c r="L6" s="23" t="s">
        <v>13</v>
      </c>
      <c r="M6" s="21" t="s">
        <v>14</v>
      </c>
      <c r="N6" s="24" t="s">
        <v>15</v>
      </c>
      <c r="O6" s="23" t="s">
        <v>13</v>
      </c>
      <c r="P6" s="21" t="s">
        <v>14</v>
      </c>
      <c r="Q6" s="24" t="s">
        <v>15</v>
      </c>
      <c r="R6" s="23" t="s">
        <v>13</v>
      </c>
      <c r="S6" s="21" t="s">
        <v>14</v>
      </c>
      <c r="T6" s="24" t="s">
        <v>15</v>
      </c>
      <c r="U6" s="25"/>
      <c r="V6" s="26"/>
    </row>
    <row r="7" spans="1:22" customFormat="1" ht="15" customHeight="1" x14ac:dyDescent="0.25">
      <c r="A7" s="27" t="s">
        <v>16</v>
      </c>
      <c r="B7" s="28" t="s">
        <v>17</v>
      </c>
      <c r="C7" s="29">
        <v>0</v>
      </c>
      <c r="D7" s="30">
        <v>1</v>
      </c>
      <c r="E7" s="31">
        <f>SUM(C7:D7)</f>
        <v>1</v>
      </c>
      <c r="F7" s="29">
        <v>16</v>
      </c>
      <c r="G7" s="30">
        <v>17</v>
      </c>
      <c r="H7" s="31">
        <f>SUM(F7:G7)</f>
        <v>33</v>
      </c>
      <c r="I7" s="29">
        <v>33</v>
      </c>
      <c r="J7" s="30">
        <v>20</v>
      </c>
      <c r="K7" s="31">
        <f>SUM(I7:J7)</f>
        <v>53</v>
      </c>
      <c r="L7" s="29">
        <v>36</v>
      </c>
      <c r="M7" s="30">
        <v>22</v>
      </c>
      <c r="N7" s="31">
        <f>SUM(L7:M7)</f>
        <v>58</v>
      </c>
      <c r="O7" s="29">
        <v>7</v>
      </c>
      <c r="P7" s="30">
        <v>1</v>
      </c>
      <c r="Q7" s="31">
        <f>SUM(O7:P7)</f>
        <v>8</v>
      </c>
      <c r="R7" s="29">
        <v>0</v>
      </c>
      <c r="S7" s="30">
        <v>0</v>
      </c>
      <c r="T7" s="32">
        <f>SUM(R7:S7)</f>
        <v>0</v>
      </c>
      <c r="U7" s="33">
        <f>E7+H7+K7+N7+Q7+T7</f>
        <v>153</v>
      </c>
      <c r="V7" s="34">
        <f>U12/U78</f>
        <v>0.24663072776280323</v>
      </c>
    </row>
    <row r="8" spans="1:22" customFormat="1" hidden="1" x14ac:dyDescent="0.25">
      <c r="A8" s="35"/>
      <c r="B8" s="36" t="s">
        <v>18</v>
      </c>
      <c r="C8" s="37">
        <v>0</v>
      </c>
      <c r="D8" s="38">
        <v>0</v>
      </c>
      <c r="E8" s="39">
        <f>SUM(C8:D8)</f>
        <v>0</v>
      </c>
      <c r="F8" s="37">
        <v>0</v>
      </c>
      <c r="G8" s="38">
        <v>0</v>
      </c>
      <c r="H8" s="39">
        <f>SUM(F8:G8)</f>
        <v>0</v>
      </c>
      <c r="I8" s="37">
        <v>0</v>
      </c>
      <c r="J8" s="38">
        <v>0</v>
      </c>
      <c r="K8" s="39">
        <f>SUM(I8:J8)</f>
        <v>0</v>
      </c>
      <c r="L8" s="37">
        <v>0</v>
      </c>
      <c r="M8" s="38">
        <v>0</v>
      </c>
      <c r="N8" s="39">
        <f>SUM(L8:M8)</f>
        <v>0</v>
      </c>
      <c r="O8" s="37">
        <v>0</v>
      </c>
      <c r="P8" s="38">
        <v>0</v>
      </c>
      <c r="Q8" s="39">
        <f>SUM(O8:P8)</f>
        <v>0</v>
      </c>
      <c r="R8" s="37">
        <v>0</v>
      </c>
      <c r="S8" s="38">
        <v>0</v>
      </c>
      <c r="T8" s="40">
        <f>SUM(R8:S8)</f>
        <v>0</v>
      </c>
      <c r="U8" s="33">
        <f>E8+H8+K8+N8+Q8+T8</f>
        <v>0</v>
      </c>
      <c r="V8" s="41"/>
    </row>
    <row r="9" spans="1:22" customFormat="1" x14ac:dyDescent="0.25">
      <c r="A9" s="35"/>
      <c r="B9" s="36" t="s">
        <v>19</v>
      </c>
      <c r="C9" s="37">
        <v>2</v>
      </c>
      <c r="D9" s="38">
        <v>1</v>
      </c>
      <c r="E9" s="39">
        <f>SUM(C9:D9)</f>
        <v>3</v>
      </c>
      <c r="F9" s="37">
        <v>3</v>
      </c>
      <c r="G9" s="38">
        <v>2</v>
      </c>
      <c r="H9" s="39">
        <f>SUM(F9:G9)</f>
        <v>5</v>
      </c>
      <c r="I9" s="37">
        <v>1</v>
      </c>
      <c r="J9" s="38">
        <v>2</v>
      </c>
      <c r="K9" s="39">
        <f>SUM(I9:J9)</f>
        <v>3</v>
      </c>
      <c r="L9" s="37">
        <v>2</v>
      </c>
      <c r="M9" s="38">
        <v>0</v>
      </c>
      <c r="N9" s="39">
        <f>SUM(L9:M9)</f>
        <v>2</v>
      </c>
      <c r="O9" s="37">
        <v>0</v>
      </c>
      <c r="P9" s="38">
        <v>0</v>
      </c>
      <c r="Q9" s="39">
        <f>SUM(O9:P9)</f>
        <v>0</v>
      </c>
      <c r="R9" s="37">
        <v>0</v>
      </c>
      <c r="S9" s="38">
        <v>0</v>
      </c>
      <c r="T9" s="40">
        <f>SUM(R9:S9)</f>
        <v>0</v>
      </c>
      <c r="U9" s="33">
        <f>E9+H9+K9+N9+Q9+T9</f>
        <v>13</v>
      </c>
      <c r="V9" s="41"/>
    </row>
    <row r="10" spans="1:22" customFormat="1" ht="15.75" customHeight="1" x14ac:dyDescent="0.25">
      <c r="A10" s="35"/>
      <c r="B10" s="36" t="s">
        <v>20</v>
      </c>
      <c r="C10" s="37">
        <v>1</v>
      </c>
      <c r="D10" s="38">
        <v>0</v>
      </c>
      <c r="E10" s="39">
        <f>SUM(C10:D10)</f>
        <v>1</v>
      </c>
      <c r="F10" s="37">
        <v>0</v>
      </c>
      <c r="G10" s="38">
        <v>0</v>
      </c>
      <c r="H10" s="39">
        <f>SUM(F10:G10)</f>
        <v>0</v>
      </c>
      <c r="I10" s="37">
        <v>0</v>
      </c>
      <c r="J10" s="38">
        <v>0</v>
      </c>
      <c r="K10" s="39">
        <f>SUM(I10:J10)</f>
        <v>0</v>
      </c>
      <c r="L10" s="37">
        <v>0</v>
      </c>
      <c r="M10" s="38">
        <v>0</v>
      </c>
      <c r="N10" s="39">
        <f>SUM(L10:M10)</f>
        <v>0</v>
      </c>
      <c r="O10" s="37">
        <v>0</v>
      </c>
      <c r="P10" s="38">
        <v>0</v>
      </c>
      <c r="Q10" s="39">
        <f>SUM(O10:P10)</f>
        <v>0</v>
      </c>
      <c r="R10" s="37">
        <v>0</v>
      </c>
      <c r="S10" s="38">
        <v>0</v>
      </c>
      <c r="T10" s="40">
        <f>SUM(R10:S10)</f>
        <v>0</v>
      </c>
      <c r="U10" s="33">
        <f>E10+H10+K10+N10+Q10+T10</f>
        <v>1</v>
      </c>
      <c r="V10" s="41"/>
    </row>
    <row r="11" spans="1:22" customFormat="1" x14ac:dyDescent="0.25">
      <c r="A11" s="35"/>
      <c r="B11" s="42" t="s">
        <v>21</v>
      </c>
      <c r="C11" s="43">
        <v>0</v>
      </c>
      <c r="D11" s="44">
        <v>0</v>
      </c>
      <c r="E11" s="45">
        <f>SUM(C11:D11)</f>
        <v>0</v>
      </c>
      <c r="F11" s="43">
        <v>0</v>
      </c>
      <c r="G11" s="44">
        <v>0</v>
      </c>
      <c r="H11" s="45">
        <f>SUM(F11:G11)</f>
        <v>0</v>
      </c>
      <c r="I11" s="43">
        <v>0</v>
      </c>
      <c r="J11" s="44">
        <v>0</v>
      </c>
      <c r="K11" s="45">
        <f>SUM(I11:J11)</f>
        <v>0</v>
      </c>
      <c r="L11" s="43">
        <v>2</v>
      </c>
      <c r="M11" s="44">
        <v>0</v>
      </c>
      <c r="N11" s="45">
        <f>SUM(L11:M11)</f>
        <v>2</v>
      </c>
      <c r="O11" s="43">
        <v>9</v>
      </c>
      <c r="P11" s="44">
        <v>4</v>
      </c>
      <c r="Q11" s="45">
        <f>SUM(O11:P11)</f>
        <v>13</v>
      </c>
      <c r="R11" s="43">
        <v>1</v>
      </c>
      <c r="S11" s="44">
        <v>0</v>
      </c>
      <c r="T11" s="46">
        <f>SUM(R11:S11)</f>
        <v>1</v>
      </c>
      <c r="U11" s="33">
        <f>E11+H11+K11+N11+Q11+T11</f>
        <v>16</v>
      </c>
      <c r="V11" s="41"/>
    </row>
    <row r="12" spans="1:22" customFormat="1" x14ac:dyDescent="0.25">
      <c r="A12" s="47"/>
      <c r="B12" s="48" t="s">
        <v>22</v>
      </c>
      <c r="C12" s="49">
        <f t="shared" ref="C12:U12" si="0">SUM(C7:C11)</f>
        <v>3</v>
      </c>
      <c r="D12" s="50">
        <f t="shared" si="0"/>
        <v>2</v>
      </c>
      <c r="E12" s="51">
        <f t="shared" si="0"/>
        <v>5</v>
      </c>
      <c r="F12" s="49">
        <f t="shared" si="0"/>
        <v>19</v>
      </c>
      <c r="G12" s="50">
        <f t="shared" si="0"/>
        <v>19</v>
      </c>
      <c r="H12" s="51">
        <f t="shared" si="0"/>
        <v>38</v>
      </c>
      <c r="I12" s="49">
        <f t="shared" si="0"/>
        <v>34</v>
      </c>
      <c r="J12" s="50">
        <f t="shared" si="0"/>
        <v>22</v>
      </c>
      <c r="K12" s="51">
        <f t="shared" si="0"/>
        <v>56</v>
      </c>
      <c r="L12" s="49">
        <f t="shared" si="0"/>
        <v>40</v>
      </c>
      <c r="M12" s="50">
        <f t="shared" si="0"/>
        <v>22</v>
      </c>
      <c r="N12" s="51">
        <f t="shared" si="0"/>
        <v>62</v>
      </c>
      <c r="O12" s="49">
        <f t="shared" si="0"/>
        <v>16</v>
      </c>
      <c r="P12" s="50">
        <f t="shared" si="0"/>
        <v>5</v>
      </c>
      <c r="Q12" s="51">
        <f t="shared" si="0"/>
        <v>21</v>
      </c>
      <c r="R12" s="49">
        <f t="shared" si="0"/>
        <v>1</v>
      </c>
      <c r="S12" s="50">
        <f t="shared" si="0"/>
        <v>0</v>
      </c>
      <c r="T12" s="51">
        <f t="shared" si="0"/>
        <v>1</v>
      </c>
      <c r="U12" s="52">
        <f t="shared" si="0"/>
        <v>183</v>
      </c>
      <c r="V12" s="53"/>
    </row>
    <row r="13" spans="1:22" customFormat="1" ht="15" customHeight="1" x14ac:dyDescent="0.25">
      <c r="A13" s="54" t="s">
        <v>23</v>
      </c>
      <c r="B13" s="55" t="s">
        <v>17</v>
      </c>
      <c r="C13" s="56">
        <v>0</v>
      </c>
      <c r="D13" s="57">
        <v>0</v>
      </c>
      <c r="E13" s="58">
        <f>SUM(C13:D13)</f>
        <v>0</v>
      </c>
      <c r="F13" s="56">
        <v>4</v>
      </c>
      <c r="G13" s="57">
        <v>3</v>
      </c>
      <c r="H13" s="58">
        <f>SUM(F13:G13)</f>
        <v>7</v>
      </c>
      <c r="I13" s="56">
        <v>7</v>
      </c>
      <c r="J13" s="57">
        <v>4</v>
      </c>
      <c r="K13" s="58">
        <f>SUM(I13:J13)</f>
        <v>11</v>
      </c>
      <c r="L13" s="56">
        <v>14</v>
      </c>
      <c r="M13" s="57">
        <v>2</v>
      </c>
      <c r="N13" s="58">
        <f>SUM(L13:M13)</f>
        <v>16</v>
      </c>
      <c r="O13" s="56">
        <v>1</v>
      </c>
      <c r="P13" s="57">
        <v>0</v>
      </c>
      <c r="Q13" s="58">
        <f>SUM(O13:P13)</f>
        <v>1</v>
      </c>
      <c r="R13" s="56">
        <v>0</v>
      </c>
      <c r="S13" s="57">
        <v>0</v>
      </c>
      <c r="T13" s="59">
        <f>SUM(R13:S13)</f>
        <v>0</v>
      </c>
      <c r="U13" s="33">
        <f t="shared" ref="U13:U70" si="1">E13+H13+K13+N13+Q13+T13</f>
        <v>35</v>
      </c>
      <c r="V13" s="34">
        <f>U17/U78</f>
        <v>5.1212938005390833E-2</v>
      </c>
    </row>
    <row r="14" spans="1:22" customFormat="1" ht="15" customHeight="1" x14ac:dyDescent="0.25">
      <c r="A14" s="60"/>
      <c r="B14" s="61" t="s">
        <v>19</v>
      </c>
      <c r="C14" s="56">
        <v>1</v>
      </c>
      <c r="D14" s="57">
        <v>0</v>
      </c>
      <c r="E14" s="62">
        <f>SUM(C14:D14)</f>
        <v>1</v>
      </c>
      <c r="F14" s="56">
        <v>0</v>
      </c>
      <c r="G14" s="57">
        <v>0</v>
      </c>
      <c r="H14" s="62">
        <f>SUM(F14:G14)</f>
        <v>0</v>
      </c>
      <c r="I14" s="56">
        <v>0</v>
      </c>
      <c r="J14" s="57">
        <v>0</v>
      </c>
      <c r="K14" s="62">
        <f>SUM(I14:J14)</f>
        <v>0</v>
      </c>
      <c r="L14" s="56">
        <v>0</v>
      </c>
      <c r="M14" s="57">
        <v>0</v>
      </c>
      <c r="N14" s="62">
        <f>SUM(L14:M14)</f>
        <v>0</v>
      </c>
      <c r="O14" s="56">
        <v>0</v>
      </c>
      <c r="P14" s="57">
        <v>0</v>
      </c>
      <c r="Q14" s="62">
        <f>SUM(O14:P14)</f>
        <v>0</v>
      </c>
      <c r="R14" s="56">
        <v>0</v>
      </c>
      <c r="S14" s="57">
        <v>0</v>
      </c>
      <c r="T14" s="63">
        <f>SUM(R14:S14)</f>
        <v>0</v>
      </c>
      <c r="U14" s="33">
        <f t="shared" si="1"/>
        <v>1</v>
      </c>
      <c r="V14" s="64"/>
    </row>
    <row r="15" spans="1:22" customFormat="1" ht="15" customHeight="1" x14ac:dyDescent="0.25">
      <c r="A15" s="60"/>
      <c r="B15" s="61" t="s">
        <v>21</v>
      </c>
      <c r="C15" s="56">
        <v>0</v>
      </c>
      <c r="D15" s="57">
        <v>0</v>
      </c>
      <c r="E15" s="62">
        <f>SUM(C15:D15)</f>
        <v>0</v>
      </c>
      <c r="F15" s="56">
        <v>0</v>
      </c>
      <c r="G15" s="57">
        <v>0</v>
      </c>
      <c r="H15" s="62">
        <f>SUM(F15:G15)</f>
        <v>0</v>
      </c>
      <c r="I15" s="56">
        <v>0</v>
      </c>
      <c r="J15" s="57">
        <v>0</v>
      </c>
      <c r="K15" s="62">
        <f>SUM(I15:J15)</f>
        <v>0</v>
      </c>
      <c r="L15" s="56">
        <v>0</v>
      </c>
      <c r="M15" s="57">
        <v>0</v>
      </c>
      <c r="N15" s="62">
        <f>SUM(L15:M15)</f>
        <v>0</v>
      </c>
      <c r="O15" s="56">
        <v>2</v>
      </c>
      <c r="P15" s="57">
        <v>0</v>
      </c>
      <c r="Q15" s="62">
        <f>SUM(O15:P15)</f>
        <v>2</v>
      </c>
      <c r="R15" s="56">
        <v>0</v>
      </c>
      <c r="S15" s="57">
        <v>0</v>
      </c>
      <c r="T15" s="63">
        <f>SUM(R15:S15)</f>
        <v>0</v>
      </c>
      <c r="U15" s="33">
        <f t="shared" si="1"/>
        <v>2</v>
      </c>
      <c r="V15" s="64"/>
    </row>
    <row r="16" spans="1:22" customFormat="1" ht="15" hidden="1" customHeight="1" x14ac:dyDescent="0.25">
      <c r="A16" s="60"/>
      <c r="B16" s="65" t="s">
        <v>24</v>
      </c>
      <c r="C16" s="56">
        <v>0</v>
      </c>
      <c r="D16" s="57">
        <v>0</v>
      </c>
      <c r="E16" s="66">
        <f>SUM(C16:D16)</f>
        <v>0</v>
      </c>
      <c r="F16" s="56">
        <v>0</v>
      </c>
      <c r="G16" s="57">
        <v>0</v>
      </c>
      <c r="H16" s="66">
        <f>SUM(F16:G16)</f>
        <v>0</v>
      </c>
      <c r="I16" s="56">
        <v>0</v>
      </c>
      <c r="J16" s="57">
        <v>0</v>
      </c>
      <c r="K16" s="66">
        <f>SUM(I16:J16)</f>
        <v>0</v>
      </c>
      <c r="L16" s="56">
        <v>0</v>
      </c>
      <c r="M16" s="57">
        <v>0</v>
      </c>
      <c r="N16" s="66">
        <f>SUM(L16:M16)</f>
        <v>0</v>
      </c>
      <c r="O16" s="56">
        <v>0</v>
      </c>
      <c r="P16" s="57">
        <v>0</v>
      </c>
      <c r="Q16" s="66">
        <f>SUM(O16:P16)</f>
        <v>0</v>
      </c>
      <c r="R16" s="56">
        <v>0</v>
      </c>
      <c r="S16" s="57">
        <v>0</v>
      </c>
      <c r="T16" s="67">
        <f>SUM(R16:S16)</f>
        <v>0</v>
      </c>
      <c r="U16" s="33">
        <f t="shared" si="1"/>
        <v>0</v>
      </c>
      <c r="V16" s="64"/>
    </row>
    <row r="17" spans="1:22" customFormat="1" ht="15" customHeight="1" x14ac:dyDescent="0.25">
      <c r="A17" s="68"/>
      <c r="B17" s="69" t="s">
        <v>22</v>
      </c>
      <c r="C17" s="70">
        <f t="shared" ref="C17:U17" si="2">SUM(C13:C16)</f>
        <v>1</v>
      </c>
      <c r="D17" s="71">
        <f t="shared" si="2"/>
        <v>0</v>
      </c>
      <c r="E17" s="72">
        <f t="shared" si="2"/>
        <v>1</v>
      </c>
      <c r="F17" s="70">
        <f t="shared" si="2"/>
        <v>4</v>
      </c>
      <c r="G17" s="71">
        <f t="shared" si="2"/>
        <v>3</v>
      </c>
      <c r="H17" s="72">
        <f t="shared" si="2"/>
        <v>7</v>
      </c>
      <c r="I17" s="70">
        <f t="shared" si="2"/>
        <v>7</v>
      </c>
      <c r="J17" s="71">
        <f t="shared" si="2"/>
        <v>4</v>
      </c>
      <c r="K17" s="72">
        <f t="shared" si="2"/>
        <v>11</v>
      </c>
      <c r="L17" s="70">
        <f t="shared" si="2"/>
        <v>14</v>
      </c>
      <c r="M17" s="71">
        <f t="shared" si="2"/>
        <v>2</v>
      </c>
      <c r="N17" s="72">
        <f t="shared" si="2"/>
        <v>16</v>
      </c>
      <c r="O17" s="70">
        <f t="shared" si="2"/>
        <v>3</v>
      </c>
      <c r="P17" s="71">
        <f t="shared" si="2"/>
        <v>0</v>
      </c>
      <c r="Q17" s="72">
        <f t="shared" si="2"/>
        <v>3</v>
      </c>
      <c r="R17" s="70">
        <f t="shared" si="2"/>
        <v>0</v>
      </c>
      <c r="S17" s="71">
        <f t="shared" si="2"/>
        <v>0</v>
      </c>
      <c r="T17" s="72">
        <f t="shared" si="2"/>
        <v>0</v>
      </c>
      <c r="U17" s="70">
        <f t="shared" si="2"/>
        <v>38</v>
      </c>
      <c r="V17" s="73"/>
    </row>
    <row r="18" spans="1:22" customFormat="1" ht="15" customHeight="1" x14ac:dyDescent="0.25">
      <c r="A18" s="54" t="s">
        <v>25</v>
      </c>
      <c r="B18" s="55" t="s">
        <v>17</v>
      </c>
      <c r="C18" s="56">
        <v>1</v>
      </c>
      <c r="D18" s="57">
        <v>0</v>
      </c>
      <c r="E18" s="59">
        <f>SUM(C18:D18)</f>
        <v>1</v>
      </c>
      <c r="F18" s="56">
        <v>7</v>
      </c>
      <c r="G18" s="57">
        <v>2</v>
      </c>
      <c r="H18" s="59">
        <f>SUM(F18:G18)</f>
        <v>9</v>
      </c>
      <c r="I18" s="56">
        <v>11</v>
      </c>
      <c r="J18" s="57">
        <v>8</v>
      </c>
      <c r="K18" s="59">
        <f>SUM(I18:J18)</f>
        <v>19</v>
      </c>
      <c r="L18" s="56">
        <v>14</v>
      </c>
      <c r="M18" s="57">
        <v>9</v>
      </c>
      <c r="N18" s="59">
        <f>SUM(L18:M18)</f>
        <v>23</v>
      </c>
      <c r="O18" s="56">
        <v>4</v>
      </c>
      <c r="P18" s="57">
        <v>0</v>
      </c>
      <c r="Q18" s="59">
        <f>SUM(O18:P18)</f>
        <v>4</v>
      </c>
      <c r="R18" s="56">
        <v>0</v>
      </c>
      <c r="S18" s="57">
        <v>0</v>
      </c>
      <c r="T18" s="59">
        <f>SUM(R18:S18)</f>
        <v>0</v>
      </c>
      <c r="U18" s="33">
        <f t="shared" si="1"/>
        <v>56</v>
      </c>
      <c r="V18" s="34">
        <f>U22/U78</f>
        <v>8.6253369272237201E-2</v>
      </c>
    </row>
    <row r="19" spans="1:22" customFormat="1" ht="15" customHeight="1" x14ac:dyDescent="0.25">
      <c r="A19" s="60"/>
      <c r="B19" s="61" t="s">
        <v>19</v>
      </c>
      <c r="C19" s="56">
        <v>0</v>
      </c>
      <c r="D19" s="57">
        <v>0</v>
      </c>
      <c r="E19" s="63">
        <f>SUM(C19:D19)</f>
        <v>0</v>
      </c>
      <c r="F19" s="56">
        <v>1</v>
      </c>
      <c r="G19" s="57">
        <v>1</v>
      </c>
      <c r="H19" s="63">
        <f>SUM(F19:G19)</f>
        <v>2</v>
      </c>
      <c r="I19" s="56">
        <v>2</v>
      </c>
      <c r="J19" s="57">
        <v>0</v>
      </c>
      <c r="K19" s="63">
        <f>SUM(I19:J19)</f>
        <v>2</v>
      </c>
      <c r="L19" s="56">
        <v>0</v>
      </c>
      <c r="M19" s="57">
        <v>0</v>
      </c>
      <c r="N19" s="63">
        <f>SUM(L19:M19)</f>
        <v>0</v>
      </c>
      <c r="O19" s="56">
        <v>0</v>
      </c>
      <c r="P19" s="57">
        <v>0</v>
      </c>
      <c r="Q19" s="63">
        <f>SUM(O19:P19)</f>
        <v>0</v>
      </c>
      <c r="R19" s="56">
        <v>0</v>
      </c>
      <c r="S19" s="57">
        <v>0</v>
      </c>
      <c r="T19" s="63">
        <f>SUM(R19:S19)</f>
        <v>0</v>
      </c>
      <c r="U19" s="33">
        <f t="shared" si="1"/>
        <v>4</v>
      </c>
      <c r="V19" s="41"/>
    </row>
    <row r="20" spans="1:22" customFormat="1" ht="15" customHeight="1" x14ac:dyDescent="0.25">
      <c r="A20" s="60"/>
      <c r="B20" s="61" t="s">
        <v>20</v>
      </c>
      <c r="C20" s="56">
        <v>1</v>
      </c>
      <c r="D20" s="57">
        <v>0</v>
      </c>
      <c r="E20" s="63">
        <f>SUM(C20:D20)</f>
        <v>1</v>
      </c>
      <c r="F20" s="56">
        <v>0</v>
      </c>
      <c r="G20" s="57">
        <v>0</v>
      </c>
      <c r="H20" s="63">
        <f>SUM(F20:G20)</f>
        <v>0</v>
      </c>
      <c r="I20" s="56">
        <v>0</v>
      </c>
      <c r="J20" s="57">
        <v>0</v>
      </c>
      <c r="K20" s="63">
        <f>SUM(I20:J20)</f>
        <v>0</v>
      </c>
      <c r="L20" s="56">
        <v>0</v>
      </c>
      <c r="M20" s="57">
        <v>0</v>
      </c>
      <c r="N20" s="63">
        <f>SUM(L20:M20)</f>
        <v>0</v>
      </c>
      <c r="O20" s="56">
        <v>0</v>
      </c>
      <c r="P20" s="57">
        <v>0</v>
      </c>
      <c r="Q20" s="63">
        <f>SUM(O20:P20)</f>
        <v>0</v>
      </c>
      <c r="R20" s="56">
        <v>0</v>
      </c>
      <c r="S20" s="57">
        <v>0</v>
      </c>
      <c r="T20" s="63">
        <f>SUM(R20:S20)</f>
        <v>0</v>
      </c>
      <c r="U20" s="33">
        <f t="shared" si="1"/>
        <v>1</v>
      </c>
      <c r="V20" s="41"/>
    </row>
    <row r="21" spans="1:22" customFormat="1" ht="15" customHeight="1" x14ac:dyDescent="0.25">
      <c r="A21" s="60"/>
      <c r="B21" s="65" t="s">
        <v>21</v>
      </c>
      <c r="C21" s="56">
        <v>0</v>
      </c>
      <c r="D21" s="57">
        <v>0</v>
      </c>
      <c r="E21" s="67">
        <f>SUM(C21:D21)</f>
        <v>0</v>
      </c>
      <c r="F21" s="56">
        <v>0</v>
      </c>
      <c r="G21" s="57">
        <v>0</v>
      </c>
      <c r="H21" s="67">
        <f>SUM(F21:G21)</f>
        <v>0</v>
      </c>
      <c r="I21" s="56">
        <v>0</v>
      </c>
      <c r="J21" s="57">
        <v>0</v>
      </c>
      <c r="K21" s="67">
        <f>SUM(I21:J21)</f>
        <v>0</v>
      </c>
      <c r="L21" s="56">
        <v>0</v>
      </c>
      <c r="M21" s="57">
        <v>0</v>
      </c>
      <c r="N21" s="67">
        <f>SUM(L21:M21)</f>
        <v>0</v>
      </c>
      <c r="O21" s="56">
        <v>2</v>
      </c>
      <c r="P21" s="57">
        <v>1</v>
      </c>
      <c r="Q21" s="67">
        <f>SUM(O21:P21)</f>
        <v>3</v>
      </c>
      <c r="R21" s="56">
        <v>0</v>
      </c>
      <c r="S21" s="57">
        <v>0</v>
      </c>
      <c r="T21" s="67">
        <f>SUM(R21:S21)</f>
        <v>0</v>
      </c>
      <c r="U21" s="33">
        <f t="shared" si="1"/>
        <v>3</v>
      </c>
      <c r="V21" s="41"/>
    </row>
    <row r="22" spans="1:22" customFormat="1" ht="15" customHeight="1" x14ac:dyDescent="0.25">
      <c r="A22" s="68"/>
      <c r="B22" s="69" t="s">
        <v>22</v>
      </c>
      <c r="C22" s="70">
        <f t="shared" ref="C22:U22" si="3">SUM(C18:C21)</f>
        <v>2</v>
      </c>
      <c r="D22" s="71">
        <f t="shared" si="3"/>
        <v>0</v>
      </c>
      <c r="E22" s="72">
        <f t="shared" si="3"/>
        <v>2</v>
      </c>
      <c r="F22" s="70">
        <f t="shared" si="3"/>
        <v>8</v>
      </c>
      <c r="G22" s="71">
        <f t="shared" si="3"/>
        <v>3</v>
      </c>
      <c r="H22" s="72">
        <f t="shared" si="3"/>
        <v>11</v>
      </c>
      <c r="I22" s="70">
        <f t="shared" si="3"/>
        <v>13</v>
      </c>
      <c r="J22" s="71">
        <f t="shared" si="3"/>
        <v>8</v>
      </c>
      <c r="K22" s="72">
        <f t="shared" si="3"/>
        <v>21</v>
      </c>
      <c r="L22" s="70">
        <f t="shared" si="3"/>
        <v>14</v>
      </c>
      <c r="M22" s="71">
        <f t="shared" si="3"/>
        <v>9</v>
      </c>
      <c r="N22" s="72">
        <f t="shared" si="3"/>
        <v>23</v>
      </c>
      <c r="O22" s="70">
        <f t="shared" si="3"/>
        <v>6</v>
      </c>
      <c r="P22" s="71">
        <f t="shared" si="3"/>
        <v>1</v>
      </c>
      <c r="Q22" s="72">
        <f t="shared" si="3"/>
        <v>7</v>
      </c>
      <c r="R22" s="70">
        <f t="shared" si="3"/>
        <v>0</v>
      </c>
      <c r="S22" s="71">
        <f t="shared" si="3"/>
        <v>0</v>
      </c>
      <c r="T22" s="72">
        <f t="shared" si="3"/>
        <v>0</v>
      </c>
      <c r="U22" s="70">
        <f t="shared" si="3"/>
        <v>64</v>
      </c>
      <c r="V22" s="53"/>
    </row>
    <row r="23" spans="1:22" customFormat="1" ht="15" customHeight="1" x14ac:dyDescent="0.25">
      <c r="A23" s="54" t="s">
        <v>26</v>
      </c>
      <c r="B23" s="74" t="s">
        <v>17</v>
      </c>
      <c r="C23" s="75">
        <v>0</v>
      </c>
      <c r="D23" s="75">
        <v>0</v>
      </c>
      <c r="E23" s="58">
        <f>SUM(C23:D23)</f>
        <v>0</v>
      </c>
      <c r="F23" s="75">
        <v>2</v>
      </c>
      <c r="G23" s="75">
        <v>2</v>
      </c>
      <c r="H23" s="58">
        <f>SUM(F23:G23)</f>
        <v>4</v>
      </c>
      <c r="I23" s="75">
        <v>4</v>
      </c>
      <c r="J23" s="75">
        <v>2</v>
      </c>
      <c r="K23" s="58">
        <f>SUM(I23:J23)</f>
        <v>6</v>
      </c>
      <c r="L23" s="75">
        <v>8</v>
      </c>
      <c r="M23" s="75">
        <v>5</v>
      </c>
      <c r="N23" s="58">
        <f>SUM(L23:M23)</f>
        <v>13</v>
      </c>
      <c r="O23" s="75">
        <v>1</v>
      </c>
      <c r="P23" s="75">
        <v>0</v>
      </c>
      <c r="Q23" s="58">
        <f>SUM(O23:P23)</f>
        <v>1</v>
      </c>
      <c r="R23" s="75">
        <v>0</v>
      </c>
      <c r="S23" s="75">
        <v>0</v>
      </c>
      <c r="T23" s="58">
        <f>SUM(R23:S23)</f>
        <v>0</v>
      </c>
      <c r="U23" s="33">
        <f t="shared" si="1"/>
        <v>24</v>
      </c>
      <c r="V23" s="34">
        <f>U28/U78</f>
        <v>3.9083557951482481E-2</v>
      </c>
    </row>
    <row r="24" spans="1:22" customFormat="1" ht="15" customHeight="1" x14ac:dyDescent="0.25">
      <c r="A24" s="60"/>
      <c r="B24" s="61" t="s">
        <v>19</v>
      </c>
      <c r="C24" s="56">
        <v>1</v>
      </c>
      <c r="D24" s="57">
        <v>0</v>
      </c>
      <c r="E24" s="62">
        <f>SUM(C24:D24)</f>
        <v>1</v>
      </c>
      <c r="F24" s="56">
        <v>1</v>
      </c>
      <c r="G24" s="57">
        <v>1</v>
      </c>
      <c r="H24" s="62">
        <f>SUM(F24:G24)</f>
        <v>2</v>
      </c>
      <c r="I24" s="56">
        <v>0</v>
      </c>
      <c r="J24" s="57">
        <v>0</v>
      </c>
      <c r="K24" s="62">
        <f>SUM(I24:J24)</f>
        <v>0</v>
      </c>
      <c r="L24" s="56">
        <v>1</v>
      </c>
      <c r="M24" s="57">
        <v>0</v>
      </c>
      <c r="N24" s="62">
        <f>SUM(L24:M24)</f>
        <v>1</v>
      </c>
      <c r="O24" s="56">
        <v>0</v>
      </c>
      <c r="P24" s="57">
        <v>0</v>
      </c>
      <c r="Q24" s="62">
        <f>SUM(O24:P24)</f>
        <v>0</v>
      </c>
      <c r="R24" s="56">
        <v>0</v>
      </c>
      <c r="S24" s="57">
        <v>0</v>
      </c>
      <c r="T24" s="62">
        <f>SUM(R24:S24)</f>
        <v>0</v>
      </c>
      <c r="U24" s="33">
        <f t="shared" si="1"/>
        <v>4</v>
      </c>
      <c r="V24" s="41"/>
    </row>
    <row r="25" spans="1:22" customFormat="1" ht="15" hidden="1" customHeight="1" x14ac:dyDescent="0.25">
      <c r="A25" s="60"/>
      <c r="B25" s="61" t="s">
        <v>20</v>
      </c>
      <c r="C25" s="56">
        <v>0</v>
      </c>
      <c r="D25" s="57">
        <v>0</v>
      </c>
      <c r="E25" s="63">
        <f>SUM(C25:D25)</f>
        <v>0</v>
      </c>
      <c r="F25" s="56">
        <v>0</v>
      </c>
      <c r="G25" s="57">
        <v>0</v>
      </c>
      <c r="H25" s="63">
        <f>SUM(F25:G25)</f>
        <v>0</v>
      </c>
      <c r="I25" s="56">
        <v>0</v>
      </c>
      <c r="J25" s="57">
        <v>0</v>
      </c>
      <c r="K25" s="63">
        <f>SUM(I25:J25)</f>
        <v>0</v>
      </c>
      <c r="L25" s="56">
        <v>0</v>
      </c>
      <c r="M25" s="57">
        <v>0</v>
      </c>
      <c r="N25" s="63">
        <f>SUM(L25:M25)</f>
        <v>0</v>
      </c>
      <c r="O25" s="56">
        <v>0</v>
      </c>
      <c r="P25" s="57">
        <v>0</v>
      </c>
      <c r="Q25" s="63">
        <f>SUM(O25:P25)</f>
        <v>0</v>
      </c>
      <c r="R25" s="56">
        <v>0</v>
      </c>
      <c r="S25" s="57">
        <v>0</v>
      </c>
      <c r="T25" s="63">
        <f>SUM(R25:S25)</f>
        <v>0</v>
      </c>
      <c r="U25" s="33">
        <f t="shared" si="1"/>
        <v>0</v>
      </c>
      <c r="V25" s="41"/>
    </row>
    <row r="26" spans="1:22" customFormat="1" ht="15" customHeight="1" x14ac:dyDescent="0.25">
      <c r="A26" s="60"/>
      <c r="B26" s="61" t="s">
        <v>21</v>
      </c>
      <c r="C26" s="56">
        <v>0</v>
      </c>
      <c r="D26" s="57">
        <v>0</v>
      </c>
      <c r="E26" s="62">
        <f>SUM(C26:D26)</f>
        <v>0</v>
      </c>
      <c r="F26" s="56">
        <v>0</v>
      </c>
      <c r="G26" s="57">
        <v>0</v>
      </c>
      <c r="H26" s="62">
        <f>SUM(F26:G26)</f>
        <v>0</v>
      </c>
      <c r="I26" s="56">
        <v>0</v>
      </c>
      <c r="J26" s="57">
        <v>0</v>
      </c>
      <c r="K26" s="62">
        <f>SUM(I26:J26)</f>
        <v>0</v>
      </c>
      <c r="L26" s="56">
        <v>0</v>
      </c>
      <c r="M26" s="57">
        <v>0</v>
      </c>
      <c r="N26" s="62">
        <f>SUM(L26:M26)</f>
        <v>0</v>
      </c>
      <c r="O26" s="56">
        <v>1</v>
      </c>
      <c r="P26" s="57">
        <v>0</v>
      </c>
      <c r="Q26" s="62">
        <f>SUM(O26:P26)</f>
        <v>1</v>
      </c>
      <c r="R26" s="56">
        <v>0</v>
      </c>
      <c r="S26" s="57">
        <v>0</v>
      </c>
      <c r="T26" s="62">
        <f>SUM(R26:S26)</f>
        <v>0</v>
      </c>
      <c r="U26" s="33">
        <f t="shared" si="1"/>
        <v>1</v>
      </c>
      <c r="V26" s="41"/>
    </row>
    <row r="27" spans="1:22" customFormat="1" ht="15" hidden="1" customHeight="1" x14ac:dyDescent="0.25">
      <c r="A27" s="60"/>
      <c r="B27" s="65" t="s">
        <v>24</v>
      </c>
      <c r="C27" s="76">
        <v>0</v>
      </c>
      <c r="D27" s="77">
        <v>0</v>
      </c>
      <c r="E27" s="78">
        <f>SUM(C27:D27)</f>
        <v>0</v>
      </c>
      <c r="F27" s="76">
        <v>0</v>
      </c>
      <c r="G27" s="77">
        <v>0</v>
      </c>
      <c r="H27" s="78">
        <f>SUM(F27:G27)</f>
        <v>0</v>
      </c>
      <c r="I27" s="76">
        <v>0</v>
      </c>
      <c r="J27" s="77">
        <v>0</v>
      </c>
      <c r="K27" s="78">
        <f>SUM(I27:J27)</f>
        <v>0</v>
      </c>
      <c r="L27" s="76">
        <v>0</v>
      </c>
      <c r="M27" s="77">
        <v>0</v>
      </c>
      <c r="N27" s="78">
        <f>SUM(L27:M27)</f>
        <v>0</v>
      </c>
      <c r="O27" s="76">
        <v>0</v>
      </c>
      <c r="P27" s="77">
        <v>0</v>
      </c>
      <c r="Q27" s="78">
        <f>SUM(O27:P27)</f>
        <v>0</v>
      </c>
      <c r="R27" s="76">
        <v>0</v>
      </c>
      <c r="S27" s="77">
        <v>0</v>
      </c>
      <c r="T27" s="78">
        <f>SUM(R27:S27)</f>
        <v>0</v>
      </c>
      <c r="U27" s="33">
        <f t="shared" si="1"/>
        <v>0</v>
      </c>
      <c r="V27" s="41"/>
    </row>
    <row r="28" spans="1:22" customFormat="1" ht="15" customHeight="1" x14ac:dyDescent="0.25">
      <c r="A28" s="68"/>
      <c r="B28" s="69" t="s">
        <v>22</v>
      </c>
      <c r="C28" s="70">
        <f t="shared" ref="C28:U28" si="4">SUM(C23:C27)</f>
        <v>1</v>
      </c>
      <c r="D28" s="71">
        <f t="shared" si="4"/>
        <v>0</v>
      </c>
      <c r="E28" s="72">
        <f t="shared" si="4"/>
        <v>1</v>
      </c>
      <c r="F28" s="70">
        <f t="shared" si="4"/>
        <v>3</v>
      </c>
      <c r="G28" s="71">
        <f t="shared" si="4"/>
        <v>3</v>
      </c>
      <c r="H28" s="72">
        <f t="shared" si="4"/>
        <v>6</v>
      </c>
      <c r="I28" s="70">
        <f t="shared" si="4"/>
        <v>4</v>
      </c>
      <c r="J28" s="71">
        <f t="shared" si="4"/>
        <v>2</v>
      </c>
      <c r="K28" s="72">
        <f t="shared" si="4"/>
        <v>6</v>
      </c>
      <c r="L28" s="70">
        <f t="shared" si="4"/>
        <v>9</v>
      </c>
      <c r="M28" s="71">
        <f t="shared" si="4"/>
        <v>5</v>
      </c>
      <c r="N28" s="72">
        <f t="shared" si="4"/>
        <v>14</v>
      </c>
      <c r="O28" s="70">
        <f t="shared" si="4"/>
        <v>2</v>
      </c>
      <c r="P28" s="71">
        <f t="shared" si="4"/>
        <v>0</v>
      </c>
      <c r="Q28" s="72">
        <f t="shared" si="4"/>
        <v>2</v>
      </c>
      <c r="R28" s="70">
        <f t="shared" si="4"/>
        <v>0</v>
      </c>
      <c r="S28" s="71">
        <f t="shared" si="4"/>
        <v>0</v>
      </c>
      <c r="T28" s="72">
        <f t="shared" si="4"/>
        <v>0</v>
      </c>
      <c r="U28" s="70">
        <f t="shared" si="4"/>
        <v>29</v>
      </c>
      <c r="V28" s="53"/>
    </row>
    <row r="29" spans="1:22" customFormat="1" ht="15" customHeight="1" x14ac:dyDescent="0.25">
      <c r="A29" s="54" t="s">
        <v>27</v>
      </c>
      <c r="B29" s="55" t="s">
        <v>17</v>
      </c>
      <c r="C29" s="56">
        <v>0</v>
      </c>
      <c r="D29" s="57">
        <v>2</v>
      </c>
      <c r="E29" s="59">
        <f>SUM(C29:D29)</f>
        <v>2</v>
      </c>
      <c r="F29" s="56">
        <v>6</v>
      </c>
      <c r="G29" s="57">
        <v>4</v>
      </c>
      <c r="H29" s="59">
        <f>SUM(F29:G29)</f>
        <v>10</v>
      </c>
      <c r="I29" s="56">
        <v>3</v>
      </c>
      <c r="J29" s="57">
        <v>4</v>
      </c>
      <c r="K29" s="59">
        <f>SUM(I29:J29)</f>
        <v>7</v>
      </c>
      <c r="L29" s="56">
        <v>14</v>
      </c>
      <c r="M29" s="57">
        <v>1</v>
      </c>
      <c r="N29" s="59">
        <f>SUM(L29:M29)</f>
        <v>15</v>
      </c>
      <c r="O29" s="56">
        <v>0</v>
      </c>
      <c r="P29" s="57">
        <v>0</v>
      </c>
      <c r="Q29" s="59">
        <f>SUM(O29:P29)</f>
        <v>0</v>
      </c>
      <c r="R29" s="56">
        <v>0</v>
      </c>
      <c r="S29" s="57">
        <v>0</v>
      </c>
      <c r="T29" s="59">
        <f>SUM(R29:S29)</f>
        <v>0</v>
      </c>
      <c r="U29" s="33">
        <f t="shared" si="1"/>
        <v>34</v>
      </c>
      <c r="V29" s="34">
        <f>U32/U78</f>
        <v>5.1212938005390833E-2</v>
      </c>
    </row>
    <row r="30" spans="1:22" customFormat="1" ht="15" customHeight="1" x14ac:dyDescent="0.25">
      <c r="A30" s="60"/>
      <c r="B30" s="61" t="s">
        <v>19</v>
      </c>
      <c r="C30" s="56">
        <v>0</v>
      </c>
      <c r="D30" s="57">
        <v>0</v>
      </c>
      <c r="E30" s="63">
        <f>SUM(C30:D30)</f>
        <v>0</v>
      </c>
      <c r="F30" s="56">
        <v>1</v>
      </c>
      <c r="G30" s="57">
        <v>0</v>
      </c>
      <c r="H30" s="63">
        <f>SUM(F30:G30)</f>
        <v>1</v>
      </c>
      <c r="I30" s="56">
        <v>0</v>
      </c>
      <c r="J30" s="57">
        <v>0</v>
      </c>
      <c r="K30" s="63">
        <f>SUM(I30:J30)</f>
        <v>0</v>
      </c>
      <c r="L30" s="56">
        <v>1</v>
      </c>
      <c r="M30" s="57">
        <v>0</v>
      </c>
      <c r="N30" s="63">
        <f>SUM(L30:M30)</f>
        <v>1</v>
      </c>
      <c r="O30" s="56">
        <v>0</v>
      </c>
      <c r="P30" s="57">
        <v>0</v>
      </c>
      <c r="Q30" s="63">
        <f>SUM(O30:P30)</f>
        <v>0</v>
      </c>
      <c r="R30" s="56">
        <v>0</v>
      </c>
      <c r="S30" s="57">
        <v>0</v>
      </c>
      <c r="T30" s="63">
        <f>SUM(R30:S30)</f>
        <v>0</v>
      </c>
      <c r="U30" s="33">
        <f t="shared" si="1"/>
        <v>2</v>
      </c>
      <c r="V30" s="41"/>
    </row>
    <row r="31" spans="1:22" customFormat="1" ht="15" customHeight="1" x14ac:dyDescent="0.25">
      <c r="A31" s="60"/>
      <c r="B31" s="65" t="s">
        <v>21</v>
      </c>
      <c r="C31" s="56">
        <v>0</v>
      </c>
      <c r="D31" s="57">
        <v>0</v>
      </c>
      <c r="E31" s="67">
        <f>SUM(C31:D31)</f>
        <v>0</v>
      </c>
      <c r="F31" s="56">
        <v>0</v>
      </c>
      <c r="G31" s="57">
        <v>0</v>
      </c>
      <c r="H31" s="67">
        <f>SUM(F31:G31)</f>
        <v>0</v>
      </c>
      <c r="I31" s="56">
        <v>0</v>
      </c>
      <c r="J31" s="57">
        <v>0</v>
      </c>
      <c r="K31" s="67">
        <f>SUM(I31:J31)</f>
        <v>0</v>
      </c>
      <c r="L31" s="56">
        <v>0</v>
      </c>
      <c r="M31" s="57">
        <v>0</v>
      </c>
      <c r="N31" s="67">
        <f>SUM(L31:M31)</f>
        <v>0</v>
      </c>
      <c r="O31" s="56">
        <v>2</v>
      </c>
      <c r="P31" s="57">
        <v>0</v>
      </c>
      <c r="Q31" s="67">
        <f>SUM(O31:P31)</f>
        <v>2</v>
      </c>
      <c r="R31" s="56">
        <v>0</v>
      </c>
      <c r="S31" s="57">
        <v>0</v>
      </c>
      <c r="T31" s="67">
        <f>SUM(R31:S31)</f>
        <v>0</v>
      </c>
      <c r="U31" s="33">
        <f t="shared" si="1"/>
        <v>2</v>
      </c>
      <c r="V31" s="41"/>
    </row>
    <row r="32" spans="1:22" customFormat="1" ht="15" customHeight="1" x14ac:dyDescent="0.25">
      <c r="A32" s="68"/>
      <c r="B32" s="69" t="s">
        <v>22</v>
      </c>
      <c r="C32" s="70">
        <f t="shared" ref="C32:U32" si="5">SUM(C29:C31)</f>
        <v>0</v>
      </c>
      <c r="D32" s="71">
        <f t="shared" si="5"/>
        <v>2</v>
      </c>
      <c r="E32" s="72">
        <f t="shared" si="5"/>
        <v>2</v>
      </c>
      <c r="F32" s="70">
        <f t="shared" si="5"/>
        <v>7</v>
      </c>
      <c r="G32" s="71">
        <f t="shared" si="5"/>
        <v>4</v>
      </c>
      <c r="H32" s="72">
        <f t="shared" si="5"/>
        <v>11</v>
      </c>
      <c r="I32" s="70">
        <f t="shared" si="5"/>
        <v>3</v>
      </c>
      <c r="J32" s="71">
        <f t="shared" si="5"/>
        <v>4</v>
      </c>
      <c r="K32" s="72">
        <f t="shared" si="5"/>
        <v>7</v>
      </c>
      <c r="L32" s="70">
        <f t="shared" si="5"/>
        <v>15</v>
      </c>
      <c r="M32" s="71">
        <f t="shared" si="5"/>
        <v>1</v>
      </c>
      <c r="N32" s="72">
        <f t="shared" si="5"/>
        <v>16</v>
      </c>
      <c r="O32" s="70">
        <f t="shared" si="5"/>
        <v>2</v>
      </c>
      <c r="P32" s="71">
        <f t="shared" si="5"/>
        <v>0</v>
      </c>
      <c r="Q32" s="72">
        <f t="shared" si="5"/>
        <v>2</v>
      </c>
      <c r="R32" s="70">
        <f t="shared" si="5"/>
        <v>0</v>
      </c>
      <c r="S32" s="71">
        <f t="shared" si="5"/>
        <v>0</v>
      </c>
      <c r="T32" s="72">
        <f t="shared" si="5"/>
        <v>0</v>
      </c>
      <c r="U32" s="70">
        <f t="shared" si="5"/>
        <v>38</v>
      </c>
      <c r="V32" s="53"/>
    </row>
    <row r="33" spans="1:22" customFormat="1" ht="15" customHeight="1" x14ac:dyDescent="0.25">
      <c r="A33" s="54" t="s">
        <v>28</v>
      </c>
      <c r="B33" s="55" t="s">
        <v>17</v>
      </c>
      <c r="C33" s="56">
        <v>3</v>
      </c>
      <c r="D33" s="57">
        <v>0</v>
      </c>
      <c r="E33" s="58">
        <f>SUM(C33:D33)</f>
        <v>3</v>
      </c>
      <c r="F33" s="56">
        <v>6</v>
      </c>
      <c r="G33" s="57">
        <v>7</v>
      </c>
      <c r="H33" s="58">
        <f>SUM(F33:G33)</f>
        <v>13</v>
      </c>
      <c r="I33" s="56">
        <v>13</v>
      </c>
      <c r="J33" s="57">
        <v>8</v>
      </c>
      <c r="K33" s="58">
        <f>SUM(I33:J33)</f>
        <v>21</v>
      </c>
      <c r="L33" s="56">
        <v>26</v>
      </c>
      <c r="M33" s="57">
        <v>12</v>
      </c>
      <c r="N33" s="58">
        <f>SUM(L33:M33)</f>
        <v>38</v>
      </c>
      <c r="O33" s="56">
        <v>3</v>
      </c>
      <c r="P33" s="57">
        <v>2</v>
      </c>
      <c r="Q33" s="58">
        <f>SUM(O33:P33)</f>
        <v>5</v>
      </c>
      <c r="R33" s="56">
        <v>0</v>
      </c>
      <c r="S33" s="57">
        <v>0</v>
      </c>
      <c r="T33" s="58">
        <f>SUM(R33:S33)</f>
        <v>0</v>
      </c>
      <c r="U33" s="33">
        <f t="shared" si="1"/>
        <v>80</v>
      </c>
      <c r="V33" s="34">
        <f>U37/U78</f>
        <v>0.11725067385444744</v>
      </c>
    </row>
    <row r="34" spans="1:22" customFormat="1" ht="15" customHeight="1" x14ac:dyDescent="0.25">
      <c r="A34" s="60"/>
      <c r="B34" s="61" t="s">
        <v>19</v>
      </c>
      <c r="C34" s="56">
        <v>0</v>
      </c>
      <c r="D34" s="57">
        <v>2</v>
      </c>
      <c r="E34" s="62">
        <f>SUM(C34:D34)</f>
        <v>2</v>
      </c>
      <c r="F34" s="56">
        <v>1</v>
      </c>
      <c r="G34" s="57">
        <v>1</v>
      </c>
      <c r="H34" s="62">
        <f>SUM(F34:G34)</f>
        <v>2</v>
      </c>
      <c r="I34" s="56">
        <v>0</v>
      </c>
      <c r="J34" s="57">
        <v>0</v>
      </c>
      <c r="K34" s="62">
        <f>SUM(I34:J34)</f>
        <v>0</v>
      </c>
      <c r="L34" s="56">
        <v>0</v>
      </c>
      <c r="M34" s="57">
        <v>0</v>
      </c>
      <c r="N34" s="62">
        <f>SUM(L34:M34)</f>
        <v>0</v>
      </c>
      <c r="O34" s="56">
        <v>0</v>
      </c>
      <c r="P34" s="57">
        <v>0</v>
      </c>
      <c r="Q34" s="62">
        <f>SUM(O34:P34)</f>
        <v>0</v>
      </c>
      <c r="R34" s="56">
        <v>0</v>
      </c>
      <c r="S34" s="57">
        <v>0</v>
      </c>
      <c r="T34" s="62">
        <f>SUM(R34:S34)</f>
        <v>0</v>
      </c>
      <c r="U34" s="33">
        <f t="shared" si="1"/>
        <v>4</v>
      </c>
      <c r="V34" s="41"/>
    </row>
    <row r="35" spans="1:22" customFormat="1" ht="15" customHeight="1" x14ac:dyDescent="0.25">
      <c r="A35" s="60"/>
      <c r="B35" s="61" t="s">
        <v>20</v>
      </c>
      <c r="C35" s="56">
        <v>0</v>
      </c>
      <c r="D35" s="57">
        <v>0</v>
      </c>
      <c r="E35" s="62">
        <f>SUM(C35:D35)</f>
        <v>0</v>
      </c>
      <c r="F35" s="56">
        <v>0</v>
      </c>
      <c r="G35" s="57">
        <v>0</v>
      </c>
      <c r="H35" s="62">
        <f>SUM(F35:G35)</f>
        <v>0</v>
      </c>
      <c r="I35" s="56">
        <v>1</v>
      </c>
      <c r="J35" s="57">
        <v>0</v>
      </c>
      <c r="K35" s="62">
        <f>SUM(I35:J35)</f>
        <v>1</v>
      </c>
      <c r="L35" s="56">
        <v>0</v>
      </c>
      <c r="M35" s="57">
        <v>0</v>
      </c>
      <c r="N35" s="62">
        <f>SUM(L35:M35)</f>
        <v>0</v>
      </c>
      <c r="O35" s="56">
        <v>0</v>
      </c>
      <c r="P35" s="57">
        <v>0</v>
      </c>
      <c r="Q35" s="62">
        <f>SUM(O35:P35)</f>
        <v>0</v>
      </c>
      <c r="R35" s="56">
        <v>0</v>
      </c>
      <c r="S35" s="57">
        <v>0</v>
      </c>
      <c r="T35" s="62">
        <f>SUM(R35:S35)</f>
        <v>0</v>
      </c>
      <c r="U35" s="33">
        <f>E35+H35+K35+N35+Q35+T35</f>
        <v>1</v>
      </c>
      <c r="V35" s="41"/>
    </row>
    <row r="36" spans="1:22" customFormat="1" ht="15" customHeight="1" x14ac:dyDescent="0.25">
      <c r="A36" s="60"/>
      <c r="B36" s="65" t="s">
        <v>21</v>
      </c>
      <c r="C36" s="56">
        <v>0</v>
      </c>
      <c r="D36" s="57">
        <v>0</v>
      </c>
      <c r="E36" s="66">
        <f>SUM(C36:D36)</f>
        <v>0</v>
      </c>
      <c r="F36" s="56">
        <v>0</v>
      </c>
      <c r="G36" s="57">
        <v>0</v>
      </c>
      <c r="H36" s="66">
        <f>SUM(F36:G36)</f>
        <v>0</v>
      </c>
      <c r="I36" s="56">
        <v>0</v>
      </c>
      <c r="J36" s="57">
        <v>0</v>
      </c>
      <c r="K36" s="66">
        <f>SUM(I36:J36)</f>
        <v>0</v>
      </c>
      <c r="L36" s="56">
        <v>0</v>
      </c>
      <c r="M36" s="57">
        <v>0</v>
      </c>
      <c r="N36" s="66">
        <f>SUM(L36:M36)</f>
        <v>0</v>
      </c>
      <c r="O36" s="56">
        <v>2</v>
      </c>
      <c r="P36" s="57">
        <v>0</v>
      </c>
      <c r="Q36" s="66">
        <f>SUM(O36:P36)</f>
        <v>2</v>
      </c>
      <c r="R36" s="56">
        <v>0</v>
      </c>
      <c r="S36" s="57">
        <v>0</v>
      </c>
      <c r="T36" s="66">
        <f>SUM(R36:S36)</f>
        <v>0</v>
      </c>
      <c r="U36" s="33">
        <f t="shared" si="1"/>
        <v>2</v>
      </c>
      <c r="V36" s="41"/>
    </row>
    <row r="37" spans="1:22" customFormat="1" ht="15" customHeight="1" x14ac:dyDescent="0.25">
      <c r="A37" s="68"/>
      <c r="B37" s="69" t="s">
        <v>22</v>
      </c>
      <c r="C37" s="70">
        <f t="shared" ref="C37:U37" si="6">SUM(C33:C36)</f>
        <v>3</v>
      </c>
      <c r="D37" s="71">
        <f t="shared" si="6"/>
        <v>2</v>
      </c>
      <c r="E37" s="72">
        <f t="shared" si="6"/>
        <v>5</v>
      </c>
      <c r="F37" s="70">
        <f t="shared" si="6"/>
        <v>7</v>
      </c>
      <c r="G37" s="71">
        <f t="shared" si="6"/>
        <v>8</v>
      </c>
      <c r="H37" s="72">
        <f t="shared" si="6"/>
        <v>15</v>
      </c>
      <c r="I37" s="70">
        <f t="shared" si="6"/>
        <v>14</v>
      </c>
      <c r="J37" s="71">
        <f t="shared" si="6"/>
        <v>8</v>
      </c>
      <c r="K37" s="72">
        <f t="shared" si="6"/>
        <v>22</v>
      </c>
      <c r="L37" s="70">
        <f t="shared" si="6"/>
        <v>26</v>
      </c>
      <c r="M37" s="71">
        <f t="shared" si="6"/>
        <v>12</v>
      </c>
      <c r="N37" s="72">
        <f t="shared" si="6"/>
        <v>38</v>
      </c>
      <c r="O37" s="70">
        <f t="shared" si="6"/>
        <v>5</v>
      </c>
      <c r="P37" s="71">
        <f t="shared" si="6"/>
        <v>2</v>
      </c>
      <c r="Q37" s="72">
        <f t="shared" si="6"/>
        <v>7</v>
      </c>
      <c r="R37" s="70">
        <f t="shared" si="6"/>
        <v>0</v>
      </c>
      <c r="S37" s="71">
        <f t="shared" si="6"/>
        <v>0</v>
      </c>
      <c r="T37" s="72">
        <f t="shared" si="6"/>
        <v>0</v>
      </c>
      <c r="U37" s="70">
        <f t="shared" si="6"/>
        <v>87</v>
      </c>
      <c r="V37" s="53"/>
    </row>
    <row r="38" spans="1:22" customFormat="1" ht="15" customHeight="1" x14ac:dyDescent="0.25">
      <c r="A38" s="54" t="s">
        <v>29</v>
      </c>
      <c r="B38" s="55" t="s">
        <v>17</v>
      </c>
      <c r="C38" s="56">
        <v>0</v>
      </c>
      <c r="D38" s="57">
        <v>0</v>
      </c>
      <c r="E38" s="62">
        <f t="shared" ref="E38:E43" si="7">SUM(C38:D38)</f>
        <v>0</v>
      </c>
      <c r="F38" s="56">
        <v>4</v>
      </c>
      <c r="G38" s="57">
        <v>5</v>
      </c>
      <c r="H38" s="62">
        <f t="shared" ref="H38:H43" si="8">SUM(F38:G38)</f>
        <v>9</v>
      </c>
      <c r="I38" s="56">
        <v>6</v>
      </c>
      <c r="J38" s="57">
        <v>13</v>
      </c>
      <c r="K38" s="62">
        <f t="shared" ref="K38:K43" si="9">SUM(I38:J38)</f>
        <v>19</v>
      </c>
      <c r="L38" s="56">
        <v>7</v>
      </c>
      <c r="M38" s="57">
        <v>5</v>
      </c>
      <c r="N38" s="62">
        <f t="shared" ref="N38:N43" si="10">SUM(L38:M38)</f>
        <v>12</v>
      </c>
      <c r="O38" s="56">
        <v>4</v>
      </c>
      <c r="P38" s="57">
        <v>0</v>
      </c>
      <c r="Q38" s="62">
        <f t="shared" ref="Q38:Q43" si="11">SUM(O38:P38)</f>
        <v>4</v>
      </c>
      <c r="R38" s="56">
        <v>0</v>
      </c>
      <c r="S38" s="57">
        <v>0</v>
      </c>
      <c r="T38" s="62">
        <f t="shared" ref="T38:T43" si="12">SUM(R38:S38)</f>
        <v>0</v>
      </c>
      <c r="U38" s="33">
        <f t="shared" si="1"/>
        <v>44</v>
      </c>
      <c r="V38" s="34">
        <f>U44/U78</f>
        <v>0.11590296495956873</v>
      </c>
    </row>
    <row r="39" spans="1:22" customFormat="1" ht="15" hidden="1" customHeight="1" x14ac:dyDescent="0.25">
      <c r="A39" s="60"/>
      <c r="B39" s="61" t="s">
        <v>18</v>
      </c>
      <c r="C39" s="56">
        <v>0</v>
      </c>
      <c r="D39" s="57">
        <v>0</v>
      </c>
      <c r="E39" s="62">
        <f t="shared" si="7"/>
        <v>0</v>
      </c>
      <c r="F39" s="56">
        <v>0</v>
      </c>
      <c r="G39" s="57">
        <v>0</v>
      </c>
      <c r="H39" s="62">
        <f t="shared" si="8"/>
        <v>0</v>
      </c>
      <c r="I39" s="56">
        <v>0</v>
      </c>
      <c r="J39" s="57">
        <v>0</v>
      </c>
      <c r="K39" s="62">
        <f t="shared" si="9"/>
        <v>0</v>
      </c>
      <c r="L39" s="56">
        <v>0</v>
      </c>
      <c r="M39" s="57">
        <v>0</v>
      </c>
      <c r="N39" s="62">
        <f t="shared" si="10"/>
        <v>0</v>
      </c>
      <c r="O39" s="56">
        <v>0</v>
      </c>
      <c r="P39" s="57">
        <v>0</v>
      </c>
      <c r="Q39" s="62">
        <f t="shared" si="11"/>
        <v>0</v>
      </c>
      <c r="R39" s="56">
        <v>0</v>
      </c>
      <c r="S39" s="57">
        <v>0</v>
      </c>
      <c r="T39" s="62">
        <f t="shared" si="12"/>
        <v>0</v>
      </c>
      <c r="U39" s="33">
        <f t="shared" si="1"/>
        <v>0</v>
      </c>
      <c r="V39" s="41"/>
    </row>
    <row r="40" spans="1:22" customFormat="1" ht="15" customHeight="1" x14ac:dyDescent="0.25">
      <c r="A40" s="60"/>
      <c r="B40" s="61" t="s">
        <v>19</v>
      </c>
      <c r="C40" s="56">
        <v>0</v>
      </c>
      <c r="D40" s="57">
        <v>1</v>
      </c>
      <c r="E40" s="62">
        <f t="shared" si="7"/>
        <v>1</v>
      </c>
      <c r="F40" s="56">
        <v>1</v>
      </c>
      <c r="G40" s="57">
        <v>0</v>
      </c>
      <c r="H40" s="62">
        <f t="shared" si="8"/>
        <v>1</v>
      </c>
      <c r="I40" s="56">
        <v>0</v>
      </c>
      <c r="J40" s="57">
        <v>0</v>
      </c>
      <c r="K40" s="62">
        <f t="shared" si="9"/>
        <v>0</v>
      </c>
      <c r="L40" s="56">
        <v>0</v>
      </c>
      <c r="M40" s="57">
        <v>0</v>
      </c>
      <c r="N40" s="62">
        <f t="shared" si="10"/>
        <v>0</v>
      </c>
      <c r="O40" s="56">
        <v>0</v>
      </c>
      <c r="P40" s="57">
        <v>0</v>
      </c>
      <c r="Q40" s="62">
        <f t="shared" si="11"/>
        <v>0</v>
      </c>
      <c r="R40" s="56">
        <v>0</v>
      </c>
      <c r="S40" s="57">
        <v>0</v>
      </c>
      <c r="T40" s="62">
        <f t="shared" si="12"/>
        <v>0</v>
      </c>
      <c r="U40" s="33">
        <f t="shared" si="1"/>
        <v>2</v>
      </c>
      <c r="V40" s="41"/>
    </row>
    <row r="41" spans="1:22" customFormat="1" ht="15" hidden="1" customHeight="1" x14ac:dyDescent="0.25">
      <c r="A41" s="60"/>
      <c r="B41" s="61" t="s">
        <v>20</v>
      </c>
      <c r="C41" s="56">
        <v>0</v>
      </c>
      <c r="D41" s="57">
        <v>0</v>
      </c>
      <c r="E41" s="62">
        <f t="shared" si="7"/>
        <v>0</v>
      </c>
      <c r="F41" s="56">
        <v>0</v>
      </c>
      <c r="G41" s="57">
        <v>0</v>
      </c>
      <c r="H41" s="62">
        <f t="shared" si="8"/>
        <v>0</v>
      </c>
      <c r="I41" s="56">
        <v>0</v>
      </c>
      <c r="J41" s="57">
        <v>0</v>
      </c>
      <c r="K41" s="62">
        <f t="shared" si="9"/>
        <v>0</v>
      </c>
      <c r="L41" s="56">
        <v>0</v>
      </c>
      <c r="M41" s="57">
        <v>0</v>
      </c>
      <c r="N41" s="62">
        <f t="shared" si="10"/>
        <v>0</v>
      </c>
      <c r="O41" s="56">
        <v>0</v>
      </c>
      <c r="P41" s="57">
        <v>0</v>
      </c>
      <c r="Q41" s="62">
        <f t="shared" si="11"/>
        <v>0</v>
      </c>
      <c r="R41" s="56">
        <v>0</v>
      </c>
      <c r="S41" s="57">
        <v>0</v>
      </c>
      <c r="T41" s="62">
        <f t="shared" si="12"/>
        <v>0</v>
      </c>
      <c r="U41" s="33">
        <f t="shared" si="1"/>
        <v>0</v>
      </c>
      <c r="V41" s="41"/>
    </row>
    <row r="42" spans="1:22" customFormat="1" ht="15" customHeight="1" x14ac:dyDescent="0.25">
      <c r="A42" s="60"/>
      <c r="B42" s="61" t="s">
        <v>21</v>
      </c>
      <c r="C42" s="56">
        <v>0</v>
      </c>
      <c r="D42" s="57">
        <v>0</v>
      </c>
      <c r="E42" s="62">
        <f t="shared" si="7"/>
        <v>0</v>
      </c>
      <c r="F42" s="56">
        <v>0</v>
      </c>
      <c r="G42" s="57">
        <v>0</v>
      </c>
      <c r="H42" s="62">
        <f t="shared" si="8"/>
        <v>0</v>
      </c>
      <c r="I42" s="56">
        <v>0</v>
      </c>
      <c r="J42" s="57">
        <v>0</v>
      </c>
      <c r="K42" s="62">
        <f t="shared" si="9"/>
        <v>0</v>
      </c>
      <c r="L42" s="56">
        <v>0</v>
      </c>
      <c r="M42" s="57">
        <v>0</v>
      </c>
      <c r="N42" s="62">
        <f t="shared" si="10"/>
        <v>0</v>
      </c>
      <c r="O42" s="56">
        <v>11</v>
      </c>
      <c r="P42" s="57">
        <v>0</v>
      </c>
      <c r="Q42" s="62">
        <f t="shared" si="11"/>
        <v>11</v>
      </c>
      <c r="R42" s="56">
        <v>4</v>
      </c>
      <c r="S42" s="57">
        <v>0</v>
      </c>
      <c r="T42" s="62">
        <f t="shared" si="12"/>
        <v>4</v>
      </c>
      <c r="U42" s="33">
        <f t="shared" si="1"/>
        <v>15</v>
      </c>
      <c r="V42" s="41"/>
    </row>
    <row r="43" spans="1:22" customFormat="1" ht="15" customHeight="1" x14ac:dyDescent="0.25">
      <c r="A43" s="60"/>
      <c r="B43" s="65" t="s">
        <v>24</v>
      </c>
      <c r="C43" s="56">
        <v>0</v>
      </c>
      <c r="D43" s="57">
        <v>0</v>
      </c>
      <c r="E43" s="78">
        <f t="shared" si="7"/>
        <v>0</v>
      </c>
      <c r="F43" s="56">
        <v>2</v>
      </c>
      <c r="G43" s="57">
        <v>0</v>
      </c>
      <c r="H43" s="78">
        <f t="shared" si="8"/>
        <v>2</v>
      </c>
      <c r="I43" s="56">
        <v>3</v>
      </c>
      <c r="J43" s="57">
        <v>3</v>
      </c>
      <c r="K43" s="78">
        <f t="shared" si="9"/>
        <v>6</v>
      </c>
      <c r="L43" s="56">
        <v>12</v>
      </c>
      <c r="M43" s="57">
        <v>3</v>
      </c>
      <c r="N43" s="78">
        <f t="shared" si="10"/>
        <v>15</v>
      </c>
      <c r="O43" s="56">
        <v>1</v>
      </c>
      <c r="P43" s="57">
        <v>1</v>
      </c>
      <c r="Q43" s="78">
        <f t="shared" si="11"/>
        <v>2</v>
      </c>
      <c r="R43" s="56">
        <v>0</v>
      </c>
      <c r="S43" s="57">
        <v>0</v>
      </c>
      <c r="T43" s="78">
        <f t="shared" si="12"/>
        <v>0</v>
      </c>
      <c r="U43" s="33">
        <f t="shared" si="1"/>
        <v>25</v>
      </c>
      <c r="V43" s="41"/>
    </row>
    <row r="44" spans="1:22" customFormat="1" ht="15" customHeight="1" x14ac:dyDescent="0.25">
      <c r="A44" s="68"/>
      <c r="B44" s="69" t="s">
        <v>22</v>
      </c>
      <c r="C44" s="70">
        <f t="shared" ref="C44:U44" si="13">SUM(C38:C43)</f>
        <v>0</v>
      </c>
      <c r="D44" s="71">
        <f t="shared" si="13"/>
        <v>1</v>
      </c>
      <c r="E44" s="72">
        <f t="shared" si="13"/>
        <v>1</v>
      </c>
      <c r="F44" s="70">
        <f t="shared" si="13"/>
        <v>7</v>
      </c>
      <c r="G44" s="71">
        <f t="shared" si="13"/>
        <v>5</v>
      </c>
      <c r="H44" s="72">
        <f t="shared" si="13"/>
        <v>12</v>
      </c>
      <c r="I44" s="70">
        <f t="shared" si="13"/>
        <v>9</v>
      </c>
      <c r="J44" s="71">
        <f t="shared" si="13"/>
        <v>16</v>
      </c>
      <c r="K44" s="72">
        <f t="shared" si="13"/>
        <v>25</v>
      </c>
      <c r="L44" s="70">
        <f t="shared" si="13"/>
        <v>19</v>
      </c>
      <c r="M44" s="71">
        <f t="shared" si="13"/>
        <v>8</v>
      </c>
      <c r="N44" s="72">
        <f t="shared" si="13"/>
        <v>27</v>
      </c>
      <c r="O44" s="70">
        <f t="shared" si="13"/>
        <v>16</v>
      </c>
      <c r="P44" s="71">
        <f t="shared" si="13"/>
        <v>1</v>
      </c>
      <c r="Q44" s="72">
        <f t="shared" si="13"/>
        <v>17</v>
      </c>
      <c r="R44" s="70">
        <f t="shared" si="13"/>
        <v>4</v>
      </c>
      <c r="S44" s="71">
        <f t="shared" si="13"/>
        <v>0</v>
      </c>
      <c r="T44" s="72">
        <f t="shared" si="13"/>
        <v>4</v>
      </c>
      <c r="U44" s="70">
        <f t="shared" si="13"/>
        <v>86</v>
      </c>
      <c r="V44" s="53"/>
    </row>
    <row r="45" spans="1:22" customFormat="1" ht="15" customHeight="1" x14ac:dyDescent="0.25">
      <c r="A45" s="54" t="s">
        <v>30</v>
      </c>
      <c r="B45" s="55" t="s">
        <v>17</v>
      </c>
      <c r="C45" s="56">
        <v>3</v>
      </c>
      <c r="D45" s="57">
        <v>1</v>
      </c>
      <c r="E45" s="58">
        <f>SUM(C45:D45)</f>
        <v>4</v>
      </c>
      <c r="F45" s="56">
        <v>5</v>
      </c>
      <c r="G45" s="57">
        <v>2</v>
      </c>
      <c r="H45" s="58">
        <f>SUM(F45:G45)</f>
        <v>7</v>
      </c>
      <c r="I45" s="56">
        <v>46</v>
      </c>
      <c r="J45" s="57">
        <v>17</v>
      </c>
      <c r="K45" s="58">
        <f>SUM(I45:J45)</f>
        <v>63</v>
      </c>
      <c r="L45" s="56">
        <v>6</v>
      </c>
      <c r="M45" s="57">
        <v>6</v>
      </c>
      <c r="N45" s="58">
        <f>SUM(L45:M45)</f>
        <v>12</v>
      </c>
      <c r="O45" s="56">
        <v>0</v>
      </c>
      <c r="P45" s="57">
        <v>1</v>
      </c>
      <c r="Q45" s="58">
        <f>SUM(O45:P45)</f>
        <v>1</v>
      </c>
      <c r="R45" s="56">
        <v>0</v>
      </c>
      <c r="S45" s="57">
        <v>0</v>
      </c>
      <c r="T45" s="58">
        <f>SUM(R45:S45)</f>
        <v>0</v>
      </c>
      <c r="U45" s="33">
        <f t="shared" si="1"/>
        <v>87</v>
      </c>
      <c r="V45" s="34">
        <f>U49/U78</f>
        <v>0.13342318059299191</v>
      </c>
    </row>
    <row r="46" spans="1:22" customFormat="1" ht="15" customHeight="1" x14ac:dyDescent="0.25">
      <c r="A46" s="60"/>
      <c r="B46" s="61" t="s">
        <v>18</v>
      </c>
      <c r="C46" s="56">
        <v>1</v>
      </c>
      <c r="D46" s="57">
        <v>0</v>
      </c>
      <c r="E46" s="62">
        <f>SUM(C46:D46)</f>
        <v>1</v>
      </c>
      <c r="F46" s="56">
        <v>0</v>
      </c>
      <c r="G46" s="57">
        <v>0</v>
      </c>
      <c r="H46" s="62">
        <f>SUM(F46:G46)</f>
        <v>0</v>
      </c>
      <c r="I46" s="56">
        <v>0</v>
      </c>
      <c r="J46" s="57">
        <v>0</v>
      </c>
      <c r="K46" s="62">
        <f>SUM(I46:J46)</f>
        <v>0</v>
      </c>
      <c r="L46" s="56">
        <v>0</v>
      </c>
      <c r="M46" s="57">
        <v>0</v>
      </c>
      <c r="N46" s="62">
        <f>SUM(L46:M46)</f>
        <v>0</v>
      </c>
      <c r="O46" s="56">
        <v>0</v>
      </c>
      <c r="P46" s="57">
        <v>0</v>
      </c>
      <c r="Q46" s="62">
        <f>SUM(O46:P46)</f>
        <v>0</v>
      </c>
      <c r="R46" s="56">
        <v>0</v>
      </c>
      <c r="S46" s="57">
        <v>0</v>
      </c>
      <c r="T46" s="62">
        <f>SUM(R46:S46)</f>
        <v>0</v>
      </c>
      <c r="U46" s="33">
        <f t="shared" si="1"/>
        <v>1</v>
      </c>
      <c r="V46" s="41"/>
    </row>
    <row r="47" spans="1:22" customFormat="1" ht="15" customHeight="1" x14ac:dyDescent="0.25">
      <c r="A47" s="60"/>
      <c r="B47" s="61" t="s">
        <v>19</v>
      </c>
      <c r="C47" s="56">
        <v>1</v>
      </c>
      <c r="D47" s="57">
        <v>0</v>
      </c>
      <c r="E47" s="62">
        <f>SUM(C47:D47)</f>
        <v>1</v>
      </c>
      <c r="F47" s="56">
        <v>3</v>
      </c>
      <c r="G47" s="57">
        <v>0</v>
      </c>
      <c r="H47" s="62">
        <f>SUM(F47:G47)</f>
        <v>3</v>
      </c>
      <c r="I47" s="56">
        <v>2</v>
      </c>
      <c r="J47" s="57">
        <v>0</v>
      </c>
      <c r="K47" s="62">
        <f>SUM(I47:J47)</f>
        <v>2</v>
      </c>
      <c r="L47" s="56">
        <v>1</v>
      </c>
      <c r="M47" s="57">
        <v>0</v>
      </c>
      <c r="N47" s="62">
        <f>SUM(L47:M47)</f>
        <v>1</v>
      </c>
      <c r="O47" s="56">
        <v>0</v>
      </c>
      <c r="P47" s="57">
        <v>0</v>
      </c>
      <c r="Q47" s="62">
        <f>SUM(O47:P47)</f>
        <v>0</v>
      </c>
      <c r="R47" s="56">
        <v>0</v>
      </c>
      <c r="S47" s="57">
        <v>0</v>
      </c>
      <c r="T47" s="62">
        <f>SUM(R47:S47)</f>
        <v>0</v>
      </c>
      <c r="U47" s="33">
        <f t="shared" si="1"/>
        <v>7</v>
      </c>
      <c r="V47" s="41"/>
    </row>
    <row r="48" spans="1:22" customFormat="1" ht="15" customHeight="1" x14ac:dyDescent="0.25">
      <c r="A48" s="60"/>
      <c r="B48" s="65" t="s">
        <v>21</v>
      </c>
      <c r="C48" s="79">
        <v>0</v>
      </c>
      <c r="D48" s="80">
        <v>0</v>
      </c>
      <c r="E48" s="66">
        <f>SUM(C48:D48)</f>
        <v>0</v>
      </c>
      <c r="F48" s="79">
        <v>0</v>
      </c>
      <c r="G48" s="80">
        <v>0</v>
      </c>
      <c r="H48" s="66">
        <f>SUM(F48:G48)</f>
        <v>0</v>
      </c>
      <c r="I48" s="79">
        <v>0</v>
      </c>
      <c r="J48" s="80">
        <v>0</v>
      </c>
      <c r="K48" s="66">
        <f>SUM(I48:J48)</f>
        <v>0</v>
      </c>
      <c r="L48" s="79">
        <v>0</v>
      </c>
      <c r="M48" s="80">
        <v>0</v>
      </c>
      <c r="N48" s="66">
        <f>SUM(L48:M48)</f>
        <v>0</v>
      </c>
      <c r="O48" s="79">
        <v>2</v>
      </c>
      <c r="P48" s="80">
        <v>2</v>
      </c>
      <c r="Q48" s="66">
        <f>SUM(O48:P48)</f>
        <v>4</v>
      </c>
      <c r="R48" s="79">
        <v>0</v>
      </c>
      <c r="S48" s="80">
        <v>0</v>
      </c>
      <c r="T48" s="66">
        <f>SUM(R48:S48)</f>
        <v>0</v>
      </c>
      <c r="U48" s="33">
        <f t="shared" si="1"/>
        <v>4</v>
      </c>
      <c r="V48" s="41"/>
    </row>
    <row r="49" spans="1:22" customFormat="1" ht="15" customHeight="1" x14ac:dyDescent="0.25">
      <c r="A49" s="68"/>
      <c r="B49" s="69" t="s">
        <v>22</v>
      </c>
      <c r="C49" s="70">
        <f t="shared" ref="C49:U49" si="14">SUM(C45:C48)</f>
        <v>5</v>
      </c>
      <c r="D49" s="71">
        <f t="shared" si="14"/>
        <v>1</v>
      </c>
      <c r="E49" s="72">
        <f t="shared" si="14"/>
        <v>6</v>
      </c>
      <c r="F49" s="70">
        <f t="shared" si="14"/>
        <v>8</v>
      </c>
      <c r="G49" s="71">
        <f t="shared" si="14"/>
        <v>2</v>
      </c>
      <c r="H49" s="72">
        <f t="shared" si="14"/>
        <v>10</v>
      </c>
      <c r="I49" s="70">
        <f t="shared" si="14"/>
        <v>48</v>
      </c>
      <c r="J49" s="71">
        <f t="shared" si="14"/>
        <v>17</v>
      </c>
      <c r="K49" s="72">
        <f t="shared" si="14"/>
        <v>65</v>
      </c>
      <c r="L49" s="70">
        <f t="shared" si="14"/>
        <v>7</v>
      </c>
      <c r="M49" s="71">
        <f t="shared" si="14"/>
        <v>6</v>
      </c>
      <c r="N49" s="72">
        <f t="shared" si="14"/>
        <v>13</v>
      </c>
      <c r="O49" s="70">
        <f t="shared" si="14"/>
        <v>2</v>
      </c>
      <c r="P49" s="71">
        <f t="shared" si="14"/>
        <v>3</v>
      </c>
      <c r="Q49" s="72">
        <f t="shared" si="14"/>
        <v>5</v>
      </c>
      <c r="R49" s="70">
        <f t="shared" si="14"/>
        <v>0</v>
      </c>
      <c r="S49" s="71">
        <f t="shared" si="14"/>
        <v>0</v>
      </c>
      <c r="T49" s="72">
        <f t="shared" si="14"/>
        <v>0</v>
      </c>
      <c r="U49" s="70">
        <f t="shared" si="14"/>
        <v>99</v>
      </c>
      <c r="V49" s="53"/>
    </row>
    <row r="50" spans="1:22" customFormat="1" ht="15" customHeight="1" x14ac:dyDescent="0.25">
      <c r="A50" s="81" t="s">
        <v>31</v>
      </c>
      <c r="B50" s="55" t="s">
        <v>17</v>
      </c>
      <c r="C50" s="56">
        <v>1</v>
      </c>
      <c r="D50" s="57">
        <v>0</v>
      </c>
      <c r="E50" s="58">
        <f>SUM(C50:D50)</f>
        <v>1</v>
      </c>
      <c r="F50" s="56">
        <v>7</v>
      </c>
      <c r="G50" s="57">
        <v>7</v>
      </c>
      <c r="H50" s="58">
        <f>SUM(F50:G50)</f>
        <v>14</v>
      </c>
      <c r="I50" s="56">
        <v>22</v>
      </c>
      <c r="J50" s="57">
        <v>23</v>
      </c>
      <c r="K50" s="58">
        <f>SUM(I50:J50)</f>
        <v>45</v>
      </c>
      <c r="L50" s="56">
        <v>10</v>
      </c>
      <c r="M50" s="57">
        <v>3</v>
      </c>
      <c r="N50" s="58">
        <f>SUM(L50:M50)</f>
        <v>13</v>
      </c>
      <c r="O50" s="56">
        <v>2</v>
      </c>
      <c r="P50" s="57">
        <v>1</v>
      </c>
      <c r="Q50" s="58">
        <f>SUM(O50:P50)</f>
        <v>3</v>
      </c>
      <c r="R50" s="56">
        <v>0</v>
      </c>
      <c r="S50" s="57">
        <v>0</v>
      </c>
      <c r="T50" s="59">
        <f>SUM(R50:S50)</f>
        <v>0</v>
      </c>
      <c r="U50" s="82">
        <f t="shared" si="1"/>
        <v>76</v>
      </c>
      <c r="V50" s="34">
        <f>U53/U78</f>
        <v>0.10377358490566038</v>
      </c>
    </row>
    <row r="51" spans="1:22" customFormat="1" ht="15" hidden="1" customHeight="1" x14ac:dyDescent="0.25">
      <c r="A51" s="83"/>
      <c r="B51" s="61" t="s">
        <v>18</v>
      </c>
      <c r="C51" s="56">
        <v>0</v>
      </c>
      <c r="D51" s="57">
        <v>0</v>
      </c>
      <c r="E51" s="62">
        <f>SUM(C51:D51)</f>
        <v>0</v>
      </c>
      <c r="F51" s="56">
        <v>0</v>
      </c>
      <c r="G51" s="57">
        <v>0</v>
      </c>
      <c r="H51" s="62">
        <f>SUM(F51:G51)</f>
        <v>0</v>
      </c>
      <c r="I51" s="56">
        <v>0</v>
      </c>
      <c r="J51" s="57">
        <v>0</v>
      </c>
      <c r="K51" s="62">
        <f>SUM(I51:J51)</f>
        <v>0</v>
      </c>
      <c r="L51" s="56">
        <v>0</v>
      </c>
      <c r="M51" s="57">
        <v>0</v>
      </c>
      <c r="N51" s="62">
        <f>SUM(L51:M51)</f>
        <v>0</v>
      </c>
      <c r="O51" s="56">
        <v>0</v>
      </c>
      <c r="P51" s="57">
        <v>0</v>
      </c>
      <c r="Q51" s="62">
        <f>SUM(O51:P51)</f>
        <v>0</v>
      </c>
      <c r="R51" s="56">
        <v>0</v>
      </c>
      <c r="S51" s="57">
        <v>0</v>
      </c>
      <c r="T51" s="63">
        <f>SUM(R51:S51)</f>
        <v>0</v>
      </c>
      <c r="U51" s="82">
        <f t="shared" si="1"/>
        <v>0</v>
      </c>
      <c r="V51" s="41"/>
    </row>
    <row r="52" spans="1:22" customFormat="1" ht="15" customHeight="1" x14ac:dyDescent="0.25">
      <c r="A52" s="83"/>
      <c r="B52" s="65" t="s">
        <v>19</v>
      </c>
      <c r="C52" s="56">
        <v>0</v>
      </c>
      <c r="D52" s="57">
        <v>0</v>
      </c>
      <c r="E52" s="66">
        <f>SUM(C52:D52)</f>
        <v>0</v>
      </c>
      <c r="F52" s="56">
        <v>1</v>
      </c>
      <c r="G52" s="57">
        <v>0</v>
      </c>
      <c r="H52" s="66">
        <f>SUM(F52:G52)</f>
        <v>1</v>
      </c>
      <c r="I52" s="56">
        <v>0</v>
      </c>
      <c r="J52" s="57">
        <v>0</v>
      </c>
      <c r="K52" s="66">
        <f>SUM(I52:J52)</f>
        <v>0</v>
      </c>
      <c r="L52" s="56">
        <v>0</v>
      </c>
      <c r="M52" s="57">
        <v>0</v>
      </c>
      <c r="N52" s="66">
        <f>SUM(L52:M52)</f>
        <v>0</v>
      </c>
      <c r="O52" s="56">
        <v>0</v>
      </c>
      <c r="P52" s="57">
        <v>0</v>
      </c>
      <c r="Q52" s="66">
        <f>SUM(O52:P52)</f>
        <v>0</v>
      </c>
      <c r="R52" s="56">
        <v>0</v>
      </c>
      <c r="S52" s="57">
        <v>0</v>
      </c>
      <c r="T52" s="67">
        <f>SUM(R52:S52)</f>
        <v>0</v>
      </c>
      <c r="U52" s="82">
        <f t="shared" si="1"/>
        <v>1</v>
      </c>
      <c r="V52" s="41"/>
    </row>
    <row r="53" spans="1:22" customFormat="1" ht="15" customHeight="1" x14ac:dyDescent="0.25">
      <c r="A53" s="84"/>
      <c r="B53" s="85" t="s">
        <v>22</v>
      </c>
      <c r="C53" s="70">
        <f t="shared" ref="C53:U53" si="15">SUM(C50:C52)</f>
        <v>1</v>
      </c>
      <c r="D53" s="71">
        <f t="shared" si="15"/>
        <v>0</v>
      </c>
      <c r="E53" s="72">
        <f t="shared" si="15"/>
        <v>1</v>
      </c>
      <c r="F53" s="70">
        <f t="shared" si="15"/>
        <v>8</v>
      </c>
      <c r="G53" s="71">
        <f t="shared" si="15"/>
        <v>7</v>
      </c>
      <c r="H53" s="72">
        <f t="shared" si="15"/>
        <v>15</v>
      </c>
      <c r="I53" s="70">
        <f t="shared" si="15"/>
        <v>22</v>
      </c>
      <c r="J53" s="71">
        <f t="shared" si="15"/>
        <v>23</v>
      </c>
      <c r="K53" s="72">
        <f t="shared" si="15"/>
        <v>45</v>
      </c>
      <c r="L53" s="70">
        <f t="shared" si="15"/>
        <v>10</v>
      </c>
      <c r="M53" s="71">
        <f t="shared" si="15"/>
        <v>3</v>
      </c>
      <c r="N53" s="72">
        <f t="shared" si="15"/>
        <v>13</v>
      </c>
      <c r="O53" s="70">
        <f t="shared" si="15"/>
        <v>2</v>
      </c>
      <c r="P53" s="71">
        <f t="shared" si="15"/>
        <v>1</v>
      </c>
      <c r="Q53" s="72">
        <f t="shared" si="15"/>
        <v>3</v>
      </c>
      <c r="R53" s="70">
        <f t="shared" si="15"/>
        <v>0</v>
      </c>
      <c r="S53" s="71">
        <f t="shared" si="15"/>
        <v>0</v>
      </c>
      <c r="T53" s="72">
        <f t="shared" si="15"/>
        <v>0</v>
      </c>
      <c r="U53" s="70">
        <f t="shared" si="15"/>
        <v>77</v>
      </c>
      <c r="V53" s="53"/>
    </row>
    <row r="54" spans="1:22" customFormat="1" ht="15" customHeight="1" x14ac:dyDescent="0.25">
      <c r="A54" s="54" t="s">
        <v>32</v>
      </c>
      <c r="B54" s="55" t="s">
        <v>17</v>
      </c>
      <c r="C54" s="86">
        <v>0</v>
      </c>
      <c r="D54" s="75">
        <v>0</v>
      </c>
      <c r="E54" s="58">
        <f>SUM(C54:D54)</f>
        <v>0</v>
      </c>
      <c r="F54" s="86">
        <v>3</v>
      </c>
      <c r="G54" s="75">
        <v>1</v>
      </c>
      <c r="H54" s="58">
        <f>SUM(F54:G54)</f>
        <v>4</v>
      </c>
      <c r="I54" s="86">
        <v>2</v>
      </c>
      <c r="J54" s="75">
        <v>0</v>
      </c>
      <c r="K54" s="58">
        <f>SUM(I54:J54)</f>
        <v>2</v>
      </c>
      <c r="L54" s="86">
        <v>6</v>
      </c>
      <c r="M54" s="75">
        <v>1</v>
      </c>
      <c r="N54" s="58">
        <f>SUM(L54:M54)</f>
        <v>7</v>
      </c>
      <c r="O54" s="86">
        <v>0</v>
      </c>
      <c r="P54" s="75">
        <v>0</v>
      </c>
      <c r="Q54" s="58">
        <f>SUM(O54:P54)</f>
        <v>0</v>
      </c>
      <c r="R54" s="86">
        <v>0</v>
      </c>
      <c r="S54" s="75">
        <v>0</v>
      </c>
      <c r="T54" s="58">
        <f>SUM(R54:S54)</f>
        <v>0</v>
      </c>
      <c r="U54" s="33">
        <f t="shared" si="1"/>
        <v>13</v>
      </c>
      <c r="V54" s="34">
        <f>U57/U78</f>
        <v>2.15633423180593E-2</v>
      </c>
    </row>
    <row r="55" spans="1:22" customFormat="1" ht="15" customHeight="1" x14ac:dyDescent="0.25">
      <c r="A55" s="60"/>
      <c r="B55" s="61" t="s">
        <v>19</v>
      </c>
      <c r="C55" s="56">
        <v>0</v>
      </c>
      <c r="D55" s="57">
        <v>1</v>
      </c>
      <c r="E55" s="62">
        <f>SUM(C55:D55)</f>
        <v>1</v>
      </c>
      <c r="F55" s="56">
        <v>0</v>
      </c>
      <c r="G55" s="57">
        <v>0</v>
      </c>
      <c r="H55" s="62">
        <f>SUM(F55:G55)</f>
        <v>0</v>
      </c>
      <c r="I55" s="56">
        <v>0</v>
      </c>
      <c r="J55" s="57">
        <v>0</v>
      </c>
      <c r="K55" s="62">
        <f>SUM(I55:J55)</f>
        <v>0</v>
      </c>
      <c r="L55" s="56">
        <v>0</v>
      </c>
      <c r="M55" s="57">
        <v>0</v>
      </c>
      <c r="N55" s="62">
        <f>SUM(L55:M55)</f>
        <v>0</v>
      </c>
      <c r="O55" s="56">
        <v>0</v>
      </c>
      <c r="P55" s="57">
        <v>0</v>
      </c>
      <c r="Q55" s="62">
        <f>SUM(O55:P55)</f>
        <v>0</v>
      </c>
      <c r="R55" s="56">
        <v>0</v>
      </c>
      <c r="S55" s="57">
        <v>0</v>
      </c>
      <c r="T55" s="62">
        <f>SUM(R55:S55)</f>
        <v>0</v>
      </c>
      <c r="U55" s="33">
        <f t="shared" si="1"/>
        <v>1</v>
      </c>
      <c r="V55" s="41"/>
    </row>
    <row r="56" spans="1:22" customFormat="1" ht="15" customHeight="1" x14ac:dyDescent="0.25">
      <c r="A56" s="60"/>
      <c r="B56" s="65" t="s">
        <v>21</v>
      </c>
      <c r="C56" s="79">
        <v>0</v>
      </c>
      <c r="D56" s="80">
        <v>0</v>
      </c>
      <c r="E56" s="66">
        <f>SUM(C56:D56)</f>
        <v>0</v>
      </c>
      <c r="F56" s="79">
        <v>0</v>
      </c>
      <c r="G56" s="80">
        <v>0</v>
      </c>
      <c r="H56" s="66">
        <f>SUM(F56:G56)</f>
        <v>0</v>
      </c>
      <c r="I56" s="79">
        <v>0</v>
      </c>
      <c r="J56" s="80">
        <v>0</v>
      </c>
      <c r="K56" s="66">
        <f>SUM(I56:J56)</f>
        <v>0</v>
      </c>
      <c r="L56" s="79">
        <v>0</v>
      </c>
      <c r="M56" s="80">
        <v>0</v>
      </c>
      <c r="N56" s="66">
        <f>SUM(L56:M56)</f>
        <v>0</v>
      </c>
      <c r="O56" s="79">
        <v>1</v>
      </c>
      <c r="P56" s="80">
        <v>1</v>
      </c>
      <c r="Q56" s="66">
        <f>SUM(O56:P56)</f>
        <v>2</v>
      </c>
      <c r="R56" s="79">
        <v>0</v>
      </c>
      <c r="S56" s="80">
        <v>0</v>
      </c>
      <c r="T56" s="66">
        <f>SUM(R56:S56)</f>
        <v>0</v>
      </c>
      <c r="U56" s="33">
        <f t="shared" si="1"/>
        <v>2</v>
      </c>
      <c r="V56" s="41"/>
    </row>
    <row r="57" spans="1:22" customFormat="1" ht="15" customHeight="1" x14ac:dyDescent="0.25">
      <c r="A57" s="68"/>
      <c r="B57" s="69" t="s">
        <v>22</v>
      </c>
      <c r="C57" s="70">
        <f t="shared" ref="C57:U57" si="16">SUM(C54:C56)</f>
        <v>0</v>
      </c>
      <c r="D57" s="71">
        <f t="shared" si="16"/>
        <v>1</v>
      </c>
      <c r="E57" s="72">
        <f t="shared" si="16"/>
        <v>1</v>
      </c>
      <c r="F57" s="70">
        <f t="shared" si="16"/>
        <v>3</v>
      </c>
      <c r="G57" s="71">
        <f t="shared" si="16"/>
        <v>1</v>
      </c>
      <c r="H57" s="72">
        <f t="shared" si="16"/>
        <v>4</v>
      </c>
      <c r="I57" s="70">
        <f t="shared" si="16"/>
        <v>2</v>
      </c>
      <c r="J57" s="71">
        <f t="shared" si="16"/>
        <v>0</v>
      </c>
      <c r="K57" s="72">
        <f t="shared" si="16"/>
        <v>2</v>
      </c>
      <c r="L57" s="70">
        <f t="shared" si="16"/>
        <v>6</v>
      </c>
      <c r="M57" s="71">
        <f t="shared" si="16"/>
        <v>1</v>
      </c>
      <c r="N57" s="72">
        <f t="shared" si="16"/>
        <v>7</v>
      </c>
      <c r="O57" s="70">
        <f t="shared" si="16"/>
        <v>1</v>
      </c>
      <c r="P57" s="71">
        <f t="shared" si="16"/>
        <v>1</v>
      </c>
      <c r="Q57" s="72">
        <f t="shared" si="16"/>
        <v>2</v>
      </c>
      <c r="R57" s="70">
        <f t="shared" si="16"/>
        <v>0</v>
      </c>
      <c r="S57" s="71">
        <f t="shared" si="16"/>
        <v>0</v>
      </c>
      <c r="T57" s="72">
        <f t="shared" si="16"/>
        <v>0</v>
      </c>
      <c r="U57" s="70">
        <f t="shared" si="16"/>
        <v>16</v>
      </c>
      <c r="V57" s="53"/>
    </row>
    <row r="58" spans="1:22" customFormat="1" ht="15" customHeight="1" x14ac:dyDescent="0.25">
      <c r="A58" s="54" t="s">
        <v>33</v>
      </c>
      <c r="B58" s="74" t="s">
        <v>17</v>
      </c>
      <c r="C58" s="87">
        <v>0</v>
      </c>
      <c r="D58" s="88">
        <v>0</v>
      </c>
      <c r="E58" s="58">
        <f>SUM(C58:D58)</f>
        <v>0</v>
      </c>
      <c r="F58" s="87">
        <v>3</v>
      </c>
      <c r="G58" s="88">
        <v>2</v>
      </c>
      <c r="H58" s="58">
        <f>SUM(F58:G58)</f>
        <v>5</v>
      </c>
      <c r="I58" s="87">
        <v>6</v>
      </c>
      <c r="J58" s="88">
        <v>0</v>
      </c>
      <c r="K58" s="58">
        <f>SUM(I58:J58)</f>
        <v>6</v>
      </c>
      <c r="L58" s="87">
        <v>4</v>
      </c>
      <c r="M58" s="88">
        <v>1</v>
      </c>
      <c r="N58" s="58">
        <f>SUM(L58:M58)</f>
        <v>5</v>
      </c>
      <c r="O58" s="87">
        <v>0</v>
      </c>
      <c r="P58" s="88">
        <v>0</v>
      </c>
      <c r="Q58" s="58">
        <f>SUM(O58:P58)</f>
        <v>0</v>
      </c>
      <c r="R58" s="87">
        <v>0</v>
      </c>
      <c r="S58" s="88">
        <v>0</v>
      </c>
      <c r="T58" s="58">
        <f>SUM(R58:S58)</f>
        <v>0</v>
      </c>
      <c r="U58" s="33">
        <f t="shared" si="1"/>
        <v>16</v>
      </c>
      <c r="V58" s="34">
        <f>U62/U78</f>
        <v>2.4258760107816711E-2</v>
      </c>
    </row>
    <row r="59" spans="1:22" customFormat="1" ht="15" hidden="1" customHeight="1" x14ac:dyDescent="0.25">
      <c r="A59" s="60"/>
      <c r="B59" s="61" t="s">
        <v>18</v>
      </c>
      <c r="C59" s="56">
        <v>0</v>
      </c>
      <c r="D59" s="57">
        <v>0</v>
      </c>
      <c r="E59" s="62">
        <f>SUM(C59:D59)</f>
        <v>0</v>
      </c>
      <c r="F59" s="56">
        <v>0</v>
      </c>
      <c r="G59" s="57">
        <v>0</v>
      </c>
      <c r="H59" s="62">
        <f>SUM(F59:G59)</f>
        <v>0</v>
      </c>
      <c r="I59" s="56">
        <v>0</v>
      </c>
      <c r="J59" s="57">
        <v>0</v>
      </c>
      <c r="K59" s="62">
        <f>SUM(I59:J59)</f>
        <v>0</v>
      </c>
      <c r="L59" s="56">
        <v>0</v>
      </c>
      <c r="M59" s="57">
        <v>0</v>
      </c>
      <c r="N59" s="62">
        <f>SUM(L59:M59)</f>
        <v>0</v>
      </c>
      <c r="O59" s="56">
        <v>0</v>
      </c>
      <c r="P59" s="57">
        <v>0</v>
      </c>
      <c r="Q59" s="62">
        <f>SUM(O59:P59)</f>
        <v>0</v>
      </c>
      <c r="R59" s="56">
        <v>0</v>
      </c>
      <c r="S59" s="57">
        <v>0</v>
      </c>
      <c r="T59" s="62">
        <f>SUM(R59:S59)</f>
        <v>0</v>
      </c>
      <c r="U59" s="33">
        <f t="shared" si="1"/>
        <v>0</v>
      </c>
      <c r="V59" s="41"/>
    </row>
    <row r="60" spans="1:22" customFormat="1" ht="15" customHeight="1" x14ac:dyDescent="0.25">
      <c r="A60" s="60"/>
      <c r="B60" s="61" t="s">
        <v>19</v>
      </c>
      <c r="C60" s="56">
        <v>1</v>
      </c>
      <c r="D60" s="57">
        <v>0</v>
      </c>
      <c r="E60" s="62">
        <f>SUM(C60:D60)</f>
        <v>1</v>
      </c>
      <c r="F60" s="56">
        <v>0</v>
      </c>
      <c r="G60" s="57">
        <v>0</v>
      </c>
      <c r="H60" s="62">
        <f>SUM(F60:G60)</f>
        <v>0</v>
      </c>
      <c r="I60" s="56">
        <v>0</v>
      </c>
      <c r="J60" s="57">
        <v>0</v>
      </c>
      <c r="K60" s="62">
        <f>SUM(I60:J60)</f>
        <v>0</v>
      </c>
      <c r="L60" s="56">
        <v>0</v>
      </c>
      <c r="M60" s="57">
        <v>0</v>
      </c>
      <c r="N60" s="62">
        <f>SUM(L60:M60)</f>
        <v>0</v>
      </c>
      <c r="O60" s="56">
        <v>0</v>
      </c>
      <c r="P60" s="57">
        <v>0</v>
      </c>
      <c r="Q60" s="62">
        <f>SUM(O60:P60)</f>
        <v>0</v>
      </c>
      <c r="R60" s="56">
        <v>0</v>
      </c>
      <c r="S60" s="57">
        <v>0</v>
      </c>
      <c r="T60" s="62">
        <f>SUM(R60:S60)</f>
        <v>0</v>
      </c>
      <c r="U60" s="33">
        <f t="shared" si="1"/>
        <v>1</v>
      </c>
      <c r="V60" s="41"/>
    </row>
    <row r="61" spans="1:22" customFormat="1" ht="15" customHeight="1" x14ac:dyDescent="0.25">
      <c r="A61" s="60"/>
      <c r="B61" s="89" t="s">
        <v>21</v>
      </c>
      <c r="C61" s="56">
        <v>0</v>
      </c>
      <c r="D61" s="57">
        <v>0</v>
      </c>
      <c r="E61" s="66">
        <f>SUM(C61:D61)</f>
        <v>0</v>
      </c>
      <c r="F61" s="56">
        <v>0</v>
      </c>
      <c r="G61" s="57">
        <v>0</v>
      </c>
      <c r="H61" s="66">
        <f>SUM(F61:G61)</f>
        <v>0</v>
      </c>
      <c r="I61" s="56">
        <v>0</v>
      </c>
      <c r="J61" s="57">
        <v>0</v>
      </c>
      <c r="K61" s="66">
        <f>SUM(I61:J61)</f>
        <v>0</v>
      </c>
      <c r="L61" s="56">
        <v>0</v>
      </c>
      <c r="M61" s="57">
        <v>0</v>
      </c>
      <c r="N61" s="66">
        <f>SUM(L61:M61)</f>
        <v>0</v>
      </c>
      <c r="O61" s="56">
        <v>1</v>
      </c>
      <c r="P61" s="57">
        <v>0</v>
      </c>
      <c r="Q61" s="66">
        <f>SUM(O61:P61)</f>
        <v>1</v>
      </c>
      <c r="R61" s="56">
        <v>0</v>
      </c>
      <c r="S61" s="57">
        <v>0</v>
      </c>
      <c r="T61" s="66">
        <f>SUM(R61:S61)</f>
        <v>0</v>
      </c>
      <c r="U61" s="33">
        <f t="shared" si="1"/>
        <v>1</v>
      </c>
      <c r="V61" s="41"/>
    </row>
    <row r="62" spans="1:22" customFormat="1" ht="15" customHeight="1" x14ac:dyDescent="0.25">
      <c r="A62" s="68"/>
      <c r="B62" s="69" t="s">
        <v>22</v>
      </c>
      <c r="C62" s="70">
        <f t="shared" ref="C62:T62" si="17">SUM(C58:C60)</f>
        <v>1</v>
      </c>
      <c r="D62" s="71">
        <f t="shared" si="17"/>
        <v>0</v>
      </c>
      <c r="E62" s="72">
        <f t="shared" si="17"/>
        <v>1</v>
      </c>
      <c r="F62" s="70">
        <f t="shared" si="17"/>
        <v>3</v>
      </c>
      <c r="G62" s="71">
        <f t="shared" si="17"/>
        <v>2</v>
      </c>
      <c r="H62" s="72">
        <f t="shared" si="17"/>
        <v>5</v>
      </c>
      <c r="I62" s="70">
        <f t="shared" si="17"/>
        <v>6</v>
      </c>
      <c r="J62" s="71">
        <f t="shared" si="17"/>
        <v>0</v>
      </c>
      <c r="K62" s="72">
        <f t="shared" si="17"/>
        <v>6</v>
      </c>
      <c r="L62" s="70">
        <f t="shared" si="17"/>
        <v>4</v>
      </c>
      <c r="M62" s="71">
        <f t="shared" si="17"/>
        <v>1</v>
      </c>
      <c r="N62" s="72">
        <f t="shared" si="17"/>
        <v>5</v>
      </c>
      <c r="O62" s="70">
        <f>SUM(O58:O61)</f>
        <v>1</v>
      </c>
      <c r="P62" s="71">
        <f>SUM(P58:P61)</f>
        <v>0</v>
      </c>
      <c r="Q62" s="72">
        <f>SUM(Q58:Q61)</f>
        <v>1</v>
      </c>
      <c r="R62" s="70">
        <f t="shared" si="17"/>
        <v>0</v>
      </c>
      <c r="S62" s="71">
        <f t="shared" si="17"/>
        <v>0</v>
      </c>
      <c r="T62" s="72">
        <f t="shared" si="17"/>
        <v>0</v>
      </c>
      <c r="U62" s="70">
        <f>SUM(U58:U61)</f>
        <v>18</v>
      </c>
      <c r="V62" s="53"/>
    </row>
    <row r="63" spans="1:22" customFormat="1" ht="15" customHeight="1" x14ac:dyDescent="0.25">
      <c r="A63" s="54" t="s">
        <v>34</v>
      </c>
      <c r="B63" s="61" t="s">
        <v>19</v>
      </c>
      <c r="C63" s="56">
        <v>1</v>
      </c>
      <c r="D63" s="57">
        <v>0</v>
      </c>
      <c r="E63" s="63">
        <f>SUM(C63:D63)</f>
        <v>1</v>
      </c>
      <c r="F63" s="56">
        <v>1</v>
      </c>
      <c r="G63" s="57">
        <v>0</v>
      </c>
      <c r="H63" s="63">
        <f>SUM(F63:G63)</f>
        <v>1</v>
      </c>
      <c r="I63" s="56">
        <v>0</v>
      </c>
      <c r="J63" s="57">
        <v>1</v>
      </c>
      <c r="K63" s="63">
        <f>SUM(I63:J63)</f>
        <v>1</v>
      </c>
      <c r="L63" s="56">
        <v>0</v>
      </c>
      <c r="M63" s="57">
        <v>0</v>
      </c>
      <c r="N63" s="63">
        <f>SUM(L63:M63)</f>
        <v>0</v>
      </c>
      <c r="O63" s="56">
        <v>0</v>
      </c>
      <c r="P63" s="57">
        <v>0</v>
      </c>
      <c r="Q63" s="63">
        <f>SUM(O63:P63)</f>
        <v>0</v>
      </c>
      <c r="R63" s="56">
        <v>0</v>
      </c>
      <c r="S63" s="57">
        <v>0</v>
      </c>
      <c r="T63" s="63">
        <f>SUM(R63:S63)</f>
        <v>0</v>
      </c>
      <c r="U63" s="33">
        <f t="shared" si="1"/>
        <v>3</v>
      </c>
      <c r="V63" s="34">
        <f>U64/U78</f>
        <v>4.0431266846361188E-3</v>
      </c>
    </row>
    <row r="64" spans="1:22" customFormat="1" ht="15" customHeight="1" x14ac:dyDescent="0.25">
      <c r="A64" s="68"/>
      <c r="B64" s="69" t="s">
        <v>22</v>
      </c>
      <c r="C64" s="70">
        <f t="shared" ref="C64:U64" si="18">SUM(C63:C63)</f>
        <v>1</v>
      </c>
      <c r="D64" s="71">
        <f t="shared" si="18"/>
        <v>0</v>
      </c>
      <c r="E64" s="72">
        <f t="shared" si="18"/>
        <v>1</v>
      </c>
      <c r="F64" s="70">
        <f t="shared" si="18"/>
        <v>1</v>
      </c>
      <c r="G64" s="71">
        <f t="shared" si="18"/>
        <v>0</v>
      </c>
      <c r="H64" s="72">
        <f t="shared" si="18"/>
        <v>1</v>
      </c>
      <c r="I64" s="70">
        <f t="shared" si="18"/>
        <v>0</v>
      </c>
      <c r="J64" s="71">
        <f t="shared" si="18"/>
        <v>1</v>
      </c>
      <c r="K64" s="72">
        <f t="shared" si="18"/>
        <v>1</v>
      </c>
      <c r="L64" s="70">
        <f t="shared" si="18"/>
        <v>0</v>
      </c>
      <c r="M64" s="71">
        <f t="shared" si="18"/>
        <v>0</v>
      </c>
      <c r="N64" s="72">
        <f t="shared" si="18"/>
        <v>0</v>
      </c>
      <c r="O64" s="70">
        <f t="shared" si="18"/>
        <v>0</v>
      </c>
      <c r="P64" s="71">
        <f t="shared" si="18"/>
        <v>0</v>
      </c>
      <c r="Q64" s="72">
        <f t="shared" si="18"/>
        <v>0</v>
      </c>
      <c r="R64" s="70">
        <f t="shared" si="18"/>
        <v>0</v>
      </c>
      <c r="S64" s="71">
        <f t="shared" si="18"/>
        <v>0</v>
      </c>
      <c r="T64" s="72">
        <f t="shared" si="18"/>
        <v>0</v>
      </c>
      <c r="U64" s="70">
        <f t="shared" si="18"/>
        <v>3</v>
      </c>
      <c r="V64" s="53"/>
    </row>
    <row r="65" spans="1:24" customFormat="1" ht="15" customHeight="1" x14ac:dyDescent="0.25">
      <c r="A65" s="54" t="s">
        <v>35</v>
      </c>
      <c r="B65" s="74" t="s">
        <v>17</v>
      </c>
      <c r="C65" s="86">
        <v>0</v>
      </c>
      <c r="D65" s="75">
        <v>0</v>
      </c>
      <c r="E65" s="58">
        <f t="shared" ref="E65:E70" si="19">SUM(C65:D65)</f>
        <v>0</v>
      </c>
      <c r="F65" s="86">
        <v>0</v>
      </c>
      <c r="G65" s="75">
        <v>0</v>
      </c>
      <c r="H65" s="58">
        <f t="shared" ref="H65:H70" si="20">SUM(F65:G65)</f>
        <v>0</v>
      </c>
      <c r="I65" s="86">
        <v>0</v>
      </c>
      <c r="J65" s="75">
        <v>2</v>
      </c>
      <c r="K65" s="58">
        <f t="shared" ref="K65:K70" si="21">SUM(I65:J65)</f>
        <v>2</v>
      </c>
      <c r="L65" s="86">
        <v>1</v>
      </c>
      <c r="M65" s="75">
        <v>0</v>
      </c>
      <c r="N65" s="58">
        <f t="shared" ref="N65:N70" si="22">SUM(L65:M65)</f>
        <v>1</v>
      </c>
      <c r="O65" s="86">
        <v>0</v>
      </c>
      <c r="P65" s="75">
        <v>0</v>
      </c>
      <c r="Q65" s="58">
        <f t="shared" ref="Q65:Q70" si="23">SUM(O65:P65)</f>
        <v>0</v>
      </c>
      <c r="R65" s="86">
        <v>0</v>
      </c>
      <c r="S65" s="75">
        <v>0</v>
      </c>
      <c r="T65" s="58">
        <f t="shared" ref="T65:T70" si="24">SUM(R65:S65)</f>
        <v>0</v>
      </c>
      <c r="U65" s="33">
        <f t="shared" si="1"/>
        <v>3</v>
      </c>
      <c r="V65" s="34">
        <f>U71/U78</f>
        <v>5.3908355795148251E-3</v>
      </c>
    </row>
    <row r="66" spans="1:24" customFormat="1" ht="15" hidden="1" customHeight="1" x14ac:dyDescent="0.25">
      <c r="A66" s="60"/>
      <c r="B66" s="90" t="s">
        <v>36</v>
      </c>
      <c r="C66" s="56">
        <v>0</v>
      </c>
      <c r="D66" s="57">
        <v>0</v>
      </c>
      <c r="E66" s="62">
        <f t="shared" si="19"/>
        <v>0</v>
      </c>
      <c r="F66" s="56">
        <v>0</v>
      </c>
      <c r="G66" s="57">
        <v>0</v>
      </c>
      <c r="H66" s="62">
        <f t="shared" si="20"/>
        <v>0</v>
      </c>
      <c r="I66" s="56">
        <v>0</v>
      </c>
      <c r="J66" s="57">
        <v>0</v>
      </c>
      <c r="K66" s="62">
        <f t="shared" si="21"/>
        <v>0</v>
      </c>
      <c r="L66" s="56">
        <v>0</v>
      </c>
      <c r="M66" s="57">
        <v>0</v>
      </c>
      <c r="N66" s="62">
        <f t="shared" si="22"/>
        <v>0</v>
      </c>
      <c r="O66" s="56">
        <v>0</v>
      </c>
      <c r="P66" s="57">
        <v>0</v>
      </c>
      <c r="Q66" s="62">
        <f t="shared" si="23"/>
        <v>0</v>
      </c>
      <c r="R66" s="56">
        <v>0</v>
      </c>
      <c r="S66" s="57">
        <v>0</v>
      </c>
      <c r="T66" s="62">
        <f t="shared" si="24"/>
        <v>0</v>
      </c>
      <c r="U66" s="33">
        <f t="shared" si="1"/>
        <v>0</v>
      </c>
      <c r="V66" s="41"/>
    </row>
    <row r="67" spans="1:24" customFormat="1" ht="15" hidden="1" customHeight="1" x14ac:dyDescent="0.25">
      <c r="A67" s="60"/>
      <c r="B67" s="61" t="s">
        <v>18</v>
      </c>
      <c r="C67" s="56">
        <v>0</v>
      </c>
      <c r="D67" s="57">
        <v>0</v>
      </c>
      <c r="E67" s="62">
        <f t="shared" si="19"/>
        <v>0</v>
      </c>
      <c r="F67" s="56">
        <v>0</v>
      </c>
      <c r="G67" s="57">
        <v>0</v>
      </c>
      <c r="H67" s="62">
        <f t="shared" si="20"/>
        <v>0</v>
      </c>
      <c r="I67" s="56">
        <v>0</v>
      </c>
      <c r="J67" s="57">
        <v>0</v>
      </c>
      <c r="K67" s="62">
        <f t="shared" si="21"/>
        <v>0</v>
      </c>
      <c r="L67" s="56">
        <v>0</v>
      </c>
      <c r="M67" s="57">
        <v>0</v>
      </c>
      <c r="N67" s="62">
        <f t="shared" si="22"/>
        <v>0</v>
      </c>
      <c r="O67" s="56">
        <v>0</v>
      </c>
      <c r="P67" s="57">
        <v>0</v>
      </c>
      <c r="Q67" s="62">
        <f t="shared" si="23"/>
        <v>0</v>
      </c>
      <c r="R67" s="56">
        <v>0</v>
      </c>
      <c r="S67" s="57">
        <v>0</v>
      </c>
      <c r="T67" s="62">
        <f t="shared" si="24"/>
        <v>0</v>
      </c>
      <c r="U67" s="33">
        <f t="shared" si="1"/>
        <v>0</v>
      </c>
      <c r="V67" s="41"/>
    </row>
    <row r="68" spans="1:24" customFormat="1" ht="15" customHeight="1" x14ac:dyDescent="0.25">
      <c r="A68" s="60"/>
      <c r="B68" s="61" t="s">
        <v>19</v>
      </c>
      <c r="C68" s="56">
        <v>0</v>
      </c>
      <c r="D68" s="57">
        <v>0</v>
      </c>
      <c r="E68" s="62">
        <f t="shared" si="19"/>
        <v>0</v>
      </c>
      <c r="F68" s="56">
        <v>1</v>
      </c>
      <c r="G68" s="57">
        <v>0</v>
      </c>
      <c r="H68" s="62">
        <f t="shared" si="20"/>
        <v>1</v>
      </c>
      <c r="I68" s="56">
        <v>0</v>
      </c>
      <c r="J68" s="57">
        <v>0</v>
      </c>
      <c r="K68" s="62">
        <f t="shared" si="21"/>
        <v>0</v>
      </c>
      <c r="L68" s="56">
        <v>0</v>
      </c>
      <c r="M68" s="57">
        <v>0</v>
      </c>
      <c r="N68" s="62">
        <f t="shared" si="22"/>
        <v>0</v>
      </c>
      <c r="O68" s="56">
        <v>0</v>
      </c>
      <c r="P68" s="57">
        <v>0</v>
      </c>
      <c r="Q68" s="62">
        <f t="shared" si="23"/>
        <v>0</v>
      </c>
      <c r="R68" s="56">
        <v>0</v>
      </c>
      <c r="S68" s="57">
        <v>0</v>
      </c>
      <c r="T68" s="62">
        <f t="shared" si="24"/>
        <v>0</v>
      </c>
      <c r="U68" s="33">
        <f t="shared" si="1"/>
        <v>1</v>
      </c>
      <c r="V68" s="41"/>
    </row>
    <row r="69" spans="1:24" customFormat="1" ht="15" hidden="1" customHeight="1" x14ac:dyDescent="0.25">
      <c r="A69" s="60"/>
      <c r="B69" s="61" t="s">
        <v>20</v>
      </c>
      <c r="C69" s="56">
        <v>0</v>
      </c>
      <c r="D69" s="57">
        <v>0</v>
      </c>
      <c r="E69" s="62">
        <f t="shared" si="19"/>
        <v>0</v>
      </c>
      <c r="F69" s="56">
        <v>0</v>
      </c>
      <c r="G69" s="57">
        <v>0</v>
      </c>
      <c r="H69" s="62">
        <f t="shared" si="20"/>
        <v>0</v>
      </c>
      <c r="I69" s="56">
        <v>0</v>
      </c>
      <c r="J69" s="57">
        <v>0</v>
      </c>
      <c r="K69" s="62">
        <f t="shared" si="21"/>
        <v>0</v>
      </c>
      <c r="L69" s="56">
        <v>0</v>
      </c>
      <c r="M69" s="57">
        <v>0</v>
      </c>
      <c r="N69" s="62">
        <f t="shared" si="22"/>
        <v>0</v>
      </c>
      <c r="O69" s="56">
        <v>0</v>
      </c>
      <c r="P69" s="57">
        <v>0</v>
      </c>
      <c r="Q69" s="62">
        <f t="shared" si="23"/>
        <v>0</v>
      </c>
      <c r="R69" s="56">
        <v>0</v>
      </c>
      <c r="S69" s="57">
        <v>0</v>
      </c>
      <c r="T69" s="62">
        <f t="shared" si="24"/>
        <v>0</v>
      </c>
      <c r="U69" s="33">
        <f t="shared" si="1"/>
        <v>0</v>
      </c>
      <c r="V69" s="41"/>
    </row>
    <row r="70" spans="1:24" customFormat="1" ht="15" hidden="1" customHeight="1" x14ac:dyDescent="0.25">
      <c r="A70" s="60"/>
      <c r="B70" s="65" t="s">
        <v>21</v>
      </c>
      <c r="C70" s="79">
        <v>0</v>
      </c>
      <c r="D70" s="80">
        <v>0</v>
      </c>
      <c r="E70" s="66">
        <f t="shared" si="19"/>
        <v>0</v>
      </c>
      <c r="F70" s="79">
        <v>0</v>
      </c>
      <c r="G70" s="80">
        <v>0</v>
      </c>
      <c r="H70" s="66">
        <f t="shared" si="20"/>
        <v>0</v>
      </c>
      <c r="I70" s="79">
        <v>0</v>
      </c>
      <c r="J70" s="80">
        <v>0</v>
      </c>
      <c r="K70" s="66">
        <f t="shared" si="21"/>
        <v>0</v>
      </c>
      <c r="L70" s="79">
        <v>0</v>
      </c>
      <c r="M70" s="80">
        <v>0</v>
      </c>
      <c r="N70" s="66">
        <f t="shared" si="22"/>
        <v>0</v>
      </c>
      <c r="O70" s="79">
        <v>0</v>
      </c>
      <c r="P70" s="80">
        <v>0</v>
      </c>
      <c r="Q70" s="66">
        <f t="shared" si="23"/>
        <v>0</v>
      </c>
      <c r="R70" s="79">
        <v>0</v>
      </c>
      <c r="S70" s="80">
        <v>0</v>
      </c>
      <c r="T70" s="66">
        <f t="shared" si="24"/>
        <v>0</v>
      </c>
      <c r="U70" s="33">
        <f t="shared" si="1"/>
        <v>0</v>
      </c>
      <c r="V70" s="41"/>
    </row>
    <row r="71" spans="1:24" customFormat="1" ht="15" customHeight="1" x14ac:dyDescent="0.25">
      <c r="A71" s="68"/>
      <c r="B71" s="69" t="s">
        <v>22</v>
      </c>
      <c r="C71" s="70">
        <f t="shared" ref="C71:U71" si="25">SUM(C65:C70)</f>
        <v>0</v>
      </c>
      <c r="D71" s="71">
        <f t="shared" si="25"/>
        <v>0</v>
      </c>
      <c r="E71" s="72">
        <f t="shared" si="25"/>
        <v>0</v>
      </c>
      <c r="F71" s="70">
        <f t="shared" si="25"/>
        <v>1</v>
      </c>
      <c r="G71" s="71">
        <f t="shared" si="25"/>
        <v>0</v>
      </c>
      <c r="H71" s="72">
        <f t="shared" si="25"/>
        <v>1</v>
      </c>
      <c r="I71" s="70">
        <f t="shared" si="25"/>
        <v>0</v>
      </c>
      <c r="J71" s="71">
        <f t="shared" si="25"/>
        <v>2</v>
      </c>
      <c r="K71" s="72">
        <f t="shared" si="25"/>
        <v>2</v>
      </c>
      <c r="L71" s="70">
        <f t="shared" si="25"/>
        <v>1</v>
      </c>
      <c r="M71" s="71">
        <f t="shared" si="25"/>
        <v>0</v>
      </c>
      <c r="N71" s="72">
        <f t="shared" si="25"/>
        <v>1</v>
      </c>
      <c r="O71" s="70">
        <f t="shared" si="25"/>
        <v>0</v>
      </c>
      <c r="P71" s="71">
        <f t="shared" si="25"/>
        <v>0</v>
      </c>
      <c r="Q71" s="72">
        <f t="shared" si="25"/>
        <v>0</v>
      </c>
      <c r="R71" s="70">
        <f t="shared" si="25"/>
        <v>0</v>
      </c>
      <c r="S71" s="71">
        <f t="shared" si="25"/>
        <v>0</v>
      </c>
      <c r="T71" s="72">
        <f t="shared" si="25"/>
        <v>0</v>
      </c>
      <c r="U71" s="70">
        <f t="shared" si="25"/>
        <v>4</v>
      </c>
      <c r="V71" s="53"/>
    </row>
    <row r="72" spans="1:24" customFormat="1" ht="20.100000000000001" customHeight="1" x14ac:dyDescent="0.25">
      <c r="A72" s="91" t="s">
        <v>37</v>
      </c>
      <c r="B72" s="92" t="s">
        <v>17</v>
      </c>
      <c r="C72" s="93">
        <f t="shared" ref="C72:T72" si="26">C7+C13+C18+C23+C29+C33+C38+C45+C50+C54+C58+C65</f>
        <v>8</v>
      </c>
      <c r="D72" s="94">
        <f t="shared" si="26"/>
        <v>4</v>
      </c>
      <c r="E72" s="95">
        <f t="shared" si="26"/>
        <v>12</v>
      </c>
      <c r="F72" s="93">
        <f t="shared" si="26"/>
        <v>63</v>
      </c>
      <c r="G72" s="94">
        <f t="shared" si="26"/>
        <v>52</v>
      </c>
      <c r="H72" s="95">
        <f t="shared" si="26"/>
        <v>115</v>
      </c>
      <c r="I72" s="93">
        <f t="shared" si="26"/>
        <v>153</v>
      </c>
      <c r="J72" s="94">
        <f t="shared" si="26"/>
        <v>101</v>
      </c>
      <c r="K72" s="95">
        <f t="shared" si="26"/>
        <v>254</v>
      </c>
      <c r="L72" s="93">
        <f t="shared" si="26"/>
        <v>146</v>
      </c>
      <c r="M72" s="94">
        <f t="shared" si="26"/>
        <v>67</v>
      </c>
      <c r="N72" s="95">
        <f t="shared" si="26"/>
        <v>213</v>
      </c>
      <c r="O72" s="93">
        <f t="shared" si="26"/>
        <v>22</v>
      </c>
      <c r="P72" s="94">
        <f t="shared" si="26"/>
        <v>5</v>
      </c>
      <c r="Q72" s="95">
        <f t="shared" si="26"/>
        <v>27</v>
      </c>
      <c r="R72" s="93">
        <f t="shared" si="26"/>
        <v>0</v>
      </c>
      <c r="S72" s="94">
        <f t="shared" si="26"/>
        <v>0</v>
      </c>
      <c r="T72" s="95">
        <f t="shared" si="26"/>
        <v>0</v>
      </c>
      <c r="U72" s="82">
        <f t="shared" ref="U72:U77" si="27">E72+H72+K72+N72+Q72+T72</f>
        <v>621</v>
      </c>
      <c r="V72" s="34">
        <f>V7+V13+V18+V23+V29+V33+V38+V45+V50+V54+V58+V63+V65</f>
        <v>1</v>
      </c>
    </row>
    <row r="73" spans="1:24" customFormat="1" ht="20.100000000000001" customHeight="1" x14ac:dyDescent="0.25">
      <c r="A73" s="96"/>
      <c r="B73" s="97" t="s">
        <v>18</v>
      </c>
      <c r="C73" s="98">
        <f t="shared" ref="C73:T73" si="28">C8+C39+C46+C51+C59+C67</f>
        <v>1</v>
      </c>
      <c r="D73" s="99">
        <f t="shared" si="28"/>
        <v>0</v>
      </c>
      <c r="E73" s="100">
        <f t="shared" si="28"/>
        <v>1</v>
      </c>
      <c r="F73" s="98">
        <f t="shared" si="28"/>
        <v>0</v>
      </c>
      <c r="G73" s="99">
        <f t="shared" si="28"/>
        <v>0</v>
      </c>
      <c r="H73" s="100">
        <f t="shared" si="28"/>
        <v>0</v>
      </c>
      <c r="I73" s="98">
        <f t="shared" si="28"/>
        <v>0</v>
      </c>
      <c r="J73" s="99">
        <f t="shared" si="28"/>
        <v>0</v>
      </c>
      <c r="K73" s="100">
        <f t="shared" si="28"/>
        <v>0</v>
      </c>
      <c r="L73" s="98">
        <f t="shared" si="28"/>
        <v>0</v>
      </c>
      <c r="M73" s="99">
        <f t="shared" si="28"/>
        <v>0</v>
      </c>
      <c r="N73" s="100">
        <f t="shared" si="28"/>
        <v>0</v>
      </c>
      <c r="O73" s="98">
        <f t="shared" si="28"/>
        <v>0</v>
      </c>
      <c r="P73" s="99">
        <f t="shared" si="28"/>
        <v>0</v>
      </c>
      <c r="Q73" s="100">
        <f t="shared" si="28"/>
        <v>0</v>
      </c>
      <c r="R73" s="98">
        <f t="shared" si="28"/>
        <v>0</v>
      </c>
      <c r="S73" s="99">
        <f t="shared" si="28"/>
        <v>0</v>
      </c>
      <c r="T73" s="100">
        <f t="shared" si="28"/>
        <v>0</v>
      </c>
      <c r="U73" s="82">
        <f t="shared" si="27"/>
        <v>1</v>
      </c>
      <c r="V73" s="41"/>
    </row>
    <row r="74" spans="1:24" customFormat="1" ht="20.100000000000001" customHeight="1" x14ac:dyDescent="0.25">
      <c r="A74" s="96"/>
      <c r="B74" s="101" t="s">
        <v>19</v>
      </c>
      <c r="C74" s="102">
        <f>C9+C14+C19+C24+C30+C34+C40+C47+C52+C55+C60+C63+C69</f>
        <v>7</v>
      </c>
      <c r="D74" s="103">
        <f>D9+D14+D19+D24+D30+D34+D40+D47+D52+D55+D60+D63+D69</f>
        <v>5</v>
      </c>
      <c r="E74" s="100">
        <f>E9+E14+E19+E24+E30+E34+E40+E47+E52+E55+E60+E63+E68</f>
        <v>12</v>
      </c>
      <c r="F74" s="102">
        <f>F9+F14+F19+F24+F30+F34+F40+F47+F52+F55+F60+F63+F68</f>
        <v>14</v>
      </c>
      <c r="G74" s="103">
        <f>G9+G14+G19+G24+G30+G34+G40+G47+G52+G55+G60+G63+G69</f>
        <v>5</v>
      </c>
      <c r="H74" s="100">
        <f>H9+H14+H19+H24+H30+H34+H40+H47+H52+H55+H60+H63+H68</f>
        <v>19</v>
      </c>
      <c r="I74" s="102">
        <f>I9+I14+I19+I24+I30+I34+I40+I47+I52+I55+I60+I63+I69</f>
        <v>5</v>
      </c>
      <c r="J74" s="103">
        <f>J9+J14+J19+J24+J30+J34+J40+J47+J52+J55+J60+J63+J69</f>
        <v>3</v>
      </c>
      <c r="K74" s="100">
        <f>K9+K14+K19+K24+K30+K34+K40+K47+K52+K55+K60+K63+K68</f>
        <v>8</v>
      </c>
      <c r="L74" s="102">
        <f>L9+L14+L19+L24+L30+L34+L40+L47+L52+L55+L60+L63+L69</f>
        <v>5</v>
      </c>
      <c r="M74" s="103">
        <f>M9+M14+M19+M24+M30+M34+M40+M47+M52+M55+M60+M63+M69</f>
        <v>0</v>
      </c>
      <c r="N74" s="100">
        <f>N9+N14+N19+N24+N30+N34+N40+N47+N52+N55+N60+N63+N68</f>
        <v>5</v>
      </c>
      <c r="O74" s="102">
        <f>O9+O14+O19+O24+O30+O34+O40+O47+O52+O55+O60+O63+O69</f>
        <v>0</v>
      </c>
      <c r="P74" s="103">
        <f>P9+P14+P19+P24+P30+P34+P40+P47+P52+P55+P60+P63+P69</f>
        <v>0</v>
      </c>
      <c r="Q74" s="100">
        <f>Q9+Q14+Q19+Q24+Q30+Q34+Q40+Q47+Q52+Q55+Q60+Q63+Q68</f>
        <v>0</v>
      </c>
      <c r="R74" s="102">
        <f>R9+R14+R19+R24+R30+R34+R40+R47+R52+R55+R60+R63+R69</f>
        <v>0</v>
      </c>
      <c r="S74" s="103">
        <f>S9+S14+S19+S24+S30+S34+S40+S47+S52+S55+S60+S63+S69</f>
        <v>0</v>
      </c>
      <c r="T74" s="100">
        <f>T9+T14+T19+T24+T30+T34+T40+T47+T52+T55+T60+T63+T68</f>
        <v>0</v>
      </c>
      <c r="U74" s="82">
        <f t="shared" si="27"/>
        <v>44</v>
      </c>
      <c r="V74" s="41"/>
      <c r="X74" s="104"/>
    </row>
    <row r="75" spans="1:24" customFormat="1" ht="20.100000000000001" customHeight="1" x14ac:dyDescent="0.25">
      <c r="A75" s="96"/>
      <c r="B75" s="101" t="s">
        <v>20</v>
      </c>
      <c r="C75" s="98">
        <f t="shared" ref="C75:H75" si="29">C10+C20+C41</f>
        <v>2</v>
      </c>
      <c r="D75" s="99">
        <f t="shared" si="29"/>
        <v>0</v>
      </c>
      <c r="E75" s="100">
        <f t="shared" si="29"/>
        <v>2</v>
      </c>
      <c r="F75" s="98">
        <f t="shared" si="29"/>
        <v>0</v>
      </c>
      <c r="G75" s="99">
        <f t="shared" si="29"/>
        <v>0</v>
      </c>
      <c r="H75" s="100">
        <f t="shared" si="29"/>
        <v>0</v>
      </c>
      <c r="I75" s="98">
        <f>I10+I20+I35+I41</f>
        <v>1</v>
      </c>
      <c r="J75" s="99">
        <f>J10+J20+J41</f>
        <v>0</v>
      </c>
      <c r="K75" s="100">
        <f>K10+K20+K35</f>
        <v>1</v>
      </c>
      <c r="L75" s="98">
        <f t="shared" ref="L75:T75" si="30">L10+L20+L41</f>
        <v>0</v>
      </c>
      <c r="M75" s="99">
        <f t="shared" si="30"/>
        <v>0</v>
      </c>
      <c r="N75" s="100">
        <f t="shared" si="30"/>
        <v>0</v>
      </c>
      <c r="O75" s="98">
        <f t="shared" si="30"/>
        <v>0</v>
      </c>
      <c r="P75" s="99">
        <f t="shared" si="30"/>
        <v>0</v>
      </c>
      <c r="Q75" s="100">
        <f t="shared" si="30"/>
        <v>0</v>
      </c>
      <c r="R75" s="98">
        <f t="shared" si="30"/>
        <v>0</v>
      </c>
      <c r="S75" s="99">
        <f t="shared" si="30"/>
        <v>0</v>
      </c>
      <c r="T75" s="100">
        <f t="shared" si="30"/>
        <v>0</v>
      </c>
      <c r="U75" s="82">
        <f t="shared" si="27"/>
        <v>3</v>
      </c>
      <c r="V75" s="41"/>
    </row>
    <row r="76" spans="1:24" customFormat="1" ht="20.100000000000001" customHeight="1" x14ac:dyDescent="0.25">
      <c r="A76" s="96"/>
      <c r="B76" s="105" t="s">
        <v>21</v>
      </c>
      <c r="C76" s="102">
        <f t="shared" ref="C76:T76" si="31">C11+C15+C21+C26+C31+C36+C42+C48+C56+C61+C70</f>
        <v>0</v>
      </c>
      <c r="D76" s="103">
        <f t="shared" si="31"/>
        <v>0</v>
      </c>
      <c r="E76" s="100">
        <f t="shared" si="31"/>
        <v>0</v>
      </c>
      <c r="F76" s="102">
        <f t="shared" si="31"/>
        <v>0</v>
      </c>
      <c r="G76" s="103">
        <f t="shared" si="31"/>
        <v>0</v>
      </c>
      <c r="H76" s="100">
        <f t="shared" si="31"/>
        <v>0</v>
      </c>
      <c r="I76" s="102">
        <f t="shared" si="31"/>
        <v>0</v>
      </c>
      <c r="J76" s="103">
        <f t="shared" si="31"/>
        <v>0</v>
      </c>
      <c r="K76" s="100">
        <f t="shared" si="31"/>
        <v>0</v>
      </c>
      <c r="L76" s="102">
        <f t="shared" si="31"/>
        <v>2</v>
      </c>
      <c r="M76" s="103">
        <f t="shared" si="31"/>
        <v>0</v>
      </c>
      <c r="N76" s="100">
        <f t="shared" si="31"/>
        <v>2</v>
      </c>
      <c r="O76" s="102">
        <f t="shared" si="31"/>
        <v>33</v>
      </c>
      <c r="P76" s="103">
        <f t="shared" si="31"/>
        <v>8</v>
      </c>
      <c r="Q76" s="100">
        <f t="shared" si="31"/>
        <v>41</v>
      </c>
      <c r="R76" s="102">
        <f t="shared" si="31"/>
        <v>5</v>
      </c>
      <c r="S76" s="103">
        <f t="shared" si="31"/>
        <v>0</v>
      </c>
      <c r="T76" s="100">
        <f t="shared" si="31"/>
        <v>5</v>
      </c>
      <c r="U76" s="82">
        <f t="shared" si="27"/>
        <v>48</v>
      </c>
      <c r="V76" s="41"/>
    </row>
    <row r="77" spans="1:24" customFormat="1" ht="20.100000000000001" customHeight="1" x14ac:dyDescent="0.25">
      <c r="A77" s="106"/>
      <c r="B77" s="107" t="s">
        <v>24</v>
      </c>
      <c r="C77" s="108">
        <f t="shared" ref="C77:T77" si="32">C43+C16+C27</f>
        <v>0</v>
      </c>
      <c r="D77" s="109">
        <f t="shared" si="32"/>
        <v>0</v>
      </c>
      <c r="E77" s="110">
        <f t="shared" si="32"/>
        <v>0</v>
      </c>
      <c r="F77" s="108">
        <f t="shared" si="32"/>
        <v>2</v>
      </c>
      <c r="G77" s="109">
        <f t="shared" si="32"/>
        <v>0</v>
      </c>
      <c r="H77" s="110">
        <f t="shared" si="32"/>
        <v>2</v>
      </c>
      <c r="I77" s="108">
        <f t="shared" si="32"/>
        <v>3</v>
      </c>
      <c r="J77" s="109">
        <f t="shared" si="32"/>
        <v>3</v>
      </c>
      <c r="K77" s="110">
        <f t="shared" si="32"/>
        <v>6</v>
      </c>
      <c r="L77" s="108">
        <f t="shared" si="32"/>
        <v>12</v>
      </c>
      <c r="M77" s="109">
        <f t="shared" si="32"/>
        <v>3</v>
      </c>
      <c r="N77" s="110">
        <f t="shared" si="32"/>
        <v>15</v>
      </c>
      <c r="O77" s="108">
        <f t="shared" si="32"/>
        <v>1</v>
      </c>
      <c r="P77" s="109">
        <f t="shared" si="32"/>
        <v>1</v>
      </c>
      <c r="Q77" s="110">
        <f t="shared" si="32"/>
        <v>2</v>
      </c>
      <c r="R77" s="108">
        <f t="shared" si="32"/>
        <v>0</v>
      </c>
      <c r="S77" s="109">
        <f t="shared" si="32"/>
        <v>0</v>
      </c>
      <c r="T77" s="110">
        <f t="shared" si="32"/>
        <v>0</v>
      </c>
      <c r="U77" s="82">
        <f t="shared" si="27"/>
        <v>25</v>
      </c>
      <c r="V77" s="41"/>
    </row>
    <row r="78" spans="1:24" customFormat="1" ht="30" customHeight="1" thickBot="1" x14ac:dyDescent="0.3">
      <c r="A78" s="111" t="s">
        <v>38</v>
      </c>
      <c r="B78" s="112"/>
      <c r="C78" s="113">
        <f t="shared" ref="C78:T78" si="33">SUM(C72:C77)</f>
        <v>18</v>
      </c>
      <c r="D78" s="114">
        <f t="shared" si="33"/>
        <v>9</v>
      </c>
      <c r="E78" s="115">
        <f t="shared" si="33"/>
        <v>27</v>
      </c>
      <c r="F78" s="113">
        <f t="shared" si="33"/>
        <v>79</v>
      </c>
      <c r="G78" s="114">
        <f t="shared" si="33"/>
        <v>57</v>
      </c>
      <c r="H78" s="115">
        <f t="shared" si="33"/>
        <v>136</v>
      </c>
      <c r="I78" s="113">
        <f t="shared" si="33"/>
        <v>162</v>
      </c>
      <c r="J78" s="114">
        <f t="shared" si="33"/>
        <v>107</v>
      </c>
      <c r="K78" s="115">
        <f t="shared" si="33"/>
        <v>269</v>
      </c>
      <c r="L78" s="113">
        <f t="shared" si="33"/>
        <v>165</v>
      </c>
      <c r="M78" s="114">
        <f t="shared" si="33"/>
        <v>70</v>
      </c>
      <c r="N78" s="115">
        <f t="shared" si="33"/>
        <v>235</v>
      </c>
      <c r="O78" s="113">
        <f t="shared" si="33"/>
        <v>56</v>
      </c>
      <c r="P78" s="114">
        <f t="shared" si="33"/>
        <v>14</v>
      </c>
      <c r="Q78" s="115">
        <f t="shared" si="33"/>
        <v>70</v>
      </c>
      <c r="R78" s="113">
        <f t="shared" si="33"/>
        <v>5</v>
      </c>
      <c r="S78" s="114">
        <f t="shared" si="33"/>
        <v>0</v>
      </c>
      <c r="T78" s="115">
        <f t="shared" si="33"/>
        <v>5</v>
      </c>
      <c r="U78" s="116">
        <f>SUM(U72:U77)</f>
        <v>742</v>
      </c>
      <c r="V78" s="117"/>
    </row>
    <row r="79" spans="1:24" customFormat="1" ht="12.4" customHeight="1" x14ac:dyDescent="0.25">
      <c r="A79" s="118"/>
      <c r="B79" s="119"/>
      <c r="V79" s="120"/>
    </row>
    <row r="80" spans="1:24" customFormat="1" ht="13.5" customHeight="1" x14ac:dyDescent="0.25">
      <c r="A80" s="121" t="s">
        <v>39</v>
      </c>
      <c r="B80" s="121"/>
      <c r="C80" s="121"/>
      <c r="D80" s="121"/>
      <c r="E80" s="121"/>
      <c r="F80" s="122"/>
      <c r="G80" s="122"/>
      <c r="H80" s="122"/>
      <c r="I80" s="122"/>
      <c r="V80" s="123"/>
    </row>
    <row r="81" spans="1:22" customFormat="1" ht="16.5" customHeight="1" x14ac:dyDescent="0.25">
      <c r="A81" s="124"/>
      <c r="D81" s="119"/>
      <c r="E81" s="125"/>
      <c r="F81" s="125"/>
      <c r="G81" s="125"/>
      <c r="H81" s="119"/>
      <c r="I81" s="124"/>
      <c r="J81" s="124"/>
      <c r="K81" s="124"/>
      <c r="L81" s="119"/>
      <c r="M81" s="119"/>
      <c r="N81" s="126" t="s">
        <v>40</v>
      </c>
      <c r="O81" s="119"/>
      <c r="P81" s="124"/>
      <c r="Q81" s="124"/>
      <c r="R81" s="127"/>
      <c r="S81" s="127"/>
      <c r="T81" s="128"/>
      <c r="V81" s="120"/>
    </row>
    <row r="82" spans="1:22" customFormat="1" x14ac:dyDescent="0.25">
      <c r="A82" s="124"/>
      <c r="D82" s="129"/>
      <c r="H82" s="119"/>
      <c r="I82" s="124"/>
      <c r="J82" s="124"/>
      <c r="K82" s="124"/>
      <c r="L82" s="119"/>
      <c r="M82" s="119"/>
      <c r="N82" s="124" t="s">
        <v>41</v>
      </c>
      <c r="O82" s="119"/>
      <c r="P82" s="124"/>
      <c r="Q82" s="124"/>
      <c r="T82" s="128"/>
      <c r="V82" s="120"/>
    </row>
    <row r="83" spans="1:22" customFormat="1" x14ac:dyDescent="0.25">
      <c r="A83" s="124"/>
      <c r="D83" s="129"/>
      <c r="H83" s="119"/>
      <c r="I83" s="124"/>
      <c r="J83" s="124"/>
      <c r="K83" s="124"/>
      <c r="L83" s="119"/>
      <c r="M83" s="119"/>
      <c r="N83" s="124" t="s">
        <v>42</v>
      </c>
      <c r="O83" s="119"/>
      <c r="P83" s="124"/>
      <c r="Q83" s="124"/>
      <c r="T83" s="128"/>
      <c r="V83" s="120"/>
    </row>
    <row r="84" spans="1:22" customFormat="1" x14ac:dyDescent="0.25">
      <c r="A84" s="124"/>
      <c r="D84" s="129"/>
      <c r="H84" s="119"/>
      <c r="I84" s="124"/>
      <c r="J84" s="124"/>
      <c r="K84" s="124"/>
      <c r="L84" s="119"/>
      <c r="M84" s="119"/>
      <c r="N84" s="124" t="s">
        <v>43</v>
      </c>
      <c r="O84" s="119"/>
      <c r="P84" s="124"/>
      <c r="Q84" s="124"/>
      <c r="T84" s="128"/>
      <c r="V84" s="120"/>
    </row>
    <row r="85" spans="1:22" customFormat="1" x14ac:dyDescent="0.25">
      <c r="A85" s="124"/>
      <c r="D85" s="129"/>
      <c r="H85" s="119"/>
      <c r="I85" s="124"/>
      <c r="J85" s="124"/>
      <c r="K85" s="124"/>
      <c r="L85" s="119"/>
      <c r="M85" s="119"/>
      <c r="N85" s="124" t="s">
        <v>44</v>
      </c>
      <c r="O85" s="119"/>
      <c r="P85" s="124"/>
      <c r="Q85" s="124"/>
      <c r="T85" s="128"/>
      <c r="V85" s="120"/>
    </row>
    <row r="86" spans="1:22" customFormat="1" x14ac:dyDescent="0.25">
      <c r="A86" s="124"/>
      <c r="D86" s="129"/>
      <c r="H86" s="119"/>
      <c r="I86" s="124"/>
      <c r="J86" s="124"/>
      <c r="K86" s="124"/>
      <c r="L86" s="119"/>
      <c r="M86" s="119"/>
      <c r="N86" s="124" t="s">
        <v>45</v>
      </c>
      <c r="O86" s="119"/>
      <c r="P86" s="124"/>
      <c r="Q86" s="124"/>
      <c r="T86" s="128"/>
      <c r="V86" s="120"/>
    </row>
    <row r="87" spans="1:22" x14ac:dyDescent="0.25">
      <c r="I87" s="118"/>
      <c r="J87" s="118"/>
      <c r="K87" s="118"/>
      <c r="N87" s="118" t="s">
        <v>46</v>
      </c>
      <c r="P87" s="118"/>
      <c r="Q87" s="118"/>
      <c r="T87" s="120"/>
    </row>
  </sheetData>
  <mergeCells count="43">
    <mergeCell ref="A80:E80"/>
    <mergeCell ref="A63:A64"/>
    <mergeCell ref="V63:V64"/>
    <mergeCell ref="A65:A71"/>
    <mergeCell ref="V65:V71"/>
    <mergeCell ref="A72:A77"/>
    <mergeCell ref="V72:V78"/>
    <mergeCell ref="A78:B78"/>
    <mergeCell ref="A50:A53"/>
    <mergeCell ref="V50:V53"/>
    <mergeCell ref="A54:A57"/>
    <mergeCell ref="V54:V57"/>
    <mergeCell ref="A58:A62"/>
    <mergeCell ref="V58:V62"/>
    <mergeCell ref="A33:A37"/>
    <mergeCell ref="V33:V37"/>
    <mergeCell ref="A38:A44"/>
    <mergeCell ref="V38:V44"/>
    <mergeCell ref="A45:A49"/>
    <mergeCell ref="V45:V49"/>
    <mergeCell ref="A18:A22"/>
    <mergeCell ref="V18:V22"/>
    <mergeCell ref="A23:A28"/>
    <mergeCell ref="V23:V28"/>
    <mergeCell ref="A29:A32"/>
    <mergeCell ref="V29:V32"/>
    <mergeCell ref="R5:T5"/>
    <mergeCell ref="U5:U6"/>
    <mergeCell ref="V5:V6"/>
    <mergeCell ref="A7:A12"/>
    <mergeCell ref="V7:V12"/>
    <mergeCell ref="A13:A17"/>
    <mergeCell ref="V13:V17"/>
    <mergeCell ref="A1:V1"/>
    <mergeCell ref="A2:V2"/>
    <mergeCell ref="A4:A6"/>
    <mergeCell ref="B4:B6"/>
    <mergeCell ref="C4:V4"/>
    <mergeCell ref="C5:E5"/>
    <mergeCell ref="F5:H5"/>
    <mergeCell ref="I5:K5"/>
    <mergeCell ref="L5:N5"/>
    <mergeCell ref="O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 KAPID</dc:creator>
  <cp:lastModifiedBy>CORP KAPID</cp:lastModifiedBy>
  <dcterms:created xsi:type="dcterms:W3CDTF">2021-08-25T09:07:10Z</dcterms:created>
  <dcterms:modified xsi:type="dcterms:W3CDTF">2021-08-25T09:07:36Z</dcterms:modified>
</cp:coreProperties>
</file>