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risnov\public\template\rid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1" l="1"/>
  <c r="P66" i="1"/>
  <c r="O66" i="1"/>
  <c r="M66" i="1"/>
  <c r="L66" i="1"/>
  <c r="J66" i="1"/>
  <c r="I66" i="1"/>
  <c r="H66" i="1"/>
  <c r="G66" i="1"/>
  <c r="F66" i="1"/>
  <c r="D66" i="1"/>
  <c r="C66" i="1"/>
  <c r="P65" i="1"/>
  <c r="O65" i="1"/>
  <c r="M65" i="1"/>
  <c r="L65" i="1"/>
  <c r="J65" i="1"/>
  <c r="I65" i="1"/>
  <c r="G65" i="1"/>
  <c r="F65" i="1"/>
  <c r="D65" i="1"/>
  <c r="C65" i="1"/>
  <c r="P64" i="1"/>
  <c r="P67" i="1" s="1"/>
  <c r="O64" i="1"/>
  <c r="O67" i="1" s="1"/>
  <c r="M64" i="1"/>
  <c r="L64" i="1"/>
  <c r="J64" i="1"/>
  <c r="I64" i="1"/>
  <c r="G64" i="1"/>
  <c r="G67" i="1" s="1"/>
  <c r="F64" i="1"/>
  <c r="D64" i="1"/>
  <c r="D67" i="1" s="1"/>
  <c r="C64" i="1"/>
  <c r="C67" i="1" s="1"/>
  <c r="P63" i="1"/>
  <c r="O63" i="1"/>
  <c r="M63" i="1"/>
  <c r="M67" i="1" s="1"/>
  <c r="L63" i="1"/>
  <c r="J63" i="1"/>
  <c r="J67" i="1" s="1"/>
  <c r="I63" i="1"/>
  <c r="I67" i="1" s="1"/>
  <c r="G63" i="1"/>
  <c r="F63" i="1"/>
  <c r="F67" i="1" s="1"/>
  <c r="D63" i="1"/>
  <c r="C63" i="1"/>
  <c r="P62" i="1"/>
  <c r="O62" i="1"/>
  <c r="M62" i="1"/>
  <c r="L62" i="1"/>
  <c r="J62" i="1"/>
  <c r="I62" i="1"/>
  <c r="G62" i="1"/>
  <c r="F62" i="1"/>
  <c r="D62" i="1"/>
  <c r="C62" i="1"/>
  <c r="Q61" i="1"/>
  <c r="Q66" i="1" s="1"/>
  <c r="N61" i="1"/>
  <c r="N66" i="1" s="1"/>
  <c r="K61" i="1"/>
  <c r="K66" i="1" s="1"/>
  <c r="H61" i="1"/>
  <c r="R61" i="1" s="1"/>
  <c r="E61" i="1"/>
  <c r="E66" i="1" s="1"/>
  <c r="Q60" i="1"/>
  <c r="N60" i="1"/>
  <c r="K60" i="1"/>
  <c r="H60" i="1"/>
  <c r="H62" i="1" s="1"/>
  <c r="E60" i="1"/>
  <c r="Q59" i="1"/>
  <c r="Q62" i="1" s="1"/>
  <c r="N59" i="1"/>
  <c r="K59" i="1"/>
  <c r="H59" i="1"/>
  <c r="R59" i="1" s="1"/>
  <c r="E59" i="1"/>
  <c r="E62" i="1" s="1"/>
  <c r="Q58" i="1"/>
  <c r="N58" i="1"/>
  <c r="N62" i="1" s="1"/>
  <c r="K58" i="1"/>
  <c r="K62" i="1" s="1"/>
  <c r="H58" i="1"/>
  <c r="R58" i="1" s="1"/>
  <c r="E58" i="1"/>
  <c r="P57" i="1"/>
  <c r="O57" i="1"/>
  <c r="M57" i="1"/>
  <c r="L57" i="1"/>
  <c r="J57" i="1"/>
  <c r="I57" i="1"/>
  <c r="G57" i="1"/>
  <c r="F57" i="1"/>
  <c r="D57" i="1"/>
  <c r="C57" i="1"/>
  <c r="Q56" i="1"/>
  <c r="Q57" i="1" s="1"/>
  <c r="N56" i="1"/>
  <c r="K56" i="1"/>
  <c r="H56" i="1"/>
  <c r="R56" i="1" s="1"/>
  <c r="E56" i="1"/>
  <c r="E57" i="1" s="1"/>
  <c r="Q55" i="1"/>
  <c r="N55" i="1"/>
  <c r="N57" i="1" s="1"/>
  <c r="K55" i="1"/>
  <c r="H55" i="1"/>
  <c r="R55" i="1" s="1"/>
  <c r="E55" i="1"/>
  <c r="Q54" i="1"/>
  <c r="N54" i="1"/>
  <c r="K54" i="1"/>
  <c r="K57" i="1" s="1"/>
  <c r="H54" i="1"/>
  <c r="R54" i="1" s="1"/>
  <c r="R57" i="1" s="1"/>
  <c r="E54" i="1"/>
  <c r="P53" i="1"/>
  <c r="O53" i="1"/>
  <c r="M53" i="1"/>
  <c r="L53" i="1"/>
  <c r="J53" i="1"/>
  <c r="I53" i="1"/>
  <c r="H53" i="1"/>
  <c r="G53" i="1"/>
  <c r="F53" i="1"/>
  <c r="D53" i="1"/>
  <c r="C53" i="1"/>
  <c r="Q52" i="1"/>
  <c r="Q53" i="1" s="1"/>
  <c r="N52" i="1"/>
  <c r="N53" i="1" s="1"/>
  <c r="K52" i="1"/>
  <c r="K53" i="1" s="1"/>
  <c r="H52" i="1"/>
  <c r="R52" i="1" s="1"/>
  <c r="E52" i="1"/>
  <c r="E53" i="1" s="1"/>
  <c r="Q51" i="1"/>
  <c r="N51" i="1"/>
  <c r="K51" i="1"/>
  <c r="H51" i="1"/>
  <c r="R51" i="1" s="1"/>
  <c r="E51" i="1"/>
  <c r="P50" i="1"/>
  <c r="O50" i="1"/>
  <c r="M50" i="1"/>
  <c r="L50" i="1"/>
  <c r="J50" i="1"/>
  <c r="I50" i="1"/>
  <c r="G50" i="1"/>
  <c r="F50" i="1"/>
  <c r="D50" i="1"/>
  <c r="C50" i="1"/>
  <c r="Q49" i="1"/>
  <c r="Q50" i="1" s="1"/>
  <c r="N49" i="1"/>
  <c r="K49" i="1"/>
  <c r="H49" i="1"/>
  <c r="R49" i="1" s="1"/>
  <c r="E49" i="1"/>
  <c r="E50" i="1" s="1"/>
  <c r="Q48" i="1"/>
  <c r="N48" i="1"/>
  <c r="N50" i="1" s="1"/>
  <c r="K48" i="1"/>
  <c r="H48" i="1"/>
  <c r="R48" i="1" s="1"/>
  <c r="E48" i="1"/>
  <c r="Q47" i="1"/>
  <c r="N47" i="1"/>
  <c r="K47" i="1"/>
  <c r="K50" i="1" s="1"/>
  <c r="H47" i="1"/>
  <c r="R47" i="1" s="1"/>
  <c r="E47" i="1"/>
  <c r="P46" i="1"/>
  <c r="O46" i="1"/>
  <c r="M46" i="1"/>
  <c r="L46" i="1"/>
  <c r="J46" i="1"/>
  <c r="I46" i="1"/>
  <c r="H46" i="1"/>
  <c r="G46" i="1"/>
  <c r="F46" i="1"/>
  <c r="D46" i="1"/>
  <c r="C46" i="1"/>
  <c r="Q45" i="1"/>
  <c r="Q46" i="1" s="1"/>
  <c r="N45" i="1"/>
  <c r="K45" i="1"/>
  <c r="H45" i="1"/>
  <c r="R45" i="1" s="1"/>
  <c r="E45" i="1"/>
  <c r="E46" i="1" s="1"/>
  <c r="Q44" i="1"/>
  <c r="N44" i="1"/>
  <c r="N46" i="1" s="1"/>
  <c r="K44" i="1"/>
  <c r="K46" i="1" s="1"/>
  <c r="H44" i="1"/>
  <c r="R44" i="1" s="1"/>
  <c r="R46" i="1" s="1"/>
  <c r="E44" i="1"/>
  <c r="P43" i="1"/>
  <c r="O43" i="1"/>
  <c r="M43" i="1"/>
  <c r="L43" i="1"/>
  <c r="J43" i="1"/>
  <c r="I43" i="1"/>
  <c r="G43" i="1"/>
  <c r="F43" i="1"/>
  <c r="D43" i="1"/>
  <c r="C43" i="1"/>
  <c r="Q42" i="1"/>
  <c r="Q43" i="1" s="1"/>
  <c r="N42" i="1"/>
  <c r="K42" i="1"/>
  <c r="H42" i="1"/>
  <c r="E42" i="1"/>
  <c r="R42" i="1" s="1"/>
  <c r="Q41" i="1"/>
  <c r="N41" i="1"/>
  <c r="N43" i="1" s="1"/>
  <c r="K41" i="1"/>
  <c r="H41" i="1"/>
  <c r="R41" i="1" s="1"/>
  <c r="E41" i="1"/>
  <c r="Q40" i="1"/>
  <c r="N40" i="1"/>
  <c r="K40" i="1"/>
  <c r="K43" i="1" s="1"/>
  <c r="H40" i="1"/>
  <c r="H43" i="1" s="1"/>
  <c r="E40" i="1"/>
  <c r="P39" i="1"/>
  <c r="O39" i="1"/>
  <c r="M39" i="1"/>
  <c r="L39" i="1"/>
  <c r="J39" i="1"/>
  <c r="I39" i="1"/>
  <c r="G39" i="1"/>
  <c r="F39" i="1"/>
  <c r="D39" i="1"/>
  <c r="C39" i="1"/>
  <c r="Q38" i="1"/>
  <c r="N38" i="1"/>
  <c r="K38" i="1"/>
  <c r="H38" i="1"/>
  <c r="E38" i="1"/>
  <c r="Q37" i="1"/>
  <c r="N37" i="1"/>
  <c r="K37" i="1"/>
  <c r="H37" i="1"/>
  <c r="H39" i="1" s="1"/>
  <c r="E37" i="1"/>
  <c r="Q36" i="1"/>
  <c r="Q39" i="1" s="1"/>
  <c r="N36" i="1"/>
  <c r="N39" i="1" s="1"/>
  <c r="K36" i="1"/>
  <c r="K39" i="1" s="1"/>
  <c r="H36" i="1"/>
  <c r="R36" i="1" s="1"/>
  <c r="E36" i="1"/>
  <c r="E39" i="1" s="1"/>
  <c r="P35" i="1"/>
  <c r="O35" i="1"/>
  <c r="M35" i="1"/>
  <c r="L35" i="1"/>
  <c r="J35" i="1"/>
  <c r="I35" i="1"/>
  <c r="G35" i="1"/>
  <c r="F35" i="1"/>
  <c r="D35" i="1"/>
  <c r="C35" i="1"/>
  <c r="Q34" i="1"/>
  <c r="N34" i="1"/>
  <c r="K34" i="1"/>
  <c r="K35" i="1" s="1"/>
  <c r="H34" i="1"/>
  <c r="E34" i="1"/>
  <c r="Q33" i="1"/>
  <c r="N33" i="1"/>
  <c r="K33" i="1"/>
  <c r="H33" i="1"/>
  <c r="H35" i="1" s="1"/>
  <c r="E33" i="1"/>
  <c r="Q32" i="1"/>
  <c r="Q35" i="1" s="1"/>
  <c r="N32" i="1"/>
  <c r="N35" i="1" s="1"/>
  <c r="K32" i="1"/>
  <c r="H32" i="1"/>
  <c r="E32" i="1"/>
  <c r="E35" i="1" s="1"/>
  <c r="P31" i="1"/>
  <c r="O31" i="1"/>
  <c r="M31" i="1"/>
  <c r="L31" i="1"/>
  <c r="J31" i="1"/>
  <c r="I31" i="1"/>
  <c r="G31" i="1"/>
  <c r="F31" i="1"/>
  <c r="D31" i="1"/>
  <c r="C31" i="1"/>
  <c r="Q30" i="1"/>
  <c r="N30" i="1"/>
  <c r="K30" i="1"/>
  <c r="H30" i="1"/>
  <c r="R30" i="1" s="1"/>
  <c r="E30" i="1"/>
  <c r="Q29" i="1"/>
  <c r="N29" i="1"/>
  <c r="N31" i="1" s="1"/>
  <c r="K29" i="1"/>
  <c r="H29" i="1"/>
  <c r="E29" i="1"/>
  <c r="Q28" i="1"/>
  <c r="Q31" i="1" s="1"/>
  <c r="N28" i="1"/>
  <c r="K28" i="1"/>
  <c r="K31" i="1" s="1"/>
  <c r="H28" i="1"/>
  <c r="R28" i="1" s="1"/>
  <c r="E28" i="1"/>
  <c r="E31" i="1" s="1"/>
  <c r="P27" i="1"/>
  <c r="O27" i="1"/>
  <c r="M27" i="1"/>
  <c r="L27" i="1"/>
  <c r="J27" i="1"/>
  <c r="I27" i="1"/>
  <c r="G27" i="1"/>
  <c r="F27" i="1"/>
  <c r="D27" i="1"/>
  <c r="C27" i="1"/>
  <c r="Q26" i="1"/>
  <c r="Q27" i="1" s="1"/>
  <c r="N26" i="1"/>
  <c r="K26" i="1"/>
  <c r="H26" i="1"/>
  <c r="R26" i="1" s="1"/>
  <c r="E26" i="1"/>
  <c r="E27" i="1" s="1"/>
  <c r="Q25" i="1"/>
  <c r="N25" i="1"/>
  <c r="N27" i="1" s="1"/>
  <c r="K25" i="1"/>
  <c r="K27" i="1" s="1"/>
  <c r="H25" i="1"/>
  <c r="H27" i="1" s="1"/>
  <c r="E25" i="1"/>
  <c r="P24" i="1"/>
  <c r="O24" i="1"/>
  <c r="M24" i="1"/>
  <c r="L24" i="1"/>
  <c r="J24" i="1"/>
  <c r="I24" i="1"/>
  <c r="G24" i="1"/>
  <c r="F24" i="1"/>
  <c r="D24" i="1"/>
  <c r="C24" i="1"/>
  <c r="Q23" i="1"/>
  <c r="N23" i="1"/>
  <c r="K23" i="1"/>
  <c r="H23" i="1"/>
  <c r="R23" i="1" s="1"/>
  <c r="R24" i="1" s="1"/>
  <c r="E23" i="1"/>
  <c r="Q22" i="1"/>
  <c r="N22" i="1"/>
  <c r="N24" i="1" s="1"/>
  <c r="K22" i="1"/>
  <c r="H22" i="1"/>
  <c r="R22" i="1" s="1"/>
  <c r="E22" i="1"/>
  <c r="Q21" i="1"/>
  <c r="Q24" i="1" s="1"/>
  <c r="N21" i="1"/>
  <c r="K21" i="1"/>
  <c r="K24" i="1" s="1"/>
  <c r="H21" i="1"/>
  <c r="R21" i="1" s="1"/>
  <c r="E21" i="1"/>
  <c r="E24" i="1" s="1"/>
  <c r="P20" i="1"/>
  <c r="O20" i="1"/>
  <c r="M20" i="1"/>
  <c r="L20" i="1"/>
  <c r="J20" i="1"/>
  <c r="I20" i="1"/>
  <c r="G20" i="1"/>
  <c r="F20" i="1"/>
  <c r="D20" i="1"/>
  <c r="C20" i="1"/>
  <c r="Q19" i="1"/>
  <c r="Q20" i="1" s="1"/>
  <c r="N19" i="1"/>
  <c r="K19" i="1"/>
  <c r="H19" i="1"/>
  <c r="R19" i="1" s="1"/>
  <c r="E19" i="1"/>
  <c r="Q18" i="1"/>
  <c r="N18" i="1"/>
  <c r="N20" i="1" s="1"/>
  <c r="K18" i="1"/>
  <c r="K20" i="1" s="1"/>
  <c r="H18" i="1"/>
  <c r="E18" i="1"/>
  <c r="E20" i="1" s="1"/>
  <c r="P17" i="1"/>
  <c r="O17" i="1"/>
  <c r="N17" i="1"/>
  <c r="M17" i="1"/>
  <c r="L17" i="1"/>
  <c r="K17" i="1"/>
  <c r="J17" i="1"/>
  <c r="I17" i="1"/>
  <c r="G17" i="1"/>
  <c r="F17" i="1"/>
  <c r="D17" i="1"/>
  <c r="C17" i="1"/>
  <c r="Q16" i="1"/>
  <c r="N16" i="1"/>
  <c r="K16" i="1"/>
  <c r="H16" i="1"/>
  <c r="R16" i="1" s="1"/>
  <c r="E16" i="1"/>
  <c r="Q15" i="1"/>
  <c r="Q17" i="1" s="1"/>
  <c r="N15" i="1"/>
  <c r="K15" i="1"/>
  <c r="H15" i="1"/>
  <c r="E15" i="1"/>
  <c r="E17" i="1" s="1"/>
  <c r="P14" i="1"/>
  <c r="O14" i="1"/>
  <c r="M14" i="1"/>
  <c r="L14" i="1"/>
  <c r="K14" i="1"/>
  <c r="J14" i="1"/>
  <c r="I14" i="1"/>
  <c r="G14" i="1"/>
  <c r="F14" i="1"/>
  <c r="D14" i="1"/>
  <c r="C14" i="1"/>
  <c r="Q13" i="1"/>
  <c r="N13" i="1"/>
  <c r="K13" i="1"/>
  <c r="H13" i="1"/>
  <c r="E13" i="1"/>
  <c r="Q12" i="1"/>
  <c r="N12" i="1"/>
  <c r="K12" i="1"/>
  <c r="H12" i="1"/>
  <c r="H14" i="1" s="1"/>
  <c r="E12" i="1"/>
  <c r="Q11" i="1"/>
  <c r="N11" i="1"/>
  <c r="N14" i="1" s="1"/>
  <c r="K11" i="1"/>
  <c r="H11" i="1"/>
  <c r="E11" i="1"/>
  <c r="P10" i="1"/>
  <c r="O10" i="1"/>
  <c r="M10" i="1"/>
  <c r="L10" i="1"/>
  <c r="J10" i="1"/>
  <c r="I10" i="1"/>
  <c r="G10" i="1"/>
  <c r="F10" i="1"/>
  <c r="D10" i="1"/>
  <c r="C10" i="1"/>
  <c r="Q9" i="1"/>
  <c r="N9" i="1"/>
  <c r="K9" i="1"/>
  <c r="K65" i="1" s="1"/>
  <c r="H9" i="1"/>
  <c r="E9" i="1"/>
  <c r="Q8" i="1"/>
  <c r="Q64" i="1" s="1"/>
  <c r="N8" i="1"/>
  <c r="N64" i="1" s="1"/>
  <c r="K8" i="1"/>
  <c r="K64" i="1" s="1"/>
  <c r="H8" i="1"/>
  <c r="E8" i="1"/>
  <c r="E64" i="1" s="1"/>
  <c r="Q7" i="1"/>
  <c r="Q10" i="1" s="1"/>
  <c r="N7" i="1"/>
  <c r="N10" i="1" s="1"/>
  <c r="K7" i="1"/>
  <c r="K63" i="1" s="1"/>
  <c r="H7" i="1"/>
  <c r="H63" i="1" s="1"/>
  <c r="E7" i="1"/>
  <c r="E10" i="1" s="1"/>
  <c r="K67" i="1" l="1"/>
  <c r="N65" i="1"/>
  <c r="E14" i="1"/>
  <c r="E63" i="1"/>
  <c r="Q14" i="1"/>
  <c r="Q63" i="1"/>
  <c r="Q67" i="1" s="1"/>
  <c r="R13" i="1"/>
  <c r="R32" i="1"/>
  <c r="R35" i="1" s="1"/>
  <c r="R38" i="1"/>
  <c r="R37" i="1"/>
  <c r="R39" i="1" s="1"/>
  <c r="N63" i="1"/>
  <c r="N67" i="1" s="1"/>
  <c r="H10" i="1"/>
  <c r="E65" i="1"/>
  <c r="R65" i="1" s="1"/>
  <c r="Q65" i="1"/>
  <c r="K10" i="1"/>
  <c r="R11" i="1"/>
  <c r="R14" i="1" s="1"/>
  <c r="H17" i="1"/>
  <c r="R15" i="1"/>
  <c r="R17" i="1" s="1"/>
  <c r="R29" i="1"/>
  <c r="R31" i="1" s="1"/>
  <c r="R34" i="1"/>
  <c r="R40" i="1"/>
  <c r="R43" i="1" s="1"/>
  <c r="R50" i="1"/>
  <c r="H65" i="1"/>
  <c r="R9" i="1"/>
  <c r="H64" i="1"/>
  <c r="R64" i="1" s="1"/>
  <c r="R12" i="1"/>
  <c r="H20" i="1"/>
  <c r="E43" i="1"/>
  <c r="R53" i="1"/>
  <c r="R66" i="1"/>
  <c r="R33" i="1"/>
  <c r="R8" i="1"/>
  <c r="R18" i="1"/>
  <c r="R20" i="1" s="1"/>
  <c r="H24" i="1"/>
  <c r="R25" i="1"/>
  <c r="R27" i="1" s="1"/>
  <c r="H31" i="1"/>
  <c r="R7" i="1"/>
  <c r="H50" i="1"/>
  <c r="H57" i="1"/>
  <c r="R60" i="1"/>
  <c r="R62" i="1" s="1"/>
  <c r="S28" i="1" l="1"/>
  <c r="S40" i="1"/>
  <c r="E67" i="1"/>
  <c r="R63" i="1"/>
  <c r="R67" i="1" s="1"/>
  <c r="S32" i="1"/>
  <c r="S25" i="1"/>
  <c r="S11" i="1"/>
  <c r="H67" i="1"/>
  <c r="R10" i="1"/>
  <c r="S7" i="1" s="1"/>
  <c r="S18" i="1"/>
  <c r="S51" i="1"/>
  <c r="S47" i="1"/>
  <c r="S15" i="1"/>
  <c r="R70" i="1" l="1"/>
  <c r="S54" i="1"/>
  <c r="S21" i="1"/>
  <c r="S63" i="1" s="1"/>
  <c r="S44" i="1"/>
  <c r="S36" i="1"/>
  <c r="S58" i="1"/>
</calcChain>
</file>

<file path=xl/sharedStrings.xml><?xml version="1.0" encoding="utf-8"?>
<sst xmlns="http://schemas.openxmlformats.org/spreadsheetml/2006/main" count="110" uniqueCount="44">
  <si>
    <t>TABEL 9</t>
  </si>
  <si>
    <t>RENTANG USIA PRODUKTIF TENAGA KEPENDIDIKAN  JENJANG SARJANA</t>
  </si>
  <si>
    <t xml:space="preserve">FAKULTAS </t>
  </si>
  <si>
    <t>STATUS KEPEGAWAIAN</t>
  </si>
  <si>
    <t>JENJANG SARJANA</t>
  </si>
  <si>
    <t>&lt; 25</t>
  </si>
  <si>
    <t>25 s.d 35</t>
  </si>
  <si>
    <t>36 s.d 45</t>
  </si>
  <si>
    <t>46 s.d 55</t>
  </si>
  <si>
    <t>56 s.d 60</t>
  </si>
  <si>
    <t>Total</t>
  </si>
  <si>
    <t>%</t>
  </si>
  <si>
    <t>L</t>
  </si>
  <si>
    <t>P</t>
  </si>
  <si>
    <t>Jml</t>
  </si>
  <si>
    <t>Fakultas K  I  P</t>
  </si>
  <si>
    <t>PNS</t>
  </si>
  <si>
    <t>NON PNS</t>
  </si>
  <si>
    <t>CALON NON PNS</t>
  </si>
  <si>
    <t>JUMLAH</t>
  </si>
  <si>
    <t>Fakultas Ilmu Budaya</t>
  </si>
  <si>
    <t>Fakultas Ekonomi dan Bisnis</t>
  </si>
  <si>
    <t>Fakultas Ilmu Sosial dan Politik</t>
  </si>
  <si>
    <t>Fakultas Hukum</t>
  </si>
  <si>
    <t>Fakultas Pertanian</t>
  </si>
  <si>
    <t>Fakultas Kedokteran</t>
  </si>
  <si>
    <t>Fakultas Teknik</t>
  </si>
  <si>
    <t>Fakutas M I P A</t>
  </si>
  <si>
    <t>Fakultas Seni Rupa dan Desain</t>
  </si>
  <si>
    <t>Fakultas Keolahragaan</t>
  </si>
  <si>
    <t>Sekolah Vokasi</t>
  </si>
  <si>
    <t>Sekolah Pascasarjana</t>
  </si>
  <si>
    <t>Rumah Sakit</t>
  </si>
  <si>
    <t>Kantor Pusat</t>
  </si>
  <si>
    <t xml:space="preserve">KP </t>
  </si>
  <si>
    <t>Universitas Sebelas Maret</t>
  </si>
  <si>
    <t>KP</t>
  </si>
  <si>
    <t>J U M L A H</t>
  </si>
  <si>
    <t>Verifikasi Data: simpeg.uns.ac.id (Dokumentasi Data per  11 Juni 2021)</t>
  </si>
  <si>
    <t>Keterangan :</t>
  </si>
  <si>
    <r>
      <rPr>
        <b/>
        <sz val="10"/>
        <color indexed="8"/>
        <rFont val="Calibri"/>
        <family val="2"/>
      </rPr>
      <t>PNS</t>
    </r>
    <r>
      <rPr>
        <sz val="10"/>
        <color indexed="8"/>
        <rFont val="Calibri"/>
        <family val="2"/>
      </rPr>
      <t xml:space="preserve"> = Pegawai Negeri Sipil</t>
    </r>
  </si>
  <si>
    <r>
      <rPr>
        <b/>
        <sz val="10"/>
        <color indexed="8"/>
        <rFont val="Calibri"/>
        <family val="2"/>
      </rPr>
      <t>NON PNS</t>
    </r>
    <r>
      <rPr>
        <sz val="10"/>
        <color indexed="8"/>
        <rFont val="Calibri"/>
        <family val="2"/>
      </rPr>
      <t xml:space="preserve"> = Non Pegawai Negeri Sipil</t>
    </r>
  </si>
  <si>
    <r>
      <rPr>
        <b/>
        <sz val="10"/>
        <color indexed="8"/>
        <rFont val="Calibri"/>
        <family val="2"/>
      </rPr>
      <t>CALON NON PNS</t>
    </r>
    <r>
      <rPr>
        <sz val="10"/>
        <color indexed="8"/>
        <rFont val="Calibri"/>
        <family val="2"/>
      </rPr>
      <t xml:space="preserve"> = Calon Non Pegawai Negeri Sipil</t>
    </r>
  </si>
  <si>
    <r>
      <rPr>
        <b/>
        <sz val="10"/>
        <color indexed="8"/>
        <rFont val="Calibri"/>
        <family val="2"/>
      </rPr>
      <t>KP</t>
    </r>
    <r>
      <rPr>
        <sz val="10"/>
        <color indexed="8"/>
        <rFont val="Calibri"/>
        <family val="2"/>
      </rPr>
      <t xml:space="preserve"> = Kontrak Profesional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</si>
</sst>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119">
    <xf numFmtId="0" fontId="0" fillId="0" borderId="0" xfId="0"/>
    <xf numFmtId="0" fontId="4" fillId="0" borderId="0" xfId="0" applyFont="1" applyAlignment="1">
      <alignment horizontal="center"/>
    </xf>
    <xf numFmtId="0" fontId="5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9" fillId="2" borderId="10" xfId="1" applyNumberFormat="1" applyFont="1" applyFill="1" applyBorder="1" applyAlignment="1">
      <alignment horizontal="center" vertical="center" wrapText="1"/>
    </xf>
    <xf numFmtId="0" fontId="6" fillId="2" borderId="11" xfId="1" applyNumberFormat="1" applyFont="1" applyFill="1" applyBorder="1" applyAlignment="1">
      <alignment horizontal="center" vertical="center" wrapText="1"/>
    </xf>
    <xf numFmtId="0" fontId="6" fillId="2" borderId="9" xfId="1" applyNumberFormat="1" applyFont="1" applyFill="1" applyBorder="1" applyAlignment="1">
      <alignment horizontal="center" vertical="center" wrapText="1"/>
    </xf>
    <xf numFmtId="0" fontId="6" fillId="2" borderId="10" xfId="1" applyNumberFormat="1" applyFont="1" applyFill="1" applyBorder="1" applyAlignment="1">
      <alignment horizontal="center" vertical="center" wrapText="1"/>
    </xf>
    <xf numFmtId="0" fontId="6" fillId="2" borderId="12" xfId="1" applyNumberFormat="1" applyFont="1" applyFill="1" applyBorder="1" applyAlignment="1">
      <alignment horizontal="center" vertical="center" wrapText="1"/>
    </xf>
    <xf numFmtId="0" fontId="6" fillId="2" borderId="6" xfId="1" applyNumberFormat="1" applyFont="1" applyFill="1" applyBorder="1" applyAlignment="1">
      <alignment horizontal="center" vertical="center" wrapText="1"/>
    </xf>
    <xf numFmtId="0" fontId="6" fillId="2" borderId="7" xfId="1" applyNumberFormat="1" applyFont="1" applyFill="1" applyBorder="1" applyAlignment="1">
      <alignment horizontal="center" vertical="center" wrapText="1"/>
    </xf>
    <xf numFmtId="0" fontId="6" fillId="2" borderId="13" xfId="1" applyNumberFormat="1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1" applyNumberFormat="1" applyFont="1" applyFill="1" applyBorder="1" applyAlignment="1">
      <alignment horizontal="center" vertical="center" wrapText="1"/>
    </xf>
    <xf numFmtId="0" fontId="3" fillId="2" borderId="11" xfId="1" applyNumberFormat="1" applyFont="1" applyFill="1" applyBorder="1" applyAlignment="1">
      <alignment horizontal="center" vertical="center" wrapText="1"/>
    </xf>
    <xf numFmtId="0" fontId="3" fillId="2" borderId="9" xfId="1" applyNumberFormat="1" applyFont="1" applyFill="1" applyBorder="1" applyAlignment="1">
      <alignment horizontal="center" vertical="center" wrapText="1"/>
    </xf>
    <xf numFmtId="0" fontId="3" fillId="2" borderId="8" xfId="1" applyNumberFormat="1" applyFont="1" applyFill="1" applyBorder="1" applyAlignment="1">
      <alignment horizontal="center" vertical="center" wrapText="1"/>
    </xf>
    <xf numFmtId="0" fontId="3" fillId="2" borderId="14" xfId="1" applyNumberFormat="1" applyFont="1" applyFill="1" applyBorder="1" applyAlignment="1">
      <alignment horizontal="center" vertical="center" wrapText="1"/>
    </xf>
    <xf numFmtId="0" fontId="6" fillId="2" borderId="2" xfId="1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vertical="center" wrapText="1"/>
    </xf>
    <xf numFmtId="41" fontId="1" fillId="3" borderId="16" xfId="1" applyFont="1" applyFill="1" applyBorder="1" applyAlignment="1">
      <alignment horizontal="right" vertical="center"/>
    </xf>
    <xf numFmtId="41" fontId="1" fillId="3" borderId="17" xfId="1" applyFont="1" applyFill="1" applyBorder="1" applyAlignment="1">
      <alignment horizontal="right" vertical="center"/>
    </xf>
    <xf numFmtId="41" fontId="1" fillId="3" borderId="18" xfId="1" applyFont="1" applyFill="1" applyBorder="1" applyAlignment="1">
      <alignment horizontal="right" vertical="center"/>
    </xf>
    <xf numFmtId="41" fontId="1" fillId="4" borderId="19" xfId="1" applyFont="1" applyFill="1" applyBorder="1" applyAlignment="1">
      <alignment horizontal="right" vertical="center"/>
    </xf>
    <xf numFmtId="10" fontId="3" fillId="2" borderId="9" xfId="2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vertical="center" wrapText="1"/>
    </xf>
    <xf numFmtId="41" fontId="1" fillId="3" borderId="19" xfId="1" applyFont="1" applyFill="1" applyBorder="1" applyAlignment="1">
      <alignment horizontal="right" vertical="center"/>
    </xf>
    <xf numFmtId="41" fontId="1" fillId="3" borderId="22" xfId="1" applyFont="1" applyFill="1" applyBorder="1" applyAlignment="1">
      <alignment horizontal="right" vertical="center"/>
    </xf>
    <xf numFmtId="41" fontId="1" fillId="3" borderId="21" xfId="1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center" vertical="center" wrapText="1"/>
    </xf>
    <xf numFmtId="41" fontId="3" fillId="5" borderId="8" xfId="1" applyFont="1" applyFill="1" applyBorder="1" applyAlignment="1">
      <alignment horizontal="right" vertical="center"/>
    </xf>
    <xf numFmtId="41" fontId="3" fillId="5" borderId="11" xfId="1" applyFont="1" applyFill="1" applyBorder="1" applyAlignment="1">
      <alignment horizontal="right" vertical="center"/>
    </xf>
    <xf numFmtId="41" fontId="3" fillId="5" borderId="9" xfId="1" applyFont="1" applyFill="1" applyBorder="1" applyAlignment="1">
      <alignment horizontal="right" vertical="center"/>
    </xf>
    <xf numFmtId="41" fontId="3" fillId="6" borderId="8" xfId="1" applyFont="1" applyFill="1" applyBorder="1" applyAlignment="1">
      <alignment horizontal="right" vertical="center"/>
    </xf>
    <xf numFmtId="0" fontId="1" fillId="0" borderId="13" xfId="0" applyFont="1" applyBorder="1" applyAlignment="1">
      <alignment horizontal="left" vertical="center" wrapText="1"/>
    </xf>
    <xf numFmtId="0" fontId="1" fillId="0" borderId="15" xfId="0" applyFont="1" applyBorder="1" applyAlignment="1">
      <alignment vertical="center" wrapText="1"/>
    </xf>
    <xf numFmtId="41" fontId="1" fillId="0" borderId="19" xfId="1" applyFont="1" applyFill="1" applyBorder="1" applyAlignment="1">
      <alignment horizontal="right" vertical="center"/>
    </xf>
    <xf numFmtId="41" fontId="1" fillId="0" borderId="22" xfId="1" applyFont="1" applyFill="1" applyBorder="1" applyAlignment="1">
      <alignment horizontal="right" vertical="center"/>
    </xf>
    <xf numFmtId="41" fontId="1" fillId="0" borderId="18" xfId="1" applyFont="1" applyFill="1" applyBorder="1" applyAlignment="1">
      <alignment horizontal="right" vertical="center"/>
    </xf>
    <xf numFmtId="0" fontId="1" fillId="0" borderId="20" xfId="0" applyFont="1" applyBorder="1" applyAlignment="1">
      <alignment horizontal="left" vertical="center" wrapText="1"/>
    </xf>
    <xf numFmtId="0" fontId="1" fillId="0" borderId="21" xfId="0" applyFont="1" applyBorder="1" applyAlignment="1">
      <alignment vertical="center" wrapText="1"/>
    </xf>
    <xf numFmtId="41" fontId="1" fillId="0" borderId="21" xfId="1" applyFont="1" applyFill="1" applyBorder="1" applyAlignment="1">
      <alignment horizontal="right" vertical="center"/>
    </xf>
    <xf numFmtId="41" fontId="3" fillId="2" borderId="23" xfId="2" applyNumberFormat="1" applyFont="1" applyFill="1" applyBorder="1" applyAlignment="1">
      <alignment horizontal="center" vertical="center"/>
    </xf>
    <xf numFmtId="41" fontId="3" fillId="0" borderId="21" xfId="1" applyFont="1" applyFill="1" applyBorder="1" applyAlignment="1">
      <alignment horizontal="right" vertical="center"/>
    </xf>
    <xf numFmtId="0" fontId="1" fillId="0" borderId="2" xfId="0" applyFont="1" applyBorder="1" applyAlignment="1">
      <alignment horizontal="left" vertical="center" wrapText="1"/>
    </xf>
    <xf numFmtId="0" fontId="3" fillId="7" borderId="9" xfId="0" applyFont="1" applyFill="1" applyBorder="1" applyAlignment="1">
      <alignment horizontal="center" vertical="center" wrapText="1"/>
    </xf>
    <xf numFmtId="41" fontId="3" fillId="7" borderId="8" xfId="1" applyFont="1" applyFill="1" applyBorder="1" applyAlignment="1">
      <alignment horizontal="right" vertical="center"/>
    </xf>
    <xf numFmtId="41" fontId="3" fillId="7" borderId="11" xfId="1" applyFont="1" applyFill="1" applyBorder="1" applyAlignment="1">
      <alignment horizontal="right" vertical="center"/>
    </xf>
    <xf numFmtId="41" fontId="3" fillId="7" borderId="9" xfId="1" applyFont="1" applyFill="1" applyBorder="1" applyAlignment="1">
      <alignment horizontal="right" vertical="center"/>
    </xf>
    <xf numFmtId="41" fontId="3" fillId="2" borderId="3" xfId="2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vertical="center" wrapText="1"/>
    </xf>
    <xf numFmtId="41" fontId="1" fillId="0" borderId="17" xfId="1" applyFont="1" applyFill="1" applyBorder="1" applyAlignment="1">
      <alignment horizontal="right" vertical="center"/>
    </xf>
    <xf numFmtId="41" fontId="3" fillId="0" borderId="18" xfId="1" applyFont="1" applyFill="1" applyBorder="1" applyAlignment="1">
      <alignment horizontal="right" vertical="center"/>
    </xf>
    <xf numFmtId="0" fontId="1" fillId="0" borderId="24" xfId="0" applyFont="1" applyBorder="1" applyAlignment="1">
      <alignment vertical="center" wrapText="1"/>
    </xf>
    <xf numFmtId="41" fontId="1" fillId="0" borderId="25" xfId="1" applyFont="1" applyFill="1" applyBorder="1" applyAlignment="1">
      <alignment horizontal="right" vertical="center"/>
    </xf>
    <xf numFmtId="41" fontId="1" fillId="0" borderId="26" xfId="1" applyFont="1" applyFill="1" applyBorder="1" applyAlignment="1">
      <alignment horizontal="right" vertical="center"/>
    </xf>
    <xf numFmtId="41" fontId="3" fillId="0" borderId="24" xfId="1" applyFont="1" applyFill="1" applyBorder="1" applyAlignment="1">
      <alignment horizontal="right" vertical="center"/>
    </xf>
    <xf numFmtId="0" fontId="1" fillId="0" borderId="13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7" borderId="9" xfId="0" applyFont="1" applyFill="1" applyBorder="1" applyAlignment="1">
      <alignment horizontal="center" vertical="center"/>
    </xf>
    <xf numFmtId="41" fontId="1" fillId="0" borderId="16" xfId="1" applyFont="1" applyFill="1" applyBorder="1" applyAlignment="1">
      <alignment horizontal="right" vertical="center"/>
    </xf>
    <xf numFmtId="41" fontId="1" fillId="0" borderId="13" xfId="1" applyFont="1" applyFill="1" applyBorder="1" applyAlignment="1">
      <alignment horizontal="right" vertical="center"/>
    </xf>
    <xf numFmtId="41" fontId="1" fillId="0" borderId="27" xfId="1" applyFont="1" applyFill="1" applyBorder="1" applyAlignment="1">
      <alignment horizontal="right" vertical="center"/>
    </xf>
    <xf numFmtId="10" fontId="3" fillId="2" borderId="15" xfId="2" applyNumberFormat="1" applyFont="1" applyFill="1" applyBorder="1" applyAlignment="1">
      <alignment horizontal="center" vertical="center"/>
    </xf>
    <xf numFmtId="10" fontId="3" fillId="2" borderId="23" xfId="2" applyNumberFormat="1" applyFont="1" applyFill="1" applyBorder="1" applyAlignment="1">
      <alignment horizontal="center" vertical="center"/>
    </xf>
    <xf numFmtId="10" fontId="3" fillId="2" borderId="3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41" fontId="1" fillId="0" borderId="28" xfId="1" applyFont="1" applyFill="1" applyBorder="1" applyAlignment="1">
      <alignment horizontal="right" vertical="center"/>
    </xf>
    <xf numFmtId="41" fontId="1" fillId="0" borderId="29" xfId="1" applyFont="1" applyFill="1" applyBorder="1" applyAlignment="1">
      <alignment horizontal="right" vertical="center"/>
    </xf>
    <xf numFmtId="41" fontId="3" fillId="0" borderId="30" xfId="1" applyFont="1" applyFill="1" applyBorder="1" applyAlignment="1">
      <alignment horizontal="right" vertical="center"/>
    </xf>
    <xf numFmtId="0" fontId="3" fillId="8" borderId="13" xfId="0" applyFont="1" applyFill="1" applyBorder="1" applyAlignment="1">
      <alignment horizontal="left" vertical="center" wrapText="1"/>
    </xf>
    <xf numFmtId="0" fontId="3" fillId="8" borderId="18" xfId="0" applyFont="1" applyFill="1" applyBorder="1" applyAlignment="1">
      <alignment vertical="center"/>
    </xf>
    <xf numFmtId="41" fontId="1" fillId="8" borderId="16" xfId="1" applyFont="1" applyFill="1" applyBorder="1" applyAlignment="1">
      <alignment horizontal="right" vertical="center"/>
    </xf>
    <xf numFmtId="41" fontId="1" fillId="8" borderId="17" xfId="1" applyFont="1" applyFill="1" applyBorder="1" applyAlignment="1">
      <alignment horizontal="right" vertical="center"/>
    </xf>
    <xf numFmtId="41" fontId="3" fillId="8" borderId="18" xfId="1" applyFont="1" applyFill="1" applyBorder="1" applyAlignment="1">
      <alignment horizontal="right" vertical="center"/>
    </xf>
    <xf numFmtId="41" fontId="3" fillId="4" borderId="19" xfId="1" applyFont="1" applyFill="1" applyBorder="1" applyAlignment="1">
      <alignment horizontal="right" vertical="center"/>
    </xf>
    <xf numFmtId="0" fontId="3" fillId="8" borderId="20" xfId="0" applyFont="1" applyFill="1" applyBorder="1" applyAlignment="1">
      <alignment horizontal="left" vertical="center" wrapText="1"/>
    </xf>
    <xf numFmtId="0" fontId="10" fillId="8" borderId="21" xfId="0" applyFont="1" applyFill="1" applyBorder="1" applyAlignment="1">
      <alignment vertical="center" wrapText="1"/>
    </xf>
    <xf numFmtId="41" fontId="1" fillId="8" borderId="19" xfId="1" applyFont="1" applyFill="1" applyBorder="1" applyAlignment="1">
      <alignment horizontal="right" vertical="center"/>
    </xf>
    <xf numFmtId="41" fontId="1" fillId="8" borderId="22" xfId="1" applyFont="1" applyFill="1" applyBorder="1" applyAlignment="1">
      <alignment horizontal="right" vertical="center"/>
    </xf>
    <xf numFmtId="41" fontId="3" fillId="8" borderId="21" xfId="1" applyFont="1" applyFill="1" applyBorder="1" applyAlignment="1">
      <alignment horizontal="right" vertical="center"/>
    </xf>
    <xf numFmtId="41" fontId="1" fillId="8" borderId="31" xfId="1" applyFont="1" applyFill="1" applyBorder="1" applyAlignment="1">
      <alignment horizontal="right" vertical="center"/>
    </xf>
    <xf numFmtId="41" fontId="3" fillId="8" borderId="32" xfId="1" applyFont="1" applyFill="1" applyBorder="1" applyAlignment="1">
      <alignment horizontal="right" vertical="center"/>
    </xf>
    <xf numFmtId="0" fontId="3" fillId="8" borderId="2" xfId="0" applyFont="1" applyFill="1" applyBorder="1" applyAlignment="1">
      <alignment horizontal="left" vertical="center" wrapText="1"/>
    </xf>
    <xf numFmtId="0" fontId="10" fillId="8" borderId="30" xfId="0" applyFont="1" applyFill="1" applyBorder="1" applyAlignment="1">
      <alignment vertical="center" wrapText="1"/>
    </xf>
    <xf numFmtId="41" fontId="1" fillId="8" borderId="28" xfId="1" applyFont="1" applyFill="1" applyBorder="1" applyAlignment="1">
      <alignment horizontal="right" vertical="center"/>
    </xf>
    <xf numFmtId="41" fontId="1" fillId="8" borderId="29" xfId="1" applyFont="1" applyFill="1" applyBorder="1" applyAlignment="1">
      <alignment horizontal="right" vertical="center"/>
    </xf>
    <xf numFmtId="41" fontId="3" fillId="8" borderId="30" xfId="1" applyFont="1" applyFill="1" applyBorder="1" applyAlignment="1">
      <alignment horizontal="right" vertical="center"/>
    </xf>
    <xf numFmtId="0" fontId="3" fillId="2" borderId="33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41" fontId="3" fillId="2" borderId="35" xfId="1" applyFont="1" applyFill="1" applyBorder="1" applyAlignment="1">
      <alignment horizontal="center" vertical="center"/>
    </xf>
    <xf numFmtId="41" fontId="3" fillId="2" borderId="36" xfId="1" applyFont="1" applyFill="1" applyBorder="1" applyAlignment="1">
      <alignment horizontal="center" vertical="center"/>
    </xf>
    <xf numFmtId="41" fontId="3" fillId="2" borderId="37" xfId="1" applyFont="1" applyFill="1" applyBorder="1" applyAlignment="1">
      <alignment horizontal="center" vertical="center"/>
    </xf>
    <xf numFmtId="10" fontId="3" fillId="2" borderId="37" xfId="2" applyNumberFormat="1" applyFont="1" applyFill="1" applyBorder="1" applyAlignment="1">
      <alignment horizontal="center" vertical="center"/>
    </xf>
    <xf numFmtId="0" fontId="5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1" fillId="0" borderId="0" xfId="3" applyFont="1" applyFill="1" applyBorder="1" applyAlignment="1">
      <alignment horizontal="left" wrapText="1"/>
    </xf>
    <xf numFmtId="0" fontId="11" fillId="0" borderId="0" xfId="3" applyFont="1" applyFill="1" applyBorder="1" applyAlignment="1">
      <alignment horizontal="left" wrapText="1"/>
    </xf>
    <xf numFmtId="0" fontId="0" fillId="0" borderId="0" xfId="0" applyAlignment="1">
      <alignment horizontal="left"/>
    </xf>
    <xf numFmtId="10" fontId="0" fillId="0" borderId="0" xfId="0" applyNumberFormat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41" fontId="0" fillId="0" borderId="0" xfId="0" applyNumberFormat="1"/>
    <xf numFmtId="0" fontId="2" fillId="0" borderId="0" xfId="0" applyFont="1"/>
    <xf numFmtId="0" fontId="14" fillId="0" borderId="0" xfId="0" applyFont="1"/>
  </cellXfs>
  <cellStyles count="4">
    <cellStyle name="Comma [0]" xfId="1" builtinId="6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4"/>
  <sheetViews>
    <sheetView tabSelected="1" workbookViewId="0">
      <selection sqref="A1:XFD1048576"/>
    </sheetView>
  </sheetViews>
  <sheetFormatPr defaultRowHeight="15" x14ac:dyDescent="0.25"/>
  <cols>
    <col min="1" max="1" width="13" customWidth="1"/>
    <col min="2" max="2" width="16" customWidth="1"/>
    <col min="3" max="17" width="6.5703125" customWidth="1"/>
    <col min="257" max="257" width="13" customWidth="1"/>
    <col min="258" max="258" width="16" customWidth="1"/>
    <col min="259" max="273" width="6.5703125" customWidth="1"/>
    <col min="513" max="513" width="13" customWidth="1"/>
    <col min="514" max="514" width="16" customWidth="1"/>
    <col min="515" max="529" width="6.5703125" customWidth="1"/>
    <col min="769" max="769" width="13" customWidth="1"/>
    <col min="770" max="770" width="16" customWidth="1"/>
    <col min="771" max="785" width="6.5703125" customWidth="1"/>
    <col min="1025" max="1025" width="13" customWidth="1"/>
    <col min="1026" max="1026" width="16" customWidth="1"/>
    <col min="1027" max="1041" width="6.5703125" customWidth="1"/>
    <col min="1281" max="1281" width="13" customWidth="1"/>
    <col min="1282" max="1282" width="16" customWidth="1"/>
    <col min="1283" max="1297" width="6.5703125" customWidth="1"/>
    <col min="1537" max="1537" width="13" customWidth="1"/>
    <col min="1538" max="1538" width="16" customWidth="1"/>
    <col min="1539" max="1553" width="6.5703125" customWidth="1"/>
    <col min="1793" max="1793" width="13" customWidth="1"/>
    <col min="1794" max="1794" width="16" customWidth="1"/>
    <col min="1795" max="1809" width="6.5703125" customWidth="1"/>
    <col min="2049" max="2049" width="13" customWidth="1"/>
    <col min="2050" max="2050" width="16" customWidth="1"/>
    <col min="2051" max="2065" width="6.5703125" customWidth="1"/>
    <col min="2305" max="2305" width="13" customWidth="1"/>
    <col min="2306" max="2306" width="16" customWidth="1"/>
    <col min="2307" max="2321" width="6.5703125" customWidth="1"/>
    <col min="2561" max="2561" width="13" customWidth="1"/>
    <col min="2562" max="2562" width="16" customWidth="1"/>
    <col min="2563" max="2577" width="6.5703125" customWidth="1"/>
    <col min="2817" max="2817" width="13" customWidth="1"/>
    <col min="2818" max="2818" width="16" customWidth="1"/>
    <col min="2819" max="2833" width="6.5703125" customWidth="1"/>
    <col min="3073" max="3073" width="13" customWidth="1"/>
    <col min="3074" max="3074" width="16" customWidth="1"/>
    <col min="3075" max="3089" width="6.5703125" customWidth="1"/>
    <col min="3329" max="3329" width="13" customWidth="1"/>
    <col min="3330" max="3330" width="16" customWidth="1"/>
    <col min="3331" max="3345" width="6.5703125" customWidth="1"/>
    <col min="3585" max="3585" width="13" customWidth="1"/>
    <col min="3586" max="3586" width="16" customWidth="1"/>
    <col min="3587" max="3601" width="6.5703125" customWidth="1"/>
    <col min="3841" max="3841" width="13" customWidth="1"/>
    <col min="3842" max="3842" width="16" customWidth="1"/>
    <col min="3843" max="3857" width="6.5703125" customWidth="1"/>
    <col min="4097" max="4097" width="13" customWidth="1"/>
    <col min="4098" max="4098" width="16" customWidth="1"/>
    <col min="4099" max="4113" width="6.5703125" customWidth="1"/>
    <col min="4353" max="4353" width="13" customWidth="1"/>
    <col min="4354" max="4354" width="16" customWidth="1"/>
    <col min="4355" max="4369" width="6.5703125" customWidth="1"/>
    <col min="4609" max="4609" width="13" customWidth="1"/>
    <col min="4610" max="4610" width="16" customWidth="1"/>
    <col min="4611" max="4625" width="6.5703125" customWidth="1"/>
    <col min="4865" max="4865" width="13" customWidth="1"/>
    <col min="4866" max="4866" width="16" customWidth="1"/>
    <col min="4867" max="4881" width="6.5703125" customWidth="1"/>
    <col min="5121" max="5121" width="13" customWidth="1"/>
    <col min="5122" max="5122" width="16" customWidth="1"/>
    <col min="5123" max="5137" width="6.5703125" customWidth="1"/>
    <col min="5377" max="5377" width="13" customWidth="1"/>
    <col min="5378" max="5378" width="16" customWidth="1"/>
    <col min="5379" max="5393" width="6.5703125" customWidth="1"/>
    <col min="5633" max="5633" width="13" customWidth="1"/>
    <col min="5634" max="5634" width="16" customWidth="1"/>
    <col min="5635" max="5649" width="6.5703125" customWidth="1"/>
    <col min="5889" max="5889" width="13" customWidth="1"/>
    <col min="5890" max="5890" width="16" customWidth="1"/>
    <col min="5891" max="5905" width="6.5703125" customWidth="1"/>
    <col min="6145" max="6145" width="13" customWidth="1"/>
    <col min="6146" max="6146" width="16" customWidth="1"/>
    <col min="6147" max="6161" width="6.5703125" customWidth="1"/>
    <col min="6401" max="6401" width="13" customWidth="1"/>
    <col min="6402" max="6402" width="16" customWidth="1"/>
    <col min="6403" max="6417" width="6.5703125" customWidth="1"/>
    <col min="6657" max="6657" width="13" customWidth="1"/>
    <col min="6658" max="6658" width="16" customWidth="1"/>
    <col min="6659" max="6673" width="6.5703125" customWidth="1"/>
    <col min="6913" max="6913" width="13" customWidth="1"/>
    <col min="6914" max="6914" width="16" customWidth="1"/>
    <col min="6915" max="6929" width="6.5703125" customWidth="1"/>
    <col min="7169" max="7169" width="13" customWidth="1"/>
    <col min="7170" max="7170" width="16" customWidth="1"/>
    <col min="7171" max="7185" width="6.5703125" customWidth="1"/>
    <col min="7425" max="7425" width="13" customWidth="1"/>
    <col min="7426" max="7426" width="16" customWidth="1"/>
    <col min="7427" max="7441" width="6.5703125" customWidth="1"/>
    <col min="7681" max="7681" width="13" customWidth="1"/>
    <col min="7682" max="7682" width="16" customWidth="1"/>
    <col min="7683" max="7697" width="6.5703125" customWidth="1"/>
    <col min="7937" max="7937" width="13" customWidth="1"/>
    <col min="7938" max="7938" width="16" customWidth="1"/>
    <col min="7939" max="7953" width="6.5703125" customWidth="1"/>
    <col min="8193" max="8193" width="13" customWidth="1"/>
    <col min="8194" max="8194" width="16" customWidth="1"/>
    <col min="8195" max="8209" width="6.5703125" customWidth="1"/>
    <col min="8449" max="8449" width="13" customWidth="1"/>
    <col min="8450" max="8450" width="16" customWidth="1"/>
    <col min="8451" max="8465" width="6.5703125" customWidth="1"/>
    <col min="8705" max="8705" width="13" customWidth="1"/>
    <col min="8706" max="8706" width="16" customWidth="1"/>
    <col min="8707" max="8721" width="6.5703125" customWidth="1"/>
    <col min="8961" max="8961" width="13" customWidth="1"/>
    <col min="8962" max="8962" width="16" customWidth="1"/>
    <col min="8963" max="8977" width="6.5703125" customWidth="1"/>
    <col min="9217" max="9217" width="13" customWidth="1"/>
    <col min="9218" max="9218" width="16" customWidth="1"/>
    <col min="9219" max="9233" width="6.5703125" customWidth="1"/>
    <col min="9473" max="9473" width="13" customWidth="1"/>
    <col min="9474" max="9474" width="16" customWidth="1"/>
    <col min="9475" max="9489" width="6.5703125" customWidth="1"/>
    <col min="9729" max="9729" width="13" customWidth="1"/>
    <col min="9730" max="9730" width="16" customWidth="1"/>
    <col min="9731" max="9745" width="6.5703125" customWidth="1"/>
    <col min="9985" max="9985" width="13" customWidth="1"/>
    <col min="9986" max="9986" width="16" customWidth="1"/>
    <col min="9987" max="10001" width="6.5703125" customWidth="1"/>
    <col min="10241" max="10241" width="13" customWidth="1"/>
    <col min="10242" max="10242" width="16" customWidth="1"/>
    <col min="10243" max="10257" width="6.5703125" customWidth="1"/>
    <col min="10497" max="10497" width="13" customWidth="1"/>
    <col min="10498" max="10498" width="16" customWidth="1"/>
    <col min="10499" max="10513" width="6.5703125" customWidth="1"/>
    <col min="10753" max="10753" width="13" customWidth="1"/>
    <col min="10754" max="10754" width="16" customWidth="1"/>
    <col min="10755" max="10769" width="6.5703125" customWidth="1"/>
    <col min="11009" max="11009" width="13" customWidth="1"/>
    <col min="11010" max="11010" width="16" customWidth="1"/>
    <col min="11011" max="11025" width="6.5703125" customWidth="1"/>
    <col min="11265" max="11265" width="13" customWidth="1"/>
    <col min="11266" max="11266" width="16" customWidth="1"/>
    <col min="11267" max="11281" width="6.5703125" customWidth="1"/>
    <col min="11521" max="11521" width="13" customWidth="1"/>
    <col min="11522" max="11522" width="16" customWidth="1"/>
    <col min="11523" max="11537" width="6.5703125" customWidth="1"/>
    <col min="11777" max="11777" width="13" customWidth="1"/>
    <col min="11778" max="11778" width="16" customWidth="1"/>
    <col min="11779" max="11793" width="6.5703125" customWidth="1"/>
    <col min="12033" max="12033" width="13" customWidth="1"/>
    <col min="12034" max="12034" width="16" customWidth="1"/>
    <col min="12035" max="12049" width="6.5703125" customWidth="1"/>
    <col min="12289" max="12289" width="13" customWidth="1"/>
    <col min="12290" max="12290" width="16" customWidth="1"/>
    <col min="12291" max="12305" width="6.5703125" customWidth="1"/>
    <col min="12545" max="12545" width="13" customWidth="1"/>
    <col min="12546" max="12546" width="16" customWidth="1"/>
    <col min="12547" max="12561" width="6.5703125" customWidth="1"/>
    <col min="12801" max="12801" width="13" customWidth="1"/>
    <col min="12802" max="12802" width="16" customWidth="1"/>
    <col min="12803" max="12817" width="6.5703125" customWidth="1"/>
    <col min="13057" max="13057" width="13" customWidth="1"/>
    <col min="13058" max="13058" width="16" customWidth="1"/>
    <col min="13059" max="13073" width="6.5703125" customWidth="1"/>
    <col min="13313" max="13313" width="13" customWidth="1"/>
    <col min="13314" max="13314" width="16" customWidth="1"/>
    <col min="13315" max="13329" width="6.5703125" customWidth="1"/>
    <col min="13569" max="13569" width="13" customWidth="1"/>
    <col min="13570" max="13570" width="16" customWidth="1"/>
    <col min="13571" max="13585" width="6.5703125" customWidth="1"/>
    <col min="13825" max="13825" width="13" customWidth="1"/>
    <col min="13826" max="13826" width="16" customWidth="1"/>
    <col min="13827" max="13841" width="6.5703125" customWidth="1"/>
    <col min="14081" max="14081" width="13" customWidth="1"/>
    <col min="14082" max="14082" width="16" customWidth="1"/>
    <col min="14083" max="14097" width="6.5703125" customWidth="1"/>
    <col min="14337" max="14337" width="13" customWidth="1"/>
    <col min="14338" max="14338" width="16" customWidth="1"/>
    <col min="14339" max="14353" width="6.5703125" customWidth="1"/>
    <col min="14593" max="14593" width="13" customWidth="1"/>
    <col min="14594" max="14594" width="16" customWidth="1"/>
    <col min="14595" max="14609" width="6.5703125" customWidth="1"/>
    <col min="14849" max="14849" width="13" customWidth="1"/>
    <col min="14850" max="14850" width="16" customWidth="1"/>
    <col min="14851" max="14865" width="6.5703125" customWidth="1"/>
    <col min="15105" max="15105" width="13" customWidth="1"/>
    <col min="15106" max="15106" width="16" customWidth="1"/>
    <col min="15107" max="15121" width="6.5703125" customWidth="1"/>
    <col min="15361" max="15361" width="13" customWidth="1"/>
    <col min="15362" max="15362" width="16" customWidth="1"/>
    <col min="15363" max="15377" width="6.5703125" customWidth="1"/>
    <col min="15617" max="15617" width="13" customWidth="1"/>
    <col min="15618" max="15618" width="16" customWidth="1"/>
    <col min="15619" max="15633" width="6.5703125" customWidth="1"/>
    <col min="15873" max="15873" width="13" customWidth="1"/>
    <col min="15874" max="15874" width="16" customWidth="1"/>
    <col min="15875" max="15889" width="6.5703125" customWidth="1"/>
    <col min="16129" max="16129" width="13" customWidth="1"/>
    <col min="16130" max="16130" width="16" customWidth="1"/>
    <col min="16131" max="16145" width="6.5703125" customWidth="1"/>
  </cols>
  <sheetData>
    <row r="1" spans="1:19" ht="17.2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7.25" x14ac:dyDescent="0.3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thickBot="1" x14ac:dyDescent="0.3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 ht="15.75" x14ac:dyDescent="0.25">
      <c r="A4" s="5" t="s">
        <v>2</v>
      </c>
      <c r="B4" s="6" t="s">
        <v>3</v>
      </c>
      <c r="C4" s="7" t="s">
        <v>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9"/>
      <c r="S4" s="10"/>
    </row>
    <row r="5" spans="1:19" ht="18.75" x14ac:dyDescent="0.25">
      <c r="A5" s="11"/>
      <c r="B5" s="12"/>
      <c r="C5" s="13" t="s">
        <v>5</v>
      </c>
      <c r="D5" s="14"/>
      <c r="E5" s="15"/>
      <c r="F5" s="13" t="s">
        <v>6</v>
      </c>
      <c r="G5" s="14"/>
      <c r="H5" s="15"/>
      <c r="I5" s="16" t="s">
        <v>7</v>
      </c>
      <c r="J5" s="14"/>
      <c r="K5" s="15"/>
      <c r="L5" s="16" t="s">
        <v>8</v>
      </c>
      <c r="M5" s="14"/>
      <c r="N5" s="15"/>
      <c r="O5" s="17" t="s">
        <v>9</v>
      </c>
      <c r="P5" s="18"/>
      <c r="Q5" s="19"/>
      <c r="R5" s="20" t="s">
        <v>10</v>
      </c>
      <c r="S5" s="21" t="s">
        <v>11</v>
      </c>
    </row>
    <row r="6" spans="1:19" x14ac:dyDescent="0.25">
      <c r="A6" s="11"/>
      <c r="B6" s="12"/>
      <c r="C6" s="22" t="s">
        <v>12</v>
      </c>
      <c r="D6" s="23" t="s">
        <v>13</v>
      </c>
      <c r="E6" s="24" t="s">
        <v>14</v>
      </c>
      <c r="F6" s="22" t="s">
        <v>12</v>
      </c>
      <c r="G6" s="23" t="s">
        <v>13</v>
      </c>
      <c r="H6" s="24" t="s">
        <v>14</v>
      </c>
      <c r="I6" s="22" t="s">
        <v>12</v>
      </c>
      <c r="J6" s="23" t="s">
        <v>13</v>
      </c>
      <c r="K6" s="24" t="s">
        <v>14</v>
      </c>
      <c r="L6" s="22" t="s">
        <v>12</v>
      </c>
      <c r="M6" s="23" t="s">
        <v>13</v>
      </c>
      <c r="N6" s="24" t="s">
        <v>14</v>
      </c>
      <c r="O6" s="25" t="s">
        <v>12</v>
      </c>
      <c r="P6" s="23" t="s">
        <v>13</v>
      </c>
      <c r="Q6" s="26" t="s">
        <v>14</v>
      </c>
      <c r="R6" s="27"/>
      <c r="S6" s="21"/>
    </row>
    <row r="7" spans="1:19" x14ac:dyDescent="0.25">
      <c r="A7" s="28" t="s">
        <v>15</v>
      </c>
      <c r="B7" s="29" t="s">
        <v>16</v>
      </c>
      <c r="C7" s="30">
        <v>0</v>
      </c>
      <c r="D7" s="31">
        <v>0</v>
      </c>
      <c r="E7" s="32">
        <f>SUM(C7:D7)</f>
        <v>0</v>
      </c>
      <c r="F7" s="30">
        <v>0</v>
      </c>
      <c r="G7" s="31">
        <v>1</v>
      </c>
      <c r="H7" s="32">
        <f>SUM(F7:G7)</f>
        <v>1</v>
      </c>
      <c r="I7" s="30">
        <v>0</v>
      </c>
      <c r="J7" s="31">
        <v>4</v>
      </c>
      <c r="K7" s="32">
        <f>SUM(I7:J7)</f>
        <v>4</v>
      </c>
      <c r="L7" s="30">
        <v>3</v>
      </c>
      <c r="M7" s="31">
        <v>3</v>
      </c>
      <c r="N7" s="32">
        <f>SUM(L7:M7)</f>
        <v>6</v>
      </c>
      <c r="O7" s="30">
        <v>1</v>
      </c>
      <c r="P7" s="31">
        <v>1</v>
      </c>
      <c r="Q7" s="32">
        <f>SUM(O7:P7)</f>
        <v>2</v>
      </c>
      <c r="R7" s="33">
        <f>H7+K7+N7+Q7</f>
        <v>13</v>
      </c>
      <c r="S7" s="34">
        <f>R10/R67</f>
        <v>6.6666666666666666E-2</v>
      </c>
    </row>
    <row r="8" spans="1:19" x14ac:dyDescent="0.25">
      <c r="A8" s="35"/>
      <c r="B8" s="36" t="s">
        <v>17</v>
      </c>
      <c r="C8" s="37">
        <v>0</v>
      </c>
      <c r="D8" s="38">
        <v>0</v>
      </c>
      <c r="E8" s="39">
        <f>SUM(C8:D8)</f>
        <v>0</v>
      </c>
      <c r="F8" s="37">
        <v>6</v>
      </c>
      <c r="G8" s="38">
        <v>1</v>
      </c>
      <c r="H8" s="39">
        <f>SUM(F8:G8)</f>
        <v>7</v>
      </c>
      <c r="I8" s="37">
        <v>5</v>
      </c>
      <c r="J8" s="38">
        <v>1</v>
      </c>
      <c r="K8" s="39">
        <f>SUM(I8:J8)</f>
        <v>6</v>
      </c>
      <c r="L8" s="37">
        <v>0</v>
      </c>
      <c r="M8" s="38">
        <v>0</v>
      </c>
      <c r="N8" s="39">
        <f>SUM(L8:M8)</f>
        <v>0</v>
      </c>
      <c r="O8" s="37">
        <v>0</v>
      </c>
      <c r="P8" s="38">
        <v>0</v>
      </c>
      <c r="Q8" s="39">
        <f>SUM(O8:P8)</f>
        <v>0</v>
      </c>
      <c r="R8" s="33">
        <f>H8+K8+N8+Q8</f>
        <v>13</v>
      </c>
      <c r="S8" s="34"/>
    </row>
    <row r="9" spans="1:19" ht="19.149999999999999" customHeight="1" x14ac:dyDescent="0.25">
      <c r="A9" s="35"/>
      <c r="B9" s="36" t="s">
        <v>18</v>
      </c>
      <c r="C9" s="37">
        <v>0</v>
      </c>
      <c r="D9" s="38">
        <v>0</v>
      </c>
      <c r="E9" s="39">
        <f>SUM(C9:D9)</f>
        <v>0</v>
      </c>
      <c r="F9" s="37">
        <v>3</v>
      </c>
      <c r="G9" s="38">
        <v>2</v>
      </c>
      <c r="H9" s="39">
        <f>SUM(F9:G9)</f>
        <v>5</v>
      </c>
      <c r="I9" s="37">
        <v>0</v>
      </c>
      <c r="J9" s="38">
        <v>0</v>
      </c>
      <c r="K9" s="39">
        <f>SUM(I9:J9)</f>
        <v>0</v>
      </c>
      <c r="L9" s="37">
        <v>0</v>
      </c>
      <c r="M9" s="38">
        <v>0</v>
      </c>
      <c r="N9" s="39">
        <f>SUM(L9:M9)</f>
        <v>0</v>
      </c>
      <c r="O9" s="37">
        <v>0</v>
      </c>
      <c r="P9" s="38">
        <v>0</v>
      </c>
      <c r="Q9" s="39">
        <f>SUM(O9:P9)</f>
        <v>0</v>
      </c>
      <c r="R9" s="33">
        <f>H9+K9+N9+Q9</f>
        <v>5</v>
      </c>
      <c r="S9" s="34"/>
    </row>
    <row r="10" spans="1:19" x14ac:dyDescent="0.25">
      <c r="A10" s="40"/>
      <c r="B10" s="41" t="s">
        <v>19</v>
      </c>
      <c r="C10" s="42">
        <f t="shared" ref="C10:R10" si="0">SUM(C7:C9)</f>
        <v>0</v>
      </c>
      <c r="D10" s="43">
        <f t="shared" si="0"/>
        <v>0</v>
      </c>
      <c r="E10" s="44">
        <f t="shared" si="0"/>
        <v>0</v>
      </c>
      <c r="F10" s="42">
        <f t="shared" si="0"/>
        <v>9</v>
      </c>
      <c r="G10" s="43">
        <f t="shared" si="0"/>
        <v>4</v>
      </c>
      <c r="H10" s="44">
        <f t="shared" si="0"/>
        <v>13</v>
      </c>
      <c r="I10" s="42">
        <f t="shared" si="0"/>
        <v>5</v>
      </c>
      <c r="J10" s="43">
        <f t="shared" si="0"/>
        <v>5</v>
      </c>
      <c r="K10" s="44">
        <f t="shared" si="0"/>
        <v>10</v>
      </c>
      <c r="L10" s="42">
        <f t="shared" si="0"/>
        <v>3</v>
      </c>
      <c r="M10" s="43">
        <f t="shared" si="0"/>
        <v>3</v>
      </c>
      <c r="N10" s="44">
        <f t="shared" si="0"/>
        <v>6</v>
      </c>
      <c r="O10" s="42">
        <f t="shared" si="0"/>
        <v>1</v>
      </c>
      <c r="P10" s="43">
        <f t="shared" si="0"/>
        <v>1</v>
      </c>
      <c r="Q10" s="44">
        <f t="shared" si="0"/>
        <v>2</v>
      </c>
      <c r="R10" s="45">
        <f t="shared" si="0"/>
        <v>31</v>
      </c>
      <c r="S10" s="34"/>
    </row>
    <row r="11" spans="1:19" x14ac:dyDescent="0.25">
      <c r="A11" s="46" t="s">
        <v>20</v>
      </c>
      <c r="B11" s="47" t="s">
        <v>16</v>
      </c>
      <c r="C11" s="48">
        <v>0</v>
      </c>
      <c r="D11" s="49">
        <v>0</v>
      </c>
      <c r="E11" s="50">
        <f>SUM(C11:D11)</f>
        <v>0</v>
      </c>
      <c r="F11" s="48">
        <v>0</v>
      </c>
      <c r="G11" s="49">
        <v>0</v>
      </c>
      <c r="H11" s="50">
        <f>SUM(F11:G11)</f>
        <v>0</v>
      </c>
      <c r="I11" s="48">
        <v>0</v>
      </c>
      <c r="J11" s="49">
        <v>3</v>
      </c>
      <c r="K11" s="50">
        <f>SUM(I11:J11)</f>
        <v>3</v>
      </c>
      <c r="L11" s="48">
        <v>0</v>
      </c>
      <c r="M11" s="49">
        <v>1</v>
      </c>
      <c r="N11" s="50">
        <f>SUM(L11:M11)</f>
        <v>1</v>
      </c>
      <c r="O11" s="48">
        <v>1</v>
      </c>
      <c r="P11" s="49">
        <v>0</v>
      </c>
      <c r="Q11" s="50">
        <f>SUM(O11:P11)</f>
        <v>1</v>
      </c>
      <c r="R11" s="33">
        <f>H11+K11+N11+Q11</f>
        <v>5</v>
      </c>
      <c r="S11" s="34">
        <f>R14/R67</f>
        <v>2.3655913978494623E-2</v>
      </c>
    </row>
    <row r="12" spans="1:19" x14ac:dyDescent="0.25">
      <c r="A12" s="51"/>
      <c r="B12" s="52" t="s">
        <v>17</v>
      </c>
      <c r="C12" s="48">
        <v>0</v>
      </c>
      <c r="D12" s="49">
        <v>0</v>
      </c>
      <c r="E12" s="53">
        <f>SUM(C12:D12)</f>
        <v>0</v>
      </c>
      <c r="F12" s="48">
        <v>0</v>
      </c>
      <c r="G12" s="49">
        <v>0</v>
      </c>
      <c r="H12" s="53">
        <f>SUM(F12:G12)</f>
        <v>0</v>
      </c>
      <c r="I12" s="48">
        <v>0</v>
      </c>
      <c r="J12" s="49">
        <v>2</v>
      </c>
      <c r="K12" s="53">
        <f>SUM(I12:J12)</f>
        <v>2</v>
      </c>
      <c r="L12" s="48">
        <v>1</v>
      </c>
      <c r="M12" s="49">
        <v>1</v>
      </c>
      <c r="N12" s="53">
        <f>SUM(L12:M12)</f>
        <v>2</v>
      </c>
      <c r="O12" s="48">
        <v>0</v>
      </c>
      <c r="P12" s="49">
        <v>0</v>
      </c>
      <c r="Q12" s="53">
        <f>SUM(O12:P12)</f>
        <v>0</v>
      </c>
      <c r="R12" s="33">
        <f>H12+K12+N12+Q12</f>
        <v>4</v>
      </c>
      <c r="S12" s="54"/>
    </row>
    <row r="13" spans="1:19" x14ac:dyDescent="0.25">
      <c r="A13" s="51"/>
      <c r="B13" s="52" t="s">
        <v>18</v>
      </c>
      <c r="C13" s="48">
        <v>0</v>
      </c>
      <c r="D13" s="49">
        <v>0</v>
      </c>
      <c r="E13" s="55">
        <f>SUM(C13:D13)</f>
        <v>0</v>
      </c>
      <c r="F13" s="48">
        <v>1</v>
      </c>
      <c r="G13" s="49">
        <v>1</v>
      </c>
      <c r="H13" s="55">
        <f>SUM(F13:G13)</f>
        <v>2</v>
      </c>
      <c r="I13" s="48">
        <v>0</v>
      </c>
      <c r="J13" s="49">
        <v>0</v>
      </c>
      <c r="K13" s="55">
        <f>SUM(I13:J13)</f>
        <v>0</v>
      </c>
      <c r="L13" s="48">
        <v>0</v>
      </c>
      <c r="M13" s="49">
        <v>0</v>
      </c>
      <c r="N13" s="55">
        <f>SUM(L13:M13)</f>
        <v>0</v>
      </c>
      <c r="O13" s="48">
        <v>0</v>
      </c>
      <c r="P13" s="49">
        <v>0</v>
      </c>
      <c r="Q13" s="55">
        <f>SUM(O13:P13)</f>
        <v>0</v>
      </c>
      <c r="R13" s="33">
        <f>H13+K13+N13+Q13</f>
        <v>2</v>
      </c>
      <c r="S13" s="54"/>
    </row>
    <row r="14" spans="1:19" x14ac:dyDescent="0.25">
      <c r="A14" s="56"/>
      <c r="B14" s="57" t="s">
        <v>19</v>
      </c>
      <c r="C14" s="58">
        <f t="shared" ref="C14:R14" si="1">SUM(C11:C13)</f>
        <v>0</v>
      </c>
      <c r="D14" s="59">
        <f t="shared" si="1"/>
        <v>0</v>
      </c>
      <c r="E14" s="60">
        <f t="shared" si="1"/>
        <v>0</v>
      </c>
      <c r="F14" s="58">
        <f t="shared" si="1"/>
        <v>1</v>
      </c>
      <c r="G14" s="59">
        <f t="shared" si="1"/>
        <v>1</v>
      </c>
      <c r="H14" s="60">
        <f t="shared" si="1"/>
        <v>2</v>
      </c>
      <c r="I14" s="58">
        <f t="shared" si="1"/>
        <v>0</v>
      </c>
      <c r="J14" s="59">
        <f t="shared" si="1"/>
        <v>5</v>
      </c>
      <c r="K14" s="60">
        <f t="shared" si="1"/>
        <v>5</v>
      </c>
      <c r="L14" s="58">
        <f t="shared" si="1"/>
        <v>1</v>
      </c>
      <c r="M14" s="59">
        <f t="shared" si="1"/>
        <v>2</v>
      </c>
      <c r="N14" s="60">
        <f t="shared" si="1"/>
        <v>3</v>
      </c>
      <c r="O14" s="58">
        <f t="shared" si="1"/>
        <v>1</v>
      </c>
      <c r="P14" s="59">
        <f t="shared" si="1"/>
        <v>0</v>
      </c>
      <c r="Q14" s="60">
        <f t="shared" si="1"/>
        <v>1</v>
      </c>
      <c r="R14" s="58">
        <f t="shared" si="1"/>
        <v>11</v>
      </c>
      <c r="S14" s="61"/>
    </row>
    <row r="15" spans="1:19" x14ac:dyDescent="0.25">
      <c r="A15" s="46" t="s">
        <v>21</v>
      </c>
      <c r="B15" s="47" t="s">
        <v>16</v>
      </c>
      <c r="C15" s="48">
        <v>0</v>
      </c>
      <c r="D15" s="49">
        <v>0</v>
      </c>
      <c r="E15" s="50">
        <f>SUM(C15:D15)</f>
        <v>0</v>
      </c>
      <c r="F15" s="48">
        <v>0</v>
      </c>
      <c r="G15" s="49">
        <v>0</v>
      </c>
      <c r="H15" s="50">
        <f>SUM(F15:G15)</f>
        <v>0</v>
      </c>
      <c r="I15" s="48">
        <v>1</v>
      </c>
      <c r="J15" s="49">
        <v>2</v>
      </c>
      <c r="K15" s="50">
        <f>SUM(I15:J15)</f>
        <v>3</v>
      </c>
      <c r="L15" s="48">
        <v>3</v>
      </c>
      <c r="M15" s="49">
        <v>3</v>
      </c>
      <c r="N15" s="50">
        <f>SUM(L15:M15)</f>
        <v>6</v>
      </c>
      <c r="O15" s="48">
        <v>0</v>
      </c>
      <c r="P15" s="49">
        <v>0</v>
      </c>
      <c r="Q15" s="50">
        <f>SUM(O15:P15)</f>
        <v>0</v>
      </c>
      <c r="R15" s="33">
        <f>H15+K15+N15+Q15</f>
        <v>9</v>
      </c>
      <c r="S15" s="34">
        <f>R17/R67</f>
        <v>4.0860215053763443E-2</v>
      </c>
    </row>
    <row r="16" spans="1:19" x14ac:dyDescent="0.25">
      <c r="A16" s="51"/>
      <c r="B16" s="52" t="s">
        <v>17</v>
      </c>
      <c r="C16" s="48">
        <v>0</v>
      </c>
      <c r="D16" s="49">
        <v>0</v>
      </c>
      <c r="E16" s="53">
        <f>SUM(C16:D16)</f>
        <v>0</v>
      </c>
      <c r="F16" s="48">
        <v>0</v>
      </c>
      <c r="G16" s="49">
        <v>0</v>
      </c>
      <c r="H16" s="53">
        <f>SUM(F16:G16)</f>
        <v>0</v>
      </c>
      <c r="I16" s="48">
        <v>5</v>
      </c>
      <c r="J16" s="49">
        <v>1</v>
      </c>
      <c r="K16" s="53">
        <f>SUM(I16:J16)</f>
        <v>6</v>
      </c>
      <c r="L16" s="48">
        <v>2</v>
      </c>
      <c r="M16" s="49">
        <v>2</v>
      </c>
      <c r="N16" s="53">
        <f>SUM(L16:M16)</f>
        <v>4</v>
      </c>
      <c r="O16" s="48">
        <v>0</v>
      </c>
      <c r="P16" s="49">
        <v>0</v>
      </c>
      <c r="Q16" s="53">
        <f>SUM(O16:P16)</f>
        <v>0</v>
      </c>
      <c r="R16" s="33">
        <f>H16+K16+N16+Q16</f>
        <v>10</v>
      </c>
      <c r="S16" s="34"/>
    </row>
    <row r="17" spans="1:19" x14ac:dyDescent="0.25">
      <c r="A17" s="56"/>
      <c r="B17" s="57" t="s">
        <v>19</v>
      </c>
      <c r="C17" s="58">
        <f t="shared" ref="C17:R17" si="2">SUM(C15:C16)</f>
        <v>0</v>
      </c>
      <c r="D17" s="59">
        <f t="shared" si="2"/>
        <v>0</v>
      </c>
      <c r="E17" s="60">
        <f t="shared" si="2"/>
        <v>0</v>
      </c>
      <c r="F17" s="58">
        <f t="shared" si="2"/>
        <v>0</v>
      </c>
      <c r="G17" s="59">
        <f t="shared" si="2"/>
        <v>0</v>
      </c>
      <c r="H17" s="60">
        <f t="shared" si="2"/>
        <v>0</v>
      </c>
      <c r="I17" s="58">
        <f t="shared" si="2"/>
        <v>6</v>
      </c>
      <c r="J17" s="59">
        <f t="shared" si="2"/>
        <v>3</v>
      </c>
      <c r="K17" s="60">
        <f t="shared" si="2"/>
        <v>9</v>
      </c>
      <c r="L17" s="58">
        <f t="shared" si="2"/>
        <v>5</v>
      </c>
      <c r="M17" s="59">
        <f t="shared" si="2"/>
        <v>5</v>
      </c>
      <c r="N17" s="60">
        <f t="shared" si="2"/>
        <v>10</v>
      </c>
      <c r="O17" s="58">
        <f t="shared" si="2"/>
        <v>0</v>
      </c>
      <c r="P17" s="59">
        <f t="shared" si="2"/>
        <v>0</v>
      </c>
      <c r="Q17" s="60">
        <f t="shared" si="2"/>
        <v>0</v>
      </c>
      <c r="R17" s="58">
        <f t="shared" si="2"/>
        <v>19</v>
      </c>
      <c r="S17" s="34"/>
    </row>
    <row r="18" spans="1:19" x14ac:dyDescent="0.25">
      <c r="A18" s="46" t="s">
        <v>22</v>
      </c>
      <c r="B18" s="62" t="s">
        <v>16</v>
      </c>
      <c r="C18" s="63">
        <v>0</v>
      </c>
      <c r="D18" s="63">
        <v>0</v>
      </c>
      <c r="E18" s="64">
        <f>SUM(C18:D18)</f>
        <v>0</v>
      </c>
      <c r="F18" s="63">
        <v>0</v>
      </c>
      <c r="G18" s="63">
        <v>0</v>
      </c>
      <c r="H18" s="64">
        <f>SUM(F18:G18)</f>
        <v>0</v>
      </c>
      <c r="I18" s="63">
        <v>1</v>
      </c>
      <c r="J18" s="63">
        <v>0</v>
      </c>
      <c r="K18" s="64">
        <f>SUM(I18:J18)</f>
        <v>1</v>
      </c>
      <c r="L18" s="63">
        <v>2</v>
      </c>
      <c r="M18" s="63">
        <v>2</v>
      </c>
      <c r="N18" s="64">
        <f>SUM(L18:M18)</f>
        <v>4</v>
      </c>
      <c r="O18" s="63">
        <v>1</v>
      </c>
      <c r="P18" s="63">
        <v>0</v>
      </c>
      <c r="Q18" s="64">
        <f>SUM(O18:P18)</f>
        <v>1</v>
      </c>
      <c r="R18" s="33">
        <f>H18+K18+N18+Q18</f>
        <v>6</v>
      </c>
      <c r="S18" s="34">
        <f>R20/R67</f>
        <v>1.935483870967742E-2</v>
      </c>
    </row>
    <row r="19" spans="1:19" x14ac:dyDescent="0.25">
      <c r="A19" s="51"/>
      <c r="B19" s="52" t="s">
        <v>17</v>
      </c>
      <c r="C19" s="48">
        <v>0</v>
      </c>
      <c r="D19" s="49">
        <v>0</v>
      </c>
      <c r="E19" s="55">
        <f>SUM(C19:D19)</f>
        <v>0</v>
      </c>
      <c r="F19" s="48">
        <v>0</v>
      </c>
      <c r="G19" s="49">
        <v>1</v>
      </c>
      <c r="H19" s="55">
        <f>SUM(F19:G19)</f>
        <v>1</v>
      </c>
      <c r="I19" s="48">
        <v>2</v>
      </c>
      <c r="J19" s="49">
        <v>0</v>
      </c>
      <c r="K19" s="55">
        <f>SUM(I19:J19)</f>
        <v>2</v>
      </c>
      <c r="L19" s="48">
        <v>0</v>
      </c>
      <c r="M19" s="49">
        <v>0</v>
      </c>
      <c r="N19" s="55">
        <f>SUM(L19:M19)</f>
        <v>0</v>
      </c>
      <c r="O19" s="48">
        <v>0</v>
      </c>
      <c r="P19" s="49">
        <v>0</v>
      </c>
      <c r="Q19" s="55">
        <f>SUM(O19:P19)</f>
        <v>0</v>
      </c>
      <c r="R19" s="33">
        <f>H19+K19+N19+Q19</f>
        <v>3</v>
      </c>
      <c r="S19" s="34"/>
    </row>
    <row r="20" spans="1:19" x14ac:dyDescent="0.25">
      <c r="A20" s="56"/>
      <c r="B20" s="57" t="s">
        <v>19</v>
      </c>
      <c r="C20" s="58">
        <f t="shared" ref="C20:R20" si="3">SUM(C18:C19)</f>
        <v>0</v>
      </c>
      <c r="D20" s="59">
        <f t="shared" si="3"/>
        <v>0</v>
      </c>
      <c r="E20" s="60">
        <f t="shared" si="3"/>
        <v>0</v>
      </c>
      <c r="F20" s="58">
        <f t="shared" si="3"/>
        <v>0</v>
      </c>
      <c r="G20" s="59">
        <f t="shared" si="3"/>
        <v>1</v>
      </c>
      <c r="H20" s="60">
        <f t="shared" si="3"/>
        <v>1</v>
      </c>
      <c r="I20" s="58">
        <f t="shared" si="3"/>
        <v>3</v>
      </c>
      <c r="J20" s="59">
        <f t="shared" si="3"/>
        <v>0</v>
      </c>
      <c r="K20" s="60">
        <f t="shared" si="3"/>
        <v>3</v>
      </c>
      <c r="L20" s="58">
        <f t="shared" si="3"/>
        <v>2</v>
      </c>
      <c r="M20" s="59">
        <f t="shared" si="3"/>
        <v>2</v>
      </c>
      <c r="N20" s="60">
        <f t="shared" si="3"/>
        <v>4</v>
      </c>
      <c r="O20" s="58">
        <f t="shared" si="3"/>
        <v>1</v>
      </c>
      <c r="P20" s="59">
        <f t="shared" si="3"/>
        <v>0</v>
      </c>
      <c r="Q20" s="60">
        <f t="shared" si="3"/>
        <v>1</v>
      </c>
      <c r="R20" s="58">
        <f t="shared" si="3"/>
        <v>9</v>
      </c>
      <c r="S20" s="34"/>
    </row>
    <row r="21" spans="1:19" x14ac:dyDescent="0.25">
      <c r="A21" s="46" t="s">
        <v>23</v>
      </c>
      <c r="B21" s="47" t="s">
        <v>16</v>
      </c>
      <c r="C21" s="48">
        <v>0</v>
      </c>
      <c r="D21" s="49">
        <v>0</v>
      </c>
      <c r="E21" s="50">
        <f>SUM(C21:D21)</f>
        <v>0</v>
      </c>
      <c r="F21" s="48">
        <v>0</v>
      </c>
      <c r="G21" s="49">
        <v>0</v>
      </c>
      <c r="H21" s="50">
        <f>SUM(F21:G21)</f>
        <v>0</v>
      </c>
      <c r="I21" s="48">
        <v>1</v>
      </c>
      <c r="J21" s="49">
        <v>0</v>
      </c>
      <c r="K21" s="50">
        <f>SUM(I21:J21)</f>
        <v>1</v>
      </c>
      <c r="L21" s="48">
        <v>2</v>
      </c>
      <c r="M21" s="49">
        <v>1</v>
      </c>
      <c r="N21" s="50">
        <f>SUM(L21:M21)</f>
        <v>3</v>
      </c>
      <c r="O21" s="48">
        <v>0</v>
      </c>
      <c r="P21" s="49">
        <v>1</v>
      </c>
      <c r="Q21" s="50">
        <f>SUM(O21:P21)</f>
        <v>1</v>
      </c>
      <c r="R21" s="33">
        <f>H21+K21+N21+Q21</f>
        <v>5</v>
      </c>
      <c r="S21" s="34">
        <f>R24/R67</f>
        <v>3.4408602150537634E-2</v>
      </c>
    </row>
    <row r="22" spans="1:19" x14ac:dyDescent="0.25">
      <c r="A22" s="51"/>
      <c r="B22" s="52" t="s">
        <v>17</v>
      </c>
      <c r="C22" s="48">
        <v>0</v>
      </c>
      <c r="D22" s="49">
        <v>0</v>
      </c>
      <c r="E22" s="53">
        <f>SUM(C22:D22)</f>
        <v>0</v>
      </c>
      <c r="F22" s="48">
        <v>2</v>
      </c>
      <c r="G22" s="49">
        <v>0</v>
      </c>
      <c r="H22" s="53">
        <f>SUM(F22:G22)</f>
        <v>2</v>
      </c>
      <c r="I22" s="48">
        <v>3</v>
      </c>
      <c r="J22" s="49">
        <v>3</v>
      </c>
      <c r="K22" s="53">
        <f>SUM(I22:J22)</f>
        <v>6</v>
      </c>
      <c r="L22" s="48">
        <v>1</v>
      </c>
      <c r="M22" s="49">
        <v>0</v>
      </c>
      <c r="N22" s="53">
        <f>SUM(L22:M22)</f>
        <v>1</v>
      </c>
      <c r="O22" s="48">
        <v>0</v>
      </c>
      <c r="P22" s="49">
        <v>0</v>
      </c>
      <c r="Q22" s="53">
        <f>SUM(O22:P22)</f>
        <v>0</v>
      </c>
      <c r="R22" s="33">
        <f>H22+K22+N22+Q22</f>
        <v>9</v>
      </c>
      <c r="S22" s="34"/>
    </row>
    <row r="23" spans="1:19" x14ac:dyDescent="0.25">
      <c r="A23" s="51"/>
      <c r="B23" s="52" t="s">
        <v>18</v>
      </c>
      <c r="C23" s="48">
        <v>0</v>
      </c>
      <c r="D23" s="49">
        <v>0</v>
      </c>
      <c r="E23" s="55">
        <f>SUM(C23:D23)</f>
        <v>0</v>
      </c>
      <c r="F23" s="48">
        <v>1</v>
      </c>
      <c r="G23" s="49">
        <v>1</v>
      </c>
      <c r="H23" s="55">
        <f>SUM(F23:G23)</f>
        <v>2</v>
      </c>
      <c r="I23" s="48">
        <v>0</v>
      </c>
      <c r="J23" s="49">
        <v>0</v>
      </c>
      <c r="K23" s="55">
        <f>SUM(I23:J23)</f>
        <v>0</v>
      </c>
      <c r="L23" s="48">
        <v>0</v>
      </c>
      <c r="M23" s="49">
        <v>0</v>
      </c>
      <c r="N23" s="55">
        <f>SUM(L23:M23)</f>
        <v>0</v>
      </c>
      <c r="O23" s="48">
        <v>0</v>
      </c>
      <c r="P23" s="49">
        <v>0</v>
      </c>
      <c r="Q23" s="55">
        <f>SUM(O23:P23)</f>
        <v>0</v>
      </c>
      <c r="R23" s="33">
        <f>H23+K23+N23+Q23</f>
        <v>2</v>
      </c>
      <c r="S23" s="34"/>
    </row>
    <row r="24" spans="1:19" x14ac:dyDescent="0.25">
      <c r="A24" s="56"/>
      <c r="B24" s="57" t="s">
        <v>19</v>
      </c>
      <c r="C24" s="58">
        <f t="shared" ref="C24:R24" si="4">SUM(C21:C23)</f>
        <v>0</v>
      </c>
      <c r="D24" s="59">
        <f t="shared" si="4"/>
        <v>0</v>
      </c>
      <c r="E24" s="60">
        <f t="shared" si="4"/>
        <v>0</v>
      </c>
      <c r="F24" s="58">
        <f t="shared" si="4"/>
        <v>3</v>
      </c>
      <c r="G24" s="59">
        <f t="shared" si="4"/>
        <v>1</v>
      </c>
      <c r="H24" s="60">
        <f t="shared" si="4"/>
        <v>4</v>
      </c>
      <c r="I24" s="58">
        <f t="shared" si="4"/>
        <v>4</v>
      </c>
      <c r="J24" s="59">
        <f t="shared" si="4"/>
        <v>3</v>
      </c>
      <c r="K24" s="60">
        <f t="shared" si="4"/>
        <v>7</v>
      </c>
      <c r="L24" s="58">
        <f t="shared" si="4"/>
        <v>3</v>
      </c>
      <c r="M24" s="59">
        <f t="shared" si="4"/>
        <v>1</v>
      </c>
      <c r="N24" s="60">
        <f t="shared" si="4"/>
        <v>4</v>
      </c>
      <c r="O24" s="58">
        <f t="shared" si="4"/>
        <v>0</v>
      </c>
      <c r="P24" s="59">
        <f t="shared" si="4"/>
        <v>1</v>
      </c>
      <c r="Q24" s="60">
        <f t="shared" si="4"/>
        <v>1</v>
      </c>
      <c r="R24" s="58">
        <f t="shared" si="4"/>
        <v>16</v>
      </c>
      <c r="S24" s="34"/>
    </row>
    <row r="25" spans="1:19" x14ac:dyDescent="0.25">
      <c r="A25" s="46" t="s">
        <v>24</v>
      </c>
      <c r="B25" s="47" t="s">
        <v>16</v>
      </c>
      <c r="C25" s="48">
        <v>0</v>
      </c>
      <c r="D25" s="49">
        <v>0</v>
      </c>
      <c r="E25" s="64">
        <f>SUM(C25:D25)</f>
        <v>0</v>
      </c>
      <c r="F25" s="48">
        <v>0</v>
      </c>
      <c r="G25" s="49">
        <v>0</v>
      </c>
      <c r="H25" s="64">
        <f>SUM(F25:G25)</f>
        <v>0</v>
      </c>
      <c r="I25" s="48">
        <v>3</v>
      </c>
      <c r="J25" s="49">
        <v>1</v>
      </c>
      <c r="K25" s="64">
        <f>SUM(I25:J25)</f>
        <v>4</v>
      </c>
      <c r="L25" s="48">
        <v>5</v>
      </c>
      <c r="M25" s="49">
        <v>4</v>
      </c>
      <c r="N25" s="64">
        <f>SUM(L25:M25)</f>
        <v>9</v>
      </c>
      <c r="O25" s="48">
        <v>0</v>
      </c>
      <c r="P25" s="49">
        <v>2</v>
      </c>
      <c r="Q25" s="64">
        <f>SUM(O25:P25)</f>
        <v>2</v>
      </c>
      <c r="R25" s="33">
        <f>H25+K25+N25+Q25</f>
        <v>15</v>
      </c>
      <c r="S25" s="34">
        <f>R27/R67</f>
        <v>4.5161290322580643E-2</v>
      </c>
    </row>
    <row r="26" spans="1:19" x14ac:dyDescent="0.25">
      <c r="A26" s="51"/>
      <c r="B26" s="52" t="s">
        <v>17</v>
      </c>
      <c r="C26" s="48">
        <v>0</v>
      </c>
      <c r="D26" s="49">
        <v>0</v>
      </c>
      <c r="E26" s="55">
        <f>SUM(C26:D26)</f>
        <v>0</v>
      </c>
      <c r="F26" s="48">
        <v>2</v>
      </c>
      <c r="G26" s="49">
        <v>1</v>
      </c>
      <c r="H26" s="55">
        <f>SUM(F26:G26)</f>
        <v>3</v>
      </c>
      <c r="I26" s="48">
        <v>2</v>
      </c>
      <c r="J26" s="49">
        <v>1</v>
      </c>
      <c r="K26" s="55">
        <f>SUM(I26:J26)</f>
        <v>3</v>
      </c>
      <c r="L26" s="48">
        <v>0</v>
      </c>
      <c r="M26" s="49">
        <v>0</v>
      </c>
      <c r="N26" s="55">
        <f>SUM(L26:M26)</f>
        <v>0</v>
      </c>
      <c r="O26" s="48">
        <v>0</v>
      </c>
      <c r="P26" s="49">
        <v>0</v>
      </c>
      <c r="Q26" s="55">
        <f>SUM(O26:P26)</f>
        <v>0</v>
      </c>
      <c r="R26" s="33">
        <f>H26+K26+N26+Q26</f>
        <v>6</v>
      </c>
      <c r="S26" s="34"/>
    </row>
    <row r="27" spans="1:19" x14ac:dyDescent="0.25">
      <c r="A27" s="56"/>
      <c r="B27" s="57" t="s">
        <v>19</v>
      </c>
      <c r="C27" s="58">
        <f t="shared" ref="C27:R27" si="5">SUM(C25:C26)</f>
        <v>0</v>
      </c>
      <c r="D27" s="59">
        <f t="shared" si="5"/>
        <v>0</v>
      </c>
      <c r="E27" s="60">
        <f t="shared" si="5"/>
        <v>0</v>
      </c>
      <c r="F27" s="58">
        <f t="shared" si="5"/>
        <v>2</v>
      </c>
      <c r="G27" s="59">
        <f t="shared" si="5"/>
        <v>1</v>
      </c>
      <c r="H27" s="60">
        <f t="shared" si="5"/>
        <v>3</v>
      </c>
      <c r="I27" s="58">
        <f t="shared" si="5"/>
        <v>5</v>
      </c>
      <c r="J27" s="59">
        <f t="shared" si="5"/>
        <v>2</v>
      </c>
      <c r="K27" s="60">
        <f t="shared" si="5"/>
        <v>7</v>
      </c>
      <c r="L27" s="58">
        <f t="shared" si="5"/>
        <v>5</v>
      </c>
      <c r="M27" s="59">
        <f t="shared" si="5"/>
        <v>4</v>
      </c>
      <c r="N27" s="60">
        <f t="shared" si="5"/>
        <v>9</v>
      </c>
      <c r="O27" s="58">
        <f t="shared" si="5"/>
        <v>0</v>
      </c>
      <c r="P27" s="59">
        <f t="shared" si="5"/>
        <v>2</v>
      </c>
      <c r="Q27" s="60">
        <f t="shared" si="5"/>
        <v>2</v>
      </c>
      <c r="R27" s="58">
        <f t="shared" si="5"/>
        <v>21</v>
      </c>
      <c r="S27" s="34"/>
    </row>
    <row r="28" spans="1:19" x14ac:dyDescent="0.25">
      <c r="A28" s="46" t="s">
        <v>25</v>
      </c>
      <c r="B28" s="47" t="s">
        <v>16</v>
      </c>
      <c r="C28" s="48">
        <v>0</v>
      </c>
      <c r="D28" s="49">
        <v>0</v>
      </c>
      <c r="E28" s="55">
        <f>SUM(C28:D28)</f>
        <v>0</v>
      </c>
      <c r="F28" s="48">
        <v>0</v>
      </c>
      <c r="G28" s="49">
        <v>1</v>
      </c>
      <c r="H28" s="55">
        <f>SUM(F28:G28)</f>
        <v>1</v>
      </c>
      <c r="I28" s="48">
        <v>1</v>
      </c>
      <c r="J28" s="49">
        <v>1</v>
      </c>
      <c r="K28" s="55">
        <f>SUM(I28:J28)</f>
        <v>2</v>
      </c>
      <c r="L28" s="48">
        <v>3</v>
      </c>
      <c r="M28" s="49">
        <v>2</v>
      </c>
      <c r="N28" s="55">
        <f>SUM(L28:M28)</f>
        <v>5</v>
      </c>
      <c r="O28" s="48">
        <v>1</v>
      </c>
      <c r="P28" s="49">
        <v>0</v>
      </c>
      <c r="Q28" s="55">
        <f>SUM(O28:P28)</f>
        <v>1</v>
      </c>
      <c r="R28" s="33">
        <f>H28+K28+N28+Q28</f>
        <v>9</v>
      </c>
      <c r="S28" s="34">
        <f>R31/R67</f>
        <v>6.6666666666666666E-2</v>
      </c>
    </row>
    <row r="29" spans="1:19" x14ac:dyDescent="0.25">
      <c r="A29" s="51"/>
      <c r="B29" s="52" t="s">
        <v>17</v>
      </c>
      <c r="C29" s="48">
        <v>0</v>
      </c>
      <c r="D29" s="49">
        <v>0</v>
      </c>
      <c r="E29" s="55">
        <f>SUM(C29:D29)</f>
        <v>0</v>
      </c>
      <c r="F29" s="48">
        <v>1</v>
      </c>
      <c r="G29" s="49">
        <v>5</v>
      </c>
      <c r="H29" s="55">
        <f>SUM(F29:G29)</f>
        <v>6</v>
      </c>
      <c r="I29" s="48">
        <v>7</v>
      </c>
      <c r="J29" s="49">
        <v>7</v>
      </c>
      <c r="K29" s="55">
        <f>SUM(I29:J29)</f>
        <v>14</v>
      </c>
      <c r="L29" s="48">
        <v>0</v>
      </c>
      <c r="M29" s="49">
        <v>0</v>
      </c>
      <c r="N29" s="55">
        <f>SUM(L29:M29)</f>
        <v>0</v>
      </c>
      <c r="O29" s="48">
        <v>0</v>
      </c>
      <c r="P29" s="49">
        <v>0</v>
      </c>
      <c r="Q29" s="55">
        <f>SUM(O29:P29)</f>
        <v>0</v>
      </c>
      <c r="R29" s="33">
        <f>H29+K29+N29+Q29</f>
        <v>20</v>
      </c>
      <c r="S29" s="34"/>
    </row>
    <row r="30" spans="1:19" ht="17.649999999999999" customHeight="1" x14ac:dyDescent="0.25">
      <c r="A30" s="51"/>
      <c r="B30" s="52" t="s">
        <v>18</v>
      </c>
      <c r="C30" s="48">
        <v>0</v>
      </c>
      <c r="D30" s="49">
        <v>0</v>
      </c>
      <c r="E30" s="55">
        <f>SUM(C30:D30)</f>
        <v>0</v>
      </c>
      <c r="F30" s="48">
        <v>0</v>
      </c>
      <c r="G30" s="49">
        <v>2</v>
      </c>
      <c r="H30" s="55">
        <f>SUM(F30:G30)</f>
        <v>2</v>
      </c>
      <c r="I30" s="48">
        <v>0</v>
      </c>
      <c r="J30" s="49">
        <v>0</v>
      </c>
      <c r="K30" s="55">
        <f>SUM(I30:J30)</f>
        <v>0</v>
      </c>
      <c r="L30" s="48">
        <v>0</v>
      </c>
      <c r="M30" s="49">
        <v>0</v>
      </c>
      <c r="N30" s="55">
        <f>SUM(L30:M30)</f>
        <v>0</v>
      </c>
      <c r="O30" s="48">
        <v>0</v>
      </c>
      <c r="P30" s="49">
        <v>0</v>
      </c>
      <c r="Q30" s="55">
        <f>SUM(O30:P30)</f>
        <v>0</v>
      </c>
      <c r="R30" s="33">
        <f>H30+K30+N30+Q30</f>
        <v>2</v>
      </c>
      <c r="S30" s="34"/>
    </row>
    <row r="31" spans="1:19" x14ac:dyDescent="0.25">
      <c r="A31" s="56"/>
      <c r="B31" s="57" t="s">
        <v>19</v>
      </c>
      <c r="C31" s="58">
        <f t="shared" ref="C31:R31" si="6">SUM(C28:C30)</f>
        <v>0</v>
      </c>
      <c r="D31" s="59">
        <f t="shared" si="6"/>
        <v>0</v>
      </c>
      <c r="E31" s="60">
        <f t="shared" si="6"/>
        <v>0</v>
      </c>
      <c r="F31" s="58">
        <f t="shared" si="6"/>
        <v>1</v>
      </c>
      <c r="G31" s="59">
        <f t="shared" si="6"/>
        <v>8</v>
      </c>
      <c r="H31" s="60">
        <f t="shared" si="6"/>
        <v>9</v>
      </c>
      <c r="I31" s="58">
        <f t="shared" si="6"/>
        <v>8</v>
      </c>
      <c r="J31" s="59">
        <f t="shared" si="6"/>
        <v>8</v>
      </c>
      <c r="K31" s="60">
        <f t="shared" si="6"/>
        <v>16</v>
      </c>
      <c r="L31" s="58">
        <f t="shared" si="6"/>
        <v>3</v>
      </c>
      <c r="M31" s="59">
        <f t="shared" si="6"/>
        <v>2</v>
      </c>
      <c r="N31" s="60">
        <f t="shared" si="6"/>
        <v>5</v>
      </c>
      <c r="O31" s="58">
        <f t="shared" si="6"/>
        <v>1</v>
      </c>
      <c r="P31" s="59">
        <f t="shared" si="6"/>
        <v>0</v>
      </c>
      <c r="Q31" s="60">
        <f t="shared" si="6"/>
        <v>1</v>
      </c>
      <c r="R31" s="58">
        <f t="shared" si="6"/>
        <v>31</v>
      </c>
      <c r="S31" s="34"/>
    </row>
    <row r="32" spans="1:19" x14ac:dyDescent="0.25">
      <c r="A32" s="46" t="s">
        <v>26</v>
      </c>
      <c r="B32" s="47" t="s">
        <v>16</v>
      </c>
      <c r="C32" s="48">
        <v>0</v>
      </c>
      <c r="D32" s="49">
        <v>0</v>
      </c>
      <c r="E32" s="64">
        <f>SUM(C32:D32)</f>
        <v>0</v>
      </c>
      <c r="F32" s="48">
        <v>0</v>
      </c>
      <c r="G32" s="49">
        <v>0</v>
      </c>
      <c r="H32" s="64">
        <f>SUM(F32:G32)</f>
        <v>0</v>
      </c>
      <c r="I32" s="48">
        <v>3</v>
      </c>
      <c r="J32" s="49">
        <v>4</v>
      </c>
      <c r="K32" s="64">
        <f>SUM(I32:J32)</f>
        <v>7</v>
      </c>
      <c r="L32" s="48">
        <v>5</v>
      </c>
      <c r="M32" s="49">
        <v>3</v>
      </c>
      <c r="N32" s="64">
        <f>SUM(L32:M32)</f>
        <v>8</v>
      </c>
      <c r="O32" s="48">
        <v>2</v>
      </c>
      <c r="P32" s="49">
        <v>0</v>
      </c>
      <c r="Q32" s="64">
        <f>SUM(O32:P32)</f>
        <v>2</v>
      </c>
      <c r="R32" s="33">
        <f>H32+K32+N32+Q32</f>
        <v>17</v>
      </c>
      <c r="S32" s="34">
        <f>R35/R67</f>
        <v>5.1612903225806452E-2</v>
      </c>
    </row>
    <row r="33" spans="1:19" x14ac:dyDescent="0.25">
      <c r="A33" s="51"/>
      <c r="B33" s="52" t="s">
        <v>17</v>
      </c>
      <c r="C33" s="48">
        <v>0</v>
      </c>
      <c r="D33" s="49">
        <v>0</v>
      </c>
      <c r="E33" s="55">
        <f>SUM(C33:D33)</f>
        <v>0</v>
      </c>
      <c r="F33" s="48">
        <v>0</v>
      </c>
      <c r="G33" s="49">
        <v>0</v>
      </c>
      <c r="H33" s="55">
        <f>SUM(F33:G33)</f>
        <v>0</v>
      </c>
      <c r="I33" s="48">
        <v>4</v>
      </c>
      <c r="J33" s="49">
        <v>1</v>
      </c>
      <c r="K33" s="55">
        <f>SUM(I33:J33)</f>
        <v>5</v>
      </c>
      <c r="L33" s="48">
        <v>1</v>
      </c>
      <c r="M33" s="49">
        <v>0</v>
      </c>
      <c r="N33" s="55">
        <f>SUM(L33:M33)</f>
        <v>1</v>
      </c>
      <c r="O33" s="48">
        <v>0</v>
      </c>
      <c r="P33" s="49">
        <v>0</v>
      </c>
      <c r="Q33" s="55">
        <f>SUM(O33:P33)</f>
        <v>0</v>
      </c>
      <c r="R33" s="33">
        <f>H33+K33+N33+Q33</f>
        <v>6</v>
      </c>
      <c r="S33" s="34"/>
    </row>
    <row r="34" spans="1:19" x14ac:dyDescent="0.25">
      <c r="A34" s="51"/>
      <c r="B34" s="65" t="s">
        <v>18</v>
      </c>
      <c r="C34" s="66">
        <v>0</v>
      </c>
      <c r="D34" s="67">
        <v>0</v>
      </c>
      <c r="E34" s="68">
        <f>SUM(C34:D34)</f>
        <v>0</v>
      </c>
      <c r="F34" s="66">
        <v>1</v>
      </c>
      <c r="G34" s="67">
        <v>0</v>
      </c>
      <c r="H34" s="68">
        <f>SUM(F34:G34)</f>
        <v>1</v>
      </c>
      <c r="I34" s="66">
        <v>0</v>
      </c>
      <c r="J34" s="67">
        <v>0</v>
      </c>
      <c r="K34" s="68">
        <f>SUM(I34:J34)</f>
        <v>0</v>
      </c>
      <c r="L34" s="66">
        <v>0</v>
      </c>
      <c r="M34" s="67">
        <v>0</v>
      </c>
      <c r="N34" s="68">
        <f>SUM(L34:M34)</f>
        <v>0</v>
      </c>
      <c r="O34" s="48">
        <v>0</v>
      </c>
      <c r="P34" s="49">
        <v>0</v>
      </c>
      <c r="Q34" s="68">
        <f>SUM(O34:P34)</f>
        <v>0</v>
      </c>
      <c r="R34" s="33">
        <f>E34+H34+K34+N34+Q34</f>
        <v>1</v>
      </c>
      <c r="S34" s="34"/>
    </row>
    <row r="35" spans="1:19" x14ac:dyDescent="0.25">
      <c r="A35" s="56"/>
      <c r="B35" s="57" t="s">
        <v>19</v>
      </c>
      <c r="C35" s="58">
        <f t="shared" ref="C35:R35" si="7">SUM(C32:C34)</f>
        <v>0</v>
      </c>
      <c r="D35" s="59">
        <f t="shared" si="7"/>
        <v>0</v>
      </c>
      <c r="E35" s="60">
        <f t="shared" si="7"/>
        <v>0</v>
      </c>
      <c r="F35" s="58">
        <f t="shared" si="7"/>
        <v>1</v>
      </c>
      <c r="G35" s="59">
        <f t="shared" si="7"/>
        <v>0</v>
      </c>
      <c r="H35" s="60">
        <f t="shared" si="7"/>
        <v>1</v>
      </c>
      <c r="I35" s="58">
        <f t="shared" si="7"/>
        <v>7</v>
      </c>
      <c r="J35" s="59">
        <f t="shared" si="7"/>
        <v>5</v>
      </c>
      <c r="K35" s="60">
        <f t="shared" si="7"/>
        <v>12</v>
      </c>
      <c r="L35" s="58">
        <f t="shared" si="7"/>
        <v>6</v>
      </c>
      <c r="M35" s="59">
        <f t="shared" si="7"/>
        <v>3</v>
      </c>
      <c r="N35" s="60">
        <f t="shared" si="7"/>
        <v>9</v>
      </c>
      <c r="O35" s="58">
        <f t="shared" si="7"/>
        <v>2</v>
      </c>
      <c r="P35" s="59">
        <f t="shared" si="7"/>
        <v>0</v>
      </c>
      <c r="Q35" s="60">
        <f t="shared" si="7"/>
        <v>2</v>
      </c>
      <c r="R35" s="58">
        <f t="shared" si="7"/>
        <v>24</v>
      </c>
      <c r="S35" s="34"/>
    </row>
    <row r="36" spans="1:19" x14ac:dyDescent="0.25">
      <c r="A36" s="69" t="s">
        <v>27</v>
      </c>
      <c r="B36" s="47" t="s">
        <v>16</v>
      </c>
      <c r="C36" s="48">
        <v>0</v>
      </c>
      <c r="D36" s="49">
        <v>0</v>
      </c>
      <c r="E36" s="50">
        <f>SUM(C36:D36)</f>
        <v>0</v>
      </c>
      <c r="F36" s="48">
        <v>0</v>
      </c>
      <c r="G36" s="49">
        <v>0</v>
      </c>
      <c r="H36" s="50">
        <f>SUM(F36:G36)</f>
        <v>0</v>
      </c>
      <c r="I36" s="48">
        <v>4</v>
      </c>
      <c r="J36" s="49">
        <v>2</v>
      </c>
      <c r="K36" s="50">
        <f>SUM(I36:J36)</f>
        <v>6</v>
      </c>
      <c r="L36" s="48">
        <v>3</v>
      </c>
      <c r="M36" s="49">
        <v>2</v>
      </c>
      <c r="N36" s="50">
        <f>SUM(L36:M36)</f>
        <v>5</v>
      </c>
      <c r="O36" s="48">
        <v>1</v>
      </c>
      <c r="P36" s="49">
        <v>0</v>
      </c>
      <c r="Q36" s="50">
        <f>SUM(O36:P36)</f>
        <v>1</v>
      </c>
      <c r="R36" s="33">
        <f>H36+K36+N36+Q36</f>
        <v>12</v>
      </c>
      <c r="S36" s="34">
        <f>R39/R67</f>
        <v>4.0860215053763443E-2</v>
      </c>
    </row>
    <row r="37" spans="1:19" x14ac:dyDescent="0.25">
      <c r="A37" s="70"/>
      <c r="B37" s="52" t="s">
        <v>17</v>
      </c>
      <c r="C37" s="48">
        <v>0</v>
      </c>
      <c r="D37" s="49">
        <v>0</v>
      </c>
      <c r="E37" s="53">
        <f>SUM(C37:D37)</f>
        <v>0</v>
      </c>
      <c r="F37" s="48">
        <v>0</v>
      </c>
      <c r="G37" s="49">
        <v>2</v>
      </c>
      <c r="H37" s="53">
        <f>SUM(F37:G37)</f>
        <v>2</v>
      </c>
      <c r="I37" s="48">
        <v>0</v>
      </c>
      <c r="J37" s="49">
        <v>1</v>
      </c>
      <c r="K37" s="53">
        <f>SUM(I37:J37)</f>
        <v>1</v>
      </c>
      <c r="L37" s="48">
        <v>1</v>
      </c>
      <c r="M37" s="49">
        <v>0</v>
      </c>
      <c r="N37" s="53">
        <f>SUM(L37:M37)</f>
        <v>1</v>
      </c>
      <c r="O37" s="48">
        <v>0</v>
      </c>
      <c r="P37" s="49">
        <v>0</v>
      </c>
      <c r="Q37" s="53">
        <f>SUM(O37:P37)</f>
        <v>0</v>
      </c>
      <c r="R37" s="33">
        <f>H37+K37+N37+Q37</f>
        <v>4</v>
      </c>
      <c r="S37" s="34"/>
    </row>
    <row r="38" spans="1:19" x14ac:dyDescent="0.25">
      <c r="A38" s="70"/>
      <c r="B38" s="65" t="s">
        <v>18</v>
      </c>
      <c r="C38" s="66">
        <v>1</v>
      </c>
      <c r="D38" s="67">
        <v>0</v>
      </c>
      <c r="E38" s="68">
        <f>SUM(C38:D38)</f>
        <v>1</v>
      </c>
      <c r="F38" s="66">
        <v>2</v>
      </c>
      <c r="G38" s="67">
        <v>0</v>
      </c>
      <c r="H38" s="68">
        <f>SUM(F38:G38)</f>
        <v>2</v>
      </c>
      <c r="I38" s="66">
        <v>0</v>
      </c>
      <c r="J38" s="67">
        <v>0</v>
      </c>
      <c r="K38" s="68">
        <f>SUM(I38:J38)</f>
        <v>0</v>
      </c>
      <c r="L38" s="66">
        <v>0</v>
      </c>
      <c r="M38" s="67">
        <v>0</v>
      </c>
      <c r="N38" s="68">
        <f>SUM(L38:M38)</f>
        <v>0</v>
      </c>
      <c r="O38" s="48">
        <v>0</v>
      </c>
      <c r="P38" s="49">
        <v>0</v>
      </c>
      <c r="Q38" s="68">
        <f>SUM(O38:P38)</f>
        <v>0</v>
      </c>
      <c r="R38" s="33">
        <f>E38+H38+K38+N38+Q38</f>
        <v>3</v>
      </c>
      <c r="S38" s="34"/>
    </row>
    <row r="39" spans="1:19" x14ac:dyDescent="0.25">
      <c r="A39" s="71"/>
      <c r="B39" s="72" t="s">
        <v>19</v>
      </c>
      <c r="C39" s="58">
        <f t="shared" ref="C39:Q39" si="8">SUM(C36:C37)</f>
        <v>0</v>
      </c>
      <c r="D39" s="59">
        <f t="shared" si="8"/>
        <v>0</v>
      </c>
      <c r="E39" s="60">
        <f t="shared" si="8"/>
        <v>0</v>
      </c>
      <c r="F39" s="58">
        <f t="shared" si="8"/>
        <v>0</v>
      </c>
      <c r="G39" s="59">
        <f t="shared" si="8"/>
        <v>2</v>
      </c>
      <c r="H39" s="60">
        <f t="shared" si="8"/>
        <v>2</v>
      </c>
      <c r="I39" s="58">
        <f t="shared" si="8"/>
        <v>4</v>
      </c>
      <c r="J39" s="59">
        <f t="shared" si="8"/>
        <v>3</v>
      </c>
      <c r="K39" s="60">
        <f t="shared" si="8"/>
        <v>7</v>
      </c>
      <c r="L39" s="58">
        <f t="shared" si="8"/>
        <v>4</v>
      </c>
      <c r="M39" s="59">
        <f t="shared" si="8"/>
        <v>2</v>
      </c>
      <c r="N39" s="60">
        <f t="shared" si="8"/>
        <v>6</v>
      </c>
      <c r="O39" s="58">
        <f t="shared" si="8"/>
        <v>1</v>
      </c>
      <c r="P39" s="59">
        <f t="shared" si="8"/>
        <v>0</v>
      </c>
      <c r="Q39" s="60">
        <f t="shared" si="8"/>
        <v>1</v>
      </c>
      <c r="R39" s="58">
        <f>SUM(R36:R38)</f>
        <v>19</v>
      </c>
      <c r="S39" s="34"/>
    </row>
    <row r="40" spans="1:19" x14ac:dyDescent="0.25">
      <c r="A40" s="46" t="s">
        <v>28</v>
      </c>
      <c r="B40" s="47" t="s">
        <v>16</v>
      </c>
      <c r="C40" s="73">
        <v>0</v>
      </c>
      <c r="D40" s="63">
        <v>0</v>
      </c>
      <c r="E40" s="64">
        <f>SUM(C40:D40)</f>
        <v>0</v>
      </c>
      <c r="F40" s="73">
        <v>0</v>
      </c>
      <c r="G40" s="63">
        <v>0</v>
      </c>
      <c r="H40" s="64">
        <f>SUM(F40:G40)</f>
        <v>0</v>
      </c>
      <c r="I40" s="73">
        <v>1</v>
      </c>
      <c r="J40" s="63">
        <v>1</v>
      </c>
      <c r="K40" s="64">
        <f>SUM(I40:J40)</f>
        <v>2</v>
      </c>
      <c r="L40" s="73">
        <v>2</v>
      </c>
      <c r="M40" s="63">
        <v>1</v>
      </c>
      <c r="N40" s="64">
        <f>SUM(L40:M40)</f>
        <v>3</v>
      </c>
      <c r="O40" s="73">
        <v>0</v>
      </c>
      <c r="P40" s="63">
        <v>0</v>
      </c>
      <c r="Q40" s="64">
        <f>SUM(O40:P40)</f>
        <v>0</v>
      </c>
      <c r="R40" s="33">
        <f>H40+K40+N40+Q40</f>
        <v>5</v>
      </c>
      <c r="S40" s="34">
        <f>R43/R67</f>
        <v>2.5806451612903226E-2</v>
      </c>
    </row>
    <row r="41" spans="1:19" x14ac:dyDescent="0.25">
      <c r="A41" s="51"/>
      <c r="B41" s="52" t="s">
        <v>17</v>
      </c>
      <c r="C41" s="48">
        <v>0</v>
      </c>
      <c r="D41" s="49">
        <v>0</v>
      </c>
      <c r="E41" s="55">
        <f>SUM(C41:D41)</f>
        <v>0</v>
      </c>
      <c r="F41" s="48">
        <v>1</v>
      </c>
      <c r="G41" s="49">
        <v>0</v>
      </c>
      <c r="H41" s="55">
        <f>SUM(F41:G41)</f>
        <v>1</v>
      </c>
      <c r="I41" s="48">
        <v>1</v>
      </c>
      <c r="J41" s="49">
        <v>1</v>
      </c>
      <c r="K41" s="55">
        <f>SUM(I41:J41)</f>
        <v>2</v>
      </c>
      <c r="L41" s="48">
        <v>1</v>
      </c>
      <c r="M41" s="49">
        <v>1</v>
      </c>
      <c r="N41" s="55">
        <f>SUM(L41:M41)</f>
        <v>2</v>
      </c>
      <c r="O41" s="48">
        <v>0</v>
      </c>
      <c r="P41" s="49">
        <v>0</v>
      </c>
      <c r="Q41" s="55">
        <f>SUM(O41:P41)</f>
        <v>0</v>
      </c>
      <c r="R41" s="33">
        <f>H41+K41+N41+Q41</f>
        <v>5</v>
      </c>
      <c r="S41" s="34"/>
    </row>
    <row r="42" spans="1:19" x14ac:dyDescent="0.25">
      <c r="A42" s="51"/>
      <c r="B42" s="65" t="s">
        <v>18</v>
      </c>
      <c r="C42" s="66">
        <v>0</v>
      </c>
      <c r="D42" s="67">
        <v>0</v>
      </c>
      <c r="E42" s="68">
        <f>SUM(C42:D42)</f>
        <v>0</v>
      </c>
      <c r="F42" s="66">
        <v>2</v>
      </c>
      <c r="G42" s="67">
        <v>0</v>
      </c>
      <c r="H42" s="68">
        <f>SUM(F42:G42)</f>
        <v>2</v>
      </c>
      <c r="I42" s="66">
        <v>0</v>
      </c>
      <c r="J42" s="67">
        <v>0</v>
      </c>
      <c r="K42" s="68">
        <f>SUM(I42:J42)</f>
        <v>0</v>
      </c>
      <c r="L42" s="66">
        <v>0</v>
      </c>
      <c r="M42" s="67">
        <v>0</v>
      </c>
      <c r="N42" s="68">
        <f>SUM(L42:M42)</f>
        <v>0</v>
      </c>
      <c r="O42" s="48">
        <v>0</v>
      </c>
      <c r="P42" s="49">
        <v>0</v>
      </c>
      <c r="Q42" s="68">
        <f>SUM(O42:P42)</f>
        <v>0</v>
      </c>
      <c r="R42" s="33">
        <f>E42+H42+K42+N42+Q42</f>
        <v>2</v>
      </c>
      <c r="S42" s="34"/>
    </row>
    <row r="43" spans="1:19" x14ac:dyDescent="0.25">
      <c r="A43" s="56"/>
      <c r="B43" s="57" t="s">
        <v>19</v>
      </c>
      <c r="C43" s="58">
        <f t="shared" ref="C43:R43" si="9">SUM(C40:C42)</f>
        <v>0</v>
      </c>
      <c r="D43" s="59">
        <f t="shared" si="9"/>
        <v>0</v>
      </c>
      <c r="E43" s="60">
        <f t="shared" si="9"/>
        <v>0</v>
      </c>
      <c r="F43" s="58">
        <f t="shared" si="9"/>
        <v>3</v>
      </c>
      <c r="G43" s="59">
        <f t="shared" si="9"/>
        <v>0</v>
      </c>
      <c r="H43" s="60">
        <f t="shared" si="9"/>
        <v>3</v>
      </c>
      <c r="I43" s="58">
        <f t="shared" si="9"/>
        <v>2</v>
      </c>
      <c r="J43" s="59">
        <f t="shared" si="9"/>
        <v>2</v>
      </c>
      <c r="K43" s="60">
        <f t="shared" si="9"/>
        <v>4</v>
      </c>
      <c r="L43" s="58">
        <f t="shared" si="9"/>
        <v>3</v>
      </c>
      <c r="M43" s="59">
        <f t="shared" si="9"/>
        <v>2</v>
      </c>
      <c r="N43" s="60">
        <f t="shared" si="9"/>
        <v>5</v>
      </c>
      <c r="O43" s="58">
        <f t="shared" si="9"/>
        <v>0</v>
      </c>
      <c r="P43" s="59">
        <f t="shared" si="9"/>
        <v>0</v>
      </c>
      <c r="Q43" s="60">
        <f t="shared" si="9"/>
        <v>0</v>
      </c>
      <c r="R43" s="58">
        <f t="shared" si="9"/>
        <v>12</v>
      </c>
      <c r="S43" s="34"/>
    </row>
    <row r="44" spans="1:19" x14ac:dyDescent="0.25">
      <c r="A44" s="46" t="s">
        <v>29</v>
      </c>
      <c r="B44" s="62" t="s">
        <v>16</v>
      </c>
      <c r="C44" s="74">
        <v>0</v>
      </c>
      <c r="D44" s="75">
        <v>0</v>
      </c>
      <c r="E44" s="64">
        <f>SUM(C44:D44)</f>
        <v>0</v>
      </c>
      <c r="F44" s="74">
        <v>0</v>
      </c>
      <c r="G44" s="75">
        <v>0</v>
      </c>
      <c r="H44" s="64">
        <f>SUM(F44:G44)</f>
        <v>0</v>
      </c>
      <c r="I44" s="74">
        <v>2</v>
      </c>
      <c r="J44" s="75">
        <v>2</v>
      </c>
      <c r="K44" s="64">
        <f>SUM(I44:J44)</f>
        <v>4</v>
      </c>
      <c r="L44" s="74">
        <v>0</v>
      </c>
      <c r="M44" s="75">
        <v>1</v>
      </c>
      <c r="N44" s="64">
        <f>SUM(L44:M44)</f>
        <v>1</v>
      </c>
      <c r="O44" s="74">
        <v>0</v>
      </c>
      <c r="P44" s="75">
        <v>0</v>
      </c>
      <c r="Q44" s="64">
        <f>SUM(O44:P44)</f>
        <v>0</v>
      </c>
      <c r="R44" s="33">
        <f>H44+K44+N44+Q44</f>
        <v>5</v>
      </c>
      <c r="S44" s="34">
        <f>R46/R67</f>
        <v>1.5053763440860216E-2</v>
      </c>
    </row>
    <row r="45" spans="1:19" x14ac:dyDescent="0.25">
      <c r="A45" s="51"/>
      <c r="B45" s="52" t="s">
        <v>17</v>
      </c>
      <c r="C45" s="48">
        <v>0</v>
      </c>
      <c r="D45" s="49">
        <v>0</v>
      </c>
      <c r="E45" s="55">
        <f>SUM(C45:D45)</f>
        <v>0</v>
      </c>
      <c r="F45" s="48">
        <v>2</v>
      </c>
      <c r="G45" s="49">
        <v>0</v>
      </c>
      <c r="H45" s="55">
        <f>SUM(F45:G45)</f>
        <v>2</v>
      </c>
      <c r="I45" s="48">
        <v>0</v>
      </c>
      <c r="J45" s="49">
        <v>0</v>
      </c>
      <c r="K45" s="55">
        <f>SUM(I45:J45)</f>
        <v>0</v>
      </c>
      <c r="L45" s="48">
        <v>0</v>
      </c>
      <c r="M45" s="49">
        <v>0</v>
      </c>
      <c r="N45" s="55">
        <f>SUM(L45:M45)</f>
        <v>0</v>
      </c>
      <c r="O45" s="48">
        <v>0</v>
      </c>
      <c r="P45" s="49">
        <v>0</v>
      </c>
      <c r="Q45" s="55">
        <f>SUM(O45:P45)</f>
        <v>0</v>
      </c>
      <c r="R45" s="33">
        <f>H45+K45+N45+Q45</f>
        <v>2</v>
      </c>
      <c r="S45" s="34"/>
    </row>
    <row r="46" spans="1:19" x14ac:dyDescent="0.25">
      <c r="A46" s="56"/>
      <c r="B46" s="57" t="s">
        <v>19</v>
      </c>
      <c r="C46" s="58">
        <f t="shared" ref="C46:R46" si="10">SUM(C44:C45)</f>
        <v>0</v>
      </c>
      <c r="D46" s="59">
        <f t="shared" si="10"/>
        <v>0</v>
      </c>
      <c r="E46" s="60">
        <f t="shared" si="10"/>
        <v>0</v>
      </c>
      <c r="F46" s="58">
        <f t="shared" si="10"/>
        <v>2</v>
      </c>
      <c r="G46" s="59">
        <f t="shared" si="10"/>
        <v>0</v>
      </c>
      <c r="H46" s="60">
        <f t="shared" si="10"/>
        <v>2</v>
      </c>
      <c r="I46" s="58">
        <f t="shared" si="10"/>
        <v>2</v>
      </c>
      <c r="J46" s="59">
        <f t="shared" si="10"/>
        <v>2</v>
      </c>
      <c r="K46" s="60">
        <f t="shared" si="10"/>
        <v>4</v>
      </c>
      <c r="L46" s="58">
        <f t="shared" si="10"/>
        <v>0</v>
      </c>
      <c r="M46" s="59">
        <f t="shared" si="10"/>
        <v>1</v>
      </c>
      <c r="N46" s="60">
        <f t="shared" si="10"/>
        <v>1</v>
      </c>
      <c r="O46" s="58">
        <f t="shared" si="10"/>
        <v>0</v>
      </c>
      <c r="P46" s="59">
        <f t="shared" si="10"/>
        <v>0</v>
      </c>
      <c r="Q46" s="60">
        <f t="shared" si="10"/>
        <v>0</v>
      </c>
      <c r="R46" s="58">
        <f t="shared" si="10"/>
        <v>7</v>
      </c>
      <c r="S46" s="34"/>
    </row>
    <row r="47" spans="1:19" x14ac:dyDescent="0.25">
      <c r="A47" s="46" t="s">
        <v>30</v>
      </c>
      <c r="B47" s="62" t="s">
        <v>16</v>
      </c>
      <c r="C47" s="73">
        <v>0</v>
      </c>
      <c r="D47" s="63">
        <v>0</v>
      </c>
      <c r="E47" s="64">
        <f>SUM(C47:D47)</f>
        <v>0</v>
      </c>
      <c r="F47" s="73">
        <v>0</v>
      </c>
      <c r="G47" s="63">
        <v>0</v>
      </c>
      <c r="H47" s="64">
        <f>SUM(F47:G47)</f>
        <v>0</v>
      </c>
      <c r="I47" s="73">
        <v>0</v>
      </c>
      <c r="J47" s="63">
        <v>1</v>
      </c>
      <c r="K47" s="64">
        <f>SUM(I47:J47)</f>
        <v>1</v>
      </c>
      <c r="L47" s="73">
        <v>2</v>
      </c>
      <c r="M47" s="63">
        <v>0</v>
      </c>
      <c r="N47" s="64">
        <f>SUM(L47:M47)</f>
        <v>2</v>
      </c>
      <c r="O47" s="73">
        <v>1</v>
      </c>
      <c r="P47" s="63">
        <v>1</v>
      </c>
      <c r="Q47" s="64">
        <f>SUM(O47:P47)</f>
        <v>2</v>
      </c>
      <c r="R47" s="33">
        <f>H47+K47+N47+Q47</f>
        <v>5</v>
      </c>
      <c r="S47" s="34">
        <f>R50/R67</f>
        <v>5.1612903225806452E-2</v>
      </c>
    </row>
    <row r="48" spans="1:19" x14ac:dyDescent="0.25">
      <c r="A48" s="51"/>
      <c r="B48" s="52" t="s">
        <v>17</v>
      </c>
      <c r="C48" s="48">
        <v>0</v>
      </c>
      <c r="D48" s="49">
        <v>0</v>
      </c>
      <c r="E48" s="55">
        <f>SUM(C48:D48)</f>
        <v>0</v>
      </c>
      <c r="F48" s="48">
        <v>0</v>
      </c>
      <c r="G48" s="49">
        <v>0</v>
      </c>
      <c r="H48" s="55">
        <f>SUM(F48:G48)</f>
        <v>0</v>
      </c>
      <c r="I48" s="48">
        <v>2</v>
      </c>
      <c r="J48" s="49">
        <v>1</v>
      </c>
      <c r="K48" s="55">
        <f>SUM(I48:J48)</f>
        <v>3</v>
      </c>
      <c r="L48" s="48">
        <v>0</v>
      </c>
      <c r="M48" s="49">
        <v>0</v>
      </c>
      <c r="N48" s="55">
        <f>SUM(L48:M48)</f>
        <v>0</v>
      </c>
      <c r="O48" s="48">
        <v>0</v>
      </c>
      <c r="P48" s="49">
        <v>0</v>
      </c>
      <c r="Q48" s="55">
        <f>SUM(O48:P48)</f>
        <v>0</v>
      </c>
      <c r="R48" s="33">
        <f>H48+K48+N48+Q48</f>
        <v>3</v>
      </c>
      <c r="S48" s="34"/>
    </row>
    <row r="49" spans="1:20" ht="15.75" customHeight="1" x14ac:dyDescent="0.25">
      <c r="A49" s="51"/>
      <c r="B49" s="52" t="s">
        <v>18</v>
      </c>
      <c r="C49" s="48">
        <v>1</v>
      </c>
      <c r="D49" s="49">
        <v>2</v>
      </c>
      <c r="E49" s="55">
        <f>SUM(C49:D49)</f>
        <v>3</v>
      </c>
      <c r="F49" s="48">
        <v>3</v>
      </c>
      <c r="G49" s="49">
        <v>7</v>
      </c>
      <c r="H49" s="55">
        <f>SUM(F49:G49)</f>
        <v>10</v>
      </c>
      <c r="I49" s="48">
        <v>2</v>
      </c>
      <c r="J49" s="49">
        <v>1</v>
      </c>
      <c r="K49" s="55">
        <f>SUM(I49:J49)</f>
        <v>3</v>
      </c>
      <c r="L49" s="48">
        <v>0</v>
      </c>
      <c r="M49" s="49">
        <v>0</v>
      </c>
      <c r="N49" s="55">
        <f>SUM(L49:M49)</f>
        <v>0</v>
      </c>
      <c r="O49" s="48">
        <v>0</v>
      </c>
      <c r="P49" s="49">
        <v>0</v>
      </c>
      <c r="Q49" s="55">
        <f>SUM(O49:P49)</f>
        <v>0</v>
      </c>
      <c r="R49" s="33">
        <f>E49+H49+K49+N49+Q49</f>
        <v>16</v>
      </c>
      <c r="S49" s="34"/>
    </row>
    <row r="50" spans="1:20" x14ac:dyDescent="0.25">
      <c r="A50" s="56"/>
      <c r="B50" s="57" t="s">
        <v>19</v>
      </c>
      <c r="C50" s="58">
        <f t="shared" ref="C50:R50" si="11">SUM(C47:C49)</f>
        <v>1</v>
      </c>
      <c r="D50" s="59">
        <f t="shared" si="11"/>
        <v>2</v>
      </c>
      <c r="E50" s="60">
        <f t="shared" si="11"/>
        <v>3</v>
      </c>
      <c r="F50" s="58">
        <f t="shared" si="11"/>
        <v>3</v>
      </c>
      <c r="G50" s="59">
        <f t="shared" si="11"/>
        <v>7</v>
      </c>
      <c r="H50" s="60">
        <f t="shared" si="11"/>
        <v>10</v>
      </c>
      <c r="I50" s="58">
        <f t="shared" si="11"/>
        <v>4</v>
      </c>
      <c r="J50" s="59">
        <f t="shared" si="11"/>
        <v>3</v>
      </c>
      <c r="K50" s="60">
        <f t="shared" si="11"/>
        <v>7</v>
      </c>
      <c r="L50" s="58">
        <f t="shared" si="11"/>
        <v>2</v>
      </c>
      <c r="M50" s="59">
        <f t="shared" si="11"/>
        <v>0</v>
      </c>
      <c r="N50" s="60">
        <f t="shared" si="11"/>
        <v>2</v>
      </c>
      <c r="O50" s="58">
        <f t="shared" si="11"/>
        <v>1</v>
      </c>
      <c r="P50" s="59">
        <f t="shared" si="11"/>
        <v>1</v>
      </c>
      <c r="Q50" s="60">
        <f t="shared" si="11"/>
        <v>2</v>
      </c>
      <c r="R50" s="58">
        <f t="shared" si="11"/>
        <v>24</v>
      </c>
      <c r="S50" s="34"/>
    </row>
    <row r="51" spans="1:20" x14ac:dyDescent="0.25">
      <c r="A51" s="46" t="s">
        <v>31</v>
      </c>
      <c r="B51" s="52" t="s">
        <v>16</v>
      </c>
      <c r="C51" s="48">
        <v>0</v>
      </c>
      <c r="D51" s="49">
        <v>0</v>
      </c>
      <c r="E51" s="53">
        <f>SUM(C51:D51)</f>
        <v>0</v>
      </c>
      <c r="F51" s="48">
        <v>0</v>
      </c>
      <c r="G51" s="49">
        <v>0</v>
      </c>
      <c r="H51" s="53">
        <f>SUM(F51:G51)</f>
        <v>0</v>
      </c>
      <c r="I51" s="48">
        <v>0</v>
      </c>
      <c r="J51" s="49">
        <v>1</v>
      </c>
      <c r="K51" s="53">
        <f>SUM(I51:J51)</f>
        <v>1</v>
      </c>
      <c r="L51" s="48">
        <v>4</v>
      </c>
      <c r="M51" s="49">
        <v>1</v>
      </c>
      <c r="N51" s="53">
        <f>SUM(L51:M51)</f>
        <v>5</v>
      </c>
      <c r="O51" s="48">
        <v>1</v>
      </c>
      <c r="P51" s="49">
        <v>0</v>
      </c>
      <c r="Q51" s="53">
        <f>SUM(O51:P51)</f>
        <v>1</v>
      </c>
      <c r="R51" s="33">
        <f>H51+K51+N51+Q51</f>
        <v>7</v>
      </c>
      <c r="S51" s="76">
        <f>R53/R67</f>
        <v>4.0860215053763443E-2</v>
      </c>
    </row>
    <row r="52" spans="1:20" x14ac:dyDescent="0.25">
      <c r="A52" s="51"/>
      <c r="B52" s="52" t="s">
        <v>17</v>
      </c>
      <c r="C52" s="48">
        <v>0</v>
      </c>
      <c r="D52" s="49">
        <v>0</v>
      </c>
      <c r="E52" s="53">
        <f>SUM(C52:D52)</f>
        <v>0</v>
      </c>
      <c r="F52" s="48">
        <v>2</v>
      </c>
      <c r="G52" s="49">
        <v>7</v>
      </c>
      <c r="H52" s="53">
        <f>SUM(F52:G52)</f>
        <v>9</v>
      </c>
      <c r="I52" s="48">
        <v>2</v>
      </c>
      <c r="J52" s="49">
        <v>1</v>
      </c>
      <c r="K52" s="53">
        <f>SUM(I52:J52)</f>
        <v>3</v>
      </c>
      <c r="L52" s="48">
        <v>0</v>
      </c>
      <c r="M52" s="49">
        <v>0</v>
      </c>
      <c r="N52" s="53">
        <f>SUM(L52:M52)</f>
        <v>0</v>
      </c>
      <c r="O52" s="48">
        <v>0</v>
      </c>
      <c r="P52" s="49">
        <v>0</v>
      </c>
      <c r="Q52" s="53">
        <f>SUM(O52:P52)</f>
        <v>0</v>
      </c>
      <c r="R52" s="33">
        <f>H52+K52+N52+Q52</f>
        <v>12</v>
      </c>
      <c r="S52" s="77"/>
    </row>
    <row r="53" spans="1:20" x14ac:dyDescent="0.25">
      <c r="A53" s="56"/>
      <c r="B53" s="57" t="s">
        <v>19</v>
      </c>
      <c r="C53" s="58">
        <f>SUM(C52:C52)</f>
        <v>0</v>
      </c>
      <c r="D53" s="59">
        <f>SUM(D52:D52)</f>
        <v>0</v>
      </c>
      <c r="E53" s="60">
        <f>SUM(E52:E52)</f>
        <v>0</v>
      </c>
      <c r="F53" s="58">
        <f t="shared" ref="F53:Q53" si="12">SUM(F52:F52)</f>
        <v>2</v>
      </c>
      <c r="G53" s="59">
        <f t="shared" si="12"/>
        <v>7</v>
      </c>
      <c r="H53" s="60">
        <f t="shared" si="12"/>
        <v>9</v>
      </c>
      <c r="I53" s="58">
        <f t="shared" si="12"/>
        <v>2</v>
      </c>
      <c r="J53" s="59">
        <f t="shared" si="12"/>
        <v>1</v>
      </c>
      <c r="K53" s="60">
        <f t="shared" si="12"/>
        <v>3</v>
      </c>
      <c r="L53" s="58">
        <f t="shared" si="12"/>
        <v>0</v>
      </c>
      <c r="M53" s="59">
        <f t="shared" si="12"/>
        <v>0</v>
      </c>
      <c r="N53" s="60">
        <f t="shared" si="12"/>
        <v>0</v>
      </c>
      <c r="O53" s="58">
        <f t="shared" si="12"/>
        <v>0</v>
      </c>
      <c r="P53" s="59">
        <f t="shared" si="12"/>
        <v>0</v>
      </c>
      <c r="Q53" s="60">
        <f t="shared" si="12"/>
        <v>0</v>
      </c>
      <c r="R53" s="58">
        <f>SUM(R51:R52)</f>
        <v>19</v>
      </c>
      <c r="S53" s="78"/>
    </row>
    <row r="54" spans="1:20" x14ac:dyDescent="0.25">
      <c r="A54" s="46" t="s">
        <v>32</v>
      </c>
      <c r="B54" s="62" t="s">
        <v>16</v>
      </c>
      <c r="C54" s="73">
        <v>0</v>
      </c>
      <c r="D54" s="63">
        <v>0</v>
      </c>
      <c r="E54" s="64">
        <f>SUM(C54:D54)</f>
        <v>0</v>
      </c>
      <c r="F54" s="73">
        <v>0</v>
      </c>
      <c r="G54" s="63">
        <v>0</v>
      </c>
      <c r="H54" s="64">
        <f>SUM(F54:G54)</f>
        <v>0</v>
      </c>
      <c r="I54" s="63">
        <v>2</v>
      </c>
      <c r="J54" s="63">
        <v>3</v>
      </c>
      <c r="K54" s="64">
        <f>SUM(I54:J54)</f>
        <v>5</v>
      </c>
      <c r="L54" s="73">
        <v>4</v>
      </c>
      <c r="M54" s="63">
        <v>0</v>
      </c>
      <c r="N54" s="64">
        <f>SUM(L54:M54)</f>
        <v>4</v>
      </c>
      <c r="O54" s="73">
        <v>0</v>
      </c>
      <c r="P54" s="63">
        <v>0</v>
      </c>
      <c r="Q54" s="64">
        <f>SUM(O54:P54)</f>
        <v>0</v>
      </c>
      <c r="R54" s="33">
        <f>H54+K54+N54+Q54</f>
        <v>9</v>
      </c>
      <c r="S54" s="34">
        <f>R57/R67</f>
        <v>0.10752688172043011</v>
      </c>
    </row>
    <row r="55" spans="1:20" x14ac:dyDescent="0.25">
      <c r="A55" s="51"/>
      <c r="B55" s="52" t="s">
        <v>17</v>
      </c>
      <c r="C55" s="48">
        <v>0</v>
      </c>
      <c r="D55" s="49">
        <v>0</v>
      </c>
      <c r="E55" s="55">
        <f>SUM(C55:D55)</f>
        <v>0</v>
      </c>
      <c r="F55" s="48">
        <v>7</v>
      </c>
      <c r="G55" s="49">
        <v>13</v>
      </c>
      <c r="H55" s="55">
        <f>SUM(F55:G55)</f>
        <v>20</v>
      </c>
      <c r="I55" s="48">
        <v>1</v>
      </c>
      <c r="J55" s="49">
        <v>1</v>
      </c>
      <c r="K55" s="55">
        <f>SUM(I55:J55)</f>
        <v>2</v>
      </c>
      <c r="L55" s="48">
        <v>0</v>
      </c>
      <c r="M55" s="49">
        <v>0</v>
      </c>
      <c r="N55" s="55">
        <f>SUM(L55:M55)</f>
        <v>0</v>
      </c>
      <c r="O55" s="48">
        <v>0</v>
      </c>
      <c r="P55" s="49">
        <v>0</v>
      </c>
      <c r="Q55" s="55">
        <f>SUM(O55:P55)</f>
        <v>0</v>
      </c>
      <c r="R55" s="33">
        <f>H55+K55+N55+Q55</f>
        <v>22</v>
      </c>
      <c r="S55" s="34"/>
    </row>
    <row r="56" spans="1:20" ht="16.5" customHeight="1" x14ac:dyDescent="0.25">
      <c r="A56" s="51"/>
      <c r="B56" s="52" t="s">
        <v>18</v>
      </c>
      <c r="C56" s="48">
        <v>2</v>
      </c>
      <c r="D56" s="49">
        <v>0</v>
      </c>
      <c r="E56" s="55">
        <f>SUM(C56:D56)</f>
        <v>2</v>
      </c>
      <c r="F56" s="48">
        <v>4</v>
      </c>
      <c r="G56" s="49">
        <v>13</v>
      </c>
      <c r="H56" s="55">
        <f>SUM(F56:G56)</f>
        <v>17</v>
      </c>
      <c r="I56" s="48">
        <v>0</v>
      </c>
      <c r="J56" s="49">
        <v>0</v>
      </c>
      <c r="K56" s="55">
        <f>SUM(I56:J56)</f>
        <v>0</v>
      </c>
      <c r="L56" s="48">
        <v>0</v>
      </c>
      <c r="M56" s="49">
        <v>0</v>
      </c>
      <c r="N56" s="55">
        <f>SUM(L56:M56)</f>
        <v>0</v>
      </c>
      <c r="O56" s="48">
        <v>0</v>
      </c>
      <c r="P56" s="49">
        <v>0</v>
      </c>
      <c r="Q56" s="55">
        <f>SUM(O56:P56)</f>
        <v>0</v>
      </c>
      <c r="R56" s="33">
        <f>E56+H56+K56+N56+Q56</f>
        <v>19</v>
      </c>
      <c r="S56" s="34"/>
    </row>
    <row r="57" spans="1:20" x14ac:dyDescent="0.25">
      <c r="A57" s="56"/>
      <c r="B57" s="57" t="s">
        <v>19</v>
      </c>
      <c r="C57" s="58">
        <f t="shared" ref="C57:R57" si="13">SUM(C54:C56)</f>
        <v>2</v>
      </c>
      <c r="D57" s="59">
        <f t="shared" si="13"/>
        <v>0</v>
      </c>
      <c r="E57" s="60">
        <f t="shared" si="13"/>
        <v>2</v>
      </c>
      <c r="F57" s="58">
        <f t="shared" si="13"/>
        <v>11</v>
      </c>
      <c r="G57" s="59">
        <f t="shared" si="13"/>
        <v>26</v>
      </c>
      <c r="H57" s="60">
        <f t="shared" si="13"/>
        <v>37</v>
      </c>
      <c r="I57" s="58">
        <f t="shared" si="13"/>
        <v>3</v>
      </c>
      <c r="J57" s="59">
        <f t="shared" si="13"/>
        <v>4</v>
      </c>
      <c r="K57" s="60">
        <f t="shared" si="13"/>
        <v>7</v>
      </c>
      <c r="L57" s="58">
        <f t="shared" si="13"/>
        <v>4</v>
      </c>
      <c r="M57" s="59">
        <f t="shared" si="13"/>
        <v>0</v>
      </c>
      <c r="N57" s="60">
        <f t="shared" si="13"/>
        <v>4</v>
      </c>
      <c r="O57" s="58">
        <f t="shared" si="13"/>
        <v>0</v>
      </c>
      <c r="P57" s="59">
        <f t="shared" si="13"/>
        <v>0</v>
      </c>
      <c r="Q57" s="60">
        <f t="shared" si="13"/>
        <v>0</v>
      </c>
      <c r="R57" s="58">
        <f t="shared" si="13"/>
        <v>50</v>
      </c>
      <c r="S57" s="34"/>
    </row>
    <row r="58" spans="1:20" x14ac:dyDescent="0.25">
      <c r="A58" s="46" t="s">
        <v>33</v>
      </c>
      <c r="B58" s="62" t="s">
        <v>16</v>
      </c>
      <c r="C58" s="73">
        <v>0</v>
      </c>
      <c r="D58" s="63">
        <v>0</v>
      </c>
      <c r="E58" s="64">
        <f>SUM(C58:D58)</f>
        <v>0</v>
      </c>
      <c r="F58" s="73">
        <v>1</v>
      </c>
      <c r="G58" s="63">
        <v>2</v>
      </c>
      <c r="H58" s="64">
        <f>SUM(F58:G58)</f>
        <v>3</v>
      </c>
      <c r="I58" s="73">
        <v>14</v>
      </c>
      <c r="J58" s="63">
        <v>14</v>
      </c>
      <c r="K58" s="64">
        <f>SUM(I58:J58)</f>
        <v>28</v>
      </c>
      <c r="L58" s="73">
        <v>22</v>
      </c>
      <c r="M58" s="63">
        <v>27</v>
      </c>
      <c r="N58" s="64">
        <f>SUM(L58:M58)</f>
        <v>49</v>
      </c>
      <c r="O58" s="73">
        <v>9</v>
      </c>
      <c r="P58" s="63">
        <v>4</v>
      </c>
      <c r="Q58" s="64">
        <f>SUM(O58:P58)</f>
        <v>13</v>
      </c>
      <c r="R58" s="33">
        <f>H58+K58+N58+Q58</f>
        <v>93</v>
      </c>
      <c r="S58" s="34">
        <f>R62/R67</f>
        <v>0.36989247311827955</v>
      </c>
    </row>
    <row r="59" spans="1:20" x14ac:dyDescent="0.25">
      <c r="A59" s="51"/>
      <c r="B59" s="52" t="s">
        <v>17</v>
      </c>
      <c r="C59" s="48">
        <v>0</v>
      </c>
      <c r="D59" s="49">
        <v>0</v>
      </c>
      <c r="E59" s="55">
        <f>SUM(C59:D59)</f>
        <v>0</v>
      </c>
      <c r="F59" s="48">
        <v>25</v>
      </c>
      <c r="G59" s="49">
        <v>20</v>
      </c>
      <c r="H59" s="55">
        <f>SUM(F59:G59)</f>
        <v>45</v>
      </c>
      <c r="I59" s="48">
        <v>7</v>
      </c>
      <c r="J59" s="49">
        <v>11</v>
      </c>
      <c r="K59" s="55">
        <f>SUM(I59:J59)</f>
        <v>18</v>
      </c>
      <c r="L59" s="48">
        <v>0</v>
      </c>
      <c r="M59" s="49">
        <v>2</v>
      </c>
      <c r="N59" s="55">
        <f>SUM(L59:M59)</f>
        <v>2</v>
      </c>
      <c r="O59" s="48">
        <v>0</v>
      </c>
      <c r="P59" s="49">
        <v>0</v>
      </c>
      <c r="Q59" s="55">
        <f>SUM(O59:P59)</f>
        <v>0</v>
      </c>
      <c r="R59" s="33">
        <f>H59+K59+N59+Q59</f>
        <v>65</v>
      </c>
      <c r="S59" s="34"/>
    </row>
    <row r="60" spans="1:20" x14ac:dyDescent="0.25">
      <c r="A60" s="51"/>
      <c r="B60" s="52" t="s">
        <v>18</v>
      </c>
      <c r="C60" s="48">
        <v>1</v>
      </c>
      <c r="D60" s="49">
        <v>1</v>
      </c>
      <c r="E60" s="55">
        <f>SUM(C60:D60)</f>
        <v>2</v>
      </c>
      <c r="F60" s="48">
        <v>9</v>
      </c>
      <c r="G60" s="49">
        <v>2</v>
      </c>
      <c r="H60" s="55">
        <f>SUM(F60:G60)</f>
        <v>11</v>
      </c>
      <c r="I60" s="48">
        <v>0</v>
      </c>
      <c r="J60" s="49">
        <v>0</v>
      </c>
      <c r="K60" s="55">
        <f>SUM(I60:J60)</f>
        <v>0</v>
      </c>
      <c r="L60" s="48">
        <v>0</v>
      </c>
      <c r="M60" s="49">
        <v>0</v>
      </c>
      <c r="N60" s="55">
        <f>SUM(L60:M60)</f>
        <v>0</v>
      </c>
      <c r="O60" s="48">
        <v>0</v>
      </c>
      <c r="P60" s="49">
        <v>0</v>
      </c>
      <c r="Q60" s="55">
        <f>SUM(O60:P60)</f>
        <v>0</v>
      </c>
      <c r="R60" s="33">
        <f>E60+H60+K60+N60+Q60</f>
        <v>13</v>
      </c>
      <c r="S60" s="34"/>
    </row>
    <row r="61" spans="1:20" x14ac:dyDescent="0.25">
      <c r="A61" s="51"/>
      <c r="B61" s="79" t="s">
        <v>34</v>
      </c>
      <c r="C61" s="80">
        <v>0</v>
      </c>
      <c r="D61" s="81">
        <v>0</v>
      </c>
      <c r="E61" s="82">
        <f>SUM(C61:D61)</f>
        <v>0</v>
      </c>
      <c r="F61" s="80">
        <v>0</v>
      </c>
      <c r="G61" s="81">
        <v>0</v>
      </c>
      <c r="H61" s="82">
        <f>SUM(F61:G61)</f>
        <v>0</v>
      </c>
      <c r="I61" s="80">
        <v>0</v>
      </c>
      <c r="J61" s="81">
        <v>0</v>
      </c>
      <c r="K61" s="82">
        <f>SUM(I61:J61)</f>
        <v>0</v>
      </c>
      <c r="L61" s="80">
        <v>0</v>
      </c>
      <c r="M61" s="81">
        <v>0</v>
      </c>
      <c r="N61" s="82">
        <f>SUM(L61:M61)</f>
        <v>0</v>
      </c>
      <c r="O61" s="80">
        <v>1</v>
      </c>
      <c r="P61" s="81">
        <v>0</v>
      </c>
      <c r="Q61" s="82">
        <f>SUM(O61:P61)</f>
        <v>1</v>
      </c>
      <c r="R61" s="33">
        <f>H61+K61+N61+Q61</f>
        <v>1</v>
      </c>
      <c r="S61" s="34"/>
    </row>
    <row r="62" spans="1:20" x14ac:dyDescent="0.25">
      <c r="A62" s="56"/>
      <c r="B62" s="57" t="s">
        <v>19</v>
      </c>
      <c r="C62" s="58">
        <f t="shared" ref="C62:R62" si="14">SUM(C58:C61)</f>
        <v>1</v>
      </c>
      <c r="D62" s="59">
        <f t="shared" si="14"/>
        <v>1</v>
      </c>
      <c r="E62" s="60">
        <f t="shared" si="14"/>
        <v>2</v>
      </c>
      <c r="F62" s="58">
        <f t="shared" si="14"/>
        <v>35</v>
      </c>
      <c r="G62" s="59">
        <f t="shared" si="14"/>
        <v>24</v>
      </c>
      <c r="H62" s="60">
        <f t="shared" si="14"/>
        <v>59</v>
      </c>
      <c r="I62" s="58">
        <f t="shared" si="14"/>
        <v>21</v>
      </c>
      <c r="J62" s="59">
        <f t="shared" si="14"/>
        <v>25</v>
      </c>
      <c r="K62" s="60">
        <f t="shared" si="14"/>
        <v>46</v>
      </c>
      <c r="L62" s="58">
        <f t="shared" si="14"/>
        <v>22</v>
      </c>
      <c r="M62" s="59">
        <f t="shared" si="14"/>
        <v>29</v>
      </c>
      <c r="N62" s="60">
        <f t="shared" si="14"/>
        <v>51</v>
      </c>
      <c r="O62" s="58">
        <f t="shared" si="14"/>
        <v>10</v>
      </c>
      <c r="P62" s="59">
        <f t="shared" si="14"/>
        <v>4</v>
      </c>
      <c r="Q62" s="60">
        <f t="shared" si="14"/>
        <v>14</v>
      </c>
      <c r="R62" s="58">
        <f t="shared" si="14"/>
        <v>172</v>
      </c>
      <c r="S62" s="34"/>
    </row>
    <row r="63" spans="1:20" x14ac:dyDescent="0.25">
      <c r="A63" s="83" t="s">
        <v>35</v>
      </c>
      <c r="B63" s="84" t="s">
        <v>16</v>
      </c>
      <c r="C63" s="85">
        <f t="shared" ref="C63:Q64" si="15">C7+C11+C15+C18+C21+C25+C28+C32+C36+C40+C44+C51+C47+C54+C58</f>
        <v>0</v>
      </c>
      <c r="D63" s="86">
        <f t="shared" si="15"/>
        <v>0</v>
      </c>
      <c r="E63" s="87">
        <f t="shared" si="15"/>
        <v>0</v>
      </c>
      <c r="F63" s="85">
        <f t="shared" si="15"/>
        <v>1</v>
      </c>
      <c r="G63" s="86">
        <f t="shared" si="15"/>
        <v>4</v>
      </c>
      <c r="H63" s="87">
        <f t="shared" si="15"/>
        <v>5</v>
      </c>
      <c r="I63" s="85">
        <f t="shared" si="15"/>
        <v>33</v>
      </c>
      <c r="J63" s="86">
        <f t="shared" si="15"/>
        <v>39</v>
      </c>
      <c r="K63" s="87">
        <f t="shared" si="15"/>
        <v>72</v>
      </c>
      <c r="L63" s="85">
        <f t="shared" si="15"/>
        <v>60</v>
      </c>
      <c r="M63" s="86">
        <f t="shared" si="15"/>
        <v>51</v>
      </c>
      <c r="N63" s="87">
        <f t="shared" si="15"/>
        <v>111</v>
      </c>
      <c r="O63" s="85">
        <f t="shared" si="15"/>
        <v>18</v>
      </c>
      <c r="P63" s="86">
        <f t="shared" si="15"/>
        <v>9</v>
      </c>
      <c r="Q63" s="87">
        <f t="shared" si="15"/>
        <v>27</v>
      </c>
      <c r="R63" s="88">
        <f>E63+H63+K63+N63+Q63</f>
        <v>215</v>
      </c>
      <c r="S63" s="34">
        <f>SUM(S7:S62)</f>
        <v>1</v>
      </c>
    </row>
    <row r="64" spans="1:20" x14ac:dyDescent="0.25">
      <c r="A64" s="89"/>
      <c r="B64" s="90" t="s">
        <v>17</v>
      </c>
      <c r="C64" s="91">
        <f t="shared" si="15"/>
        <v>0</v>
      </c>
      <c r="D64" s="92">
        <f t="shared" si="15"/>
        <v>0</v>
      </c>
      <c r="E64" s="93">
        <f t="shared" si="15"/>
        <v>0</v>
      </c>
      <c r="F64" s="91">
        <f t="shared" si="15"/>
        <v>48</v>
      </c>
      <c r="G64" s="92">
        <f t="shared" si="15"/>
        <v>50</v>
      </c>
      <c r="H64" s="93">
        <f t="shared" si="15"/>
        <v>98</v>
      </c>
      <c r="I64" s="91">
        <f t="shared" si="15"/>
        <v>41</v>
      </c>
      <c r="J64" s="92">
        <f t="shared" si="15"/>
        <v>32</v>
      </c>
      <c r="K64" s="93">
        <f t="shared" si="15"/>
        <v>73</v>
      </c>
      <c r="L64" s="91">
        <f t="shared" si="15"/>
        <v>7</v>
      </c>
      <c r="M64" s="92">
        <f t="shared" si="15"/>
        <v>6</v>
      </c>
      <c r="N64" s="93">
        <f t="shared" si="15"/>
        <v>13</v>
      </c>
      <c r="O64" s="91">
        <f t="shared" si="15"/>
        <v>0</v>
      </c>
      <c r="P64" s="92">
        <f t="shared" si="15"/>
        <v>0</v>
      </c>
      <c r="Q64" s="93">
        <f t="shared" si="15"/>
        <v>0</v>
      </c>
      <c r="R64" s="88">
        <f>E64+H64+K64+N64+Q64</f>
        <v>184</v>
      </c>
      <c r="S64" s="34"/>
      <c r="T64">
        <v>184</v>
      </c>
    </row>
    <row r="65" spans="1:19" ht="16.149999999999999" customHeight="1" x14ac:dyDescent="0.25">
      <c r="A65" s="89"/>
      <c r="B65" s="90" t="s">
        <v>18</v>
      </c>
      <c r="C65" s="94">
        <f t="shared" ref="C65:Q65" si="16">C9+C13+C23+C30+C34+C38+C42+C49+C56+C60</f>
        <v>5</v>
      </c>
      <c r="D65" s="92">
        <f t="shared" si="16"/>
        <v>3</v>
      </c>
      <c r="E65" s="95">
        <f t="shared" si="16"/>
        <v>8</v>
      </c>
      <c r="F65" s="94">
        <f t="shared" si="16"/>
        <v>26</v>
      </c>
      <c r="G65" s="92">
        <f t="shared" si="16"/>
        <v>28</v>
      </c>
      <c r="H65" s="95">
        <f t="shared" si="16"/>
        <v>54</v>
      </c>
      <c r="I65" s="94">
        <f t="shared" si="16"/>
        <v>2</v>
      </c>
      <c r="J65" s="92">
        <f t="shared" si="16"/>
        <v>1</v>
      </c>
      <c r="K65" s="95">
        <f t="shared" si="16"/>
        <v>3</v>
      </c>
      <c r="L65" s="94">
        <f t="shared" si="16"/>
        <v>0</v>
      </c>
      <c r="M65" s="92">
        <f t="shared" si="16"/>
        <v>0</v>
      </c>
      <c r="N65" s="95">
        <f t="shared" si="16"/>
        <v>0</v>
      </c>
      <c r="O65" s="94">
        <f t="shared" si="16"/>
        <v>0</v>
      </c>
      <c r="P65" s="92">
        <f t="shared" si="16"/>
        <v>0</v>
      </c>
      <c r="Q65" s="95">
        <f t="shared" si="16"/>
        <v>0</v>
      </c>
      <c r="R65" s="88">
        <f>E65+H65+K65+N65+Q65</f>
        <v>65</v>
      </c>
      <c r="S65" s="34"/>
    </row>
    <row r="66" spans="1:19" x14ac:dyDescent="0.25">
      <c r="A66" s="96"/>
      <c r="B66" s="97" t="s">
        <v>36</v>
      </c>
      <c r="C66" s="98">
        <f t="shared" ref="C66:Q66" si="17">C61</f>
        <v>0</v>
      </c>
      <c r="D66" s="99">
        <f t="shared" si="17"/>
        <v>0</v>
      </c>
      <c r="E66" s="100">
        <f t="shared" si="17"/>
        <v>0</v>
      </c>
      <c r="F66" s="98">
        <f t="shared" si="17"/>
        <v>0</v>
      </c>
      <c r="G66" s="99">
        <f t="shared" si="17"/>
        <v>0</v>
      </c>
      <c r="H66" s="100">
        <f t="shared" si="17"/>
        <v>0</v>
      </c>
      <c r="I66" s="98">
        <f t="shared" si="17"/>
        <v>0</v>
      </c>
      <c r="J66" s="99">
        <f t="shared" si="17"/>
        <v>0</v>
      </c>
      <c r="K66" s="100">
        <f t="shared" si="17"/>
        <v>0</v>
      </c>
      <c r="L66" s="98">
        <f t="shared" si="17"/>
        <v>0</v>
      </c>
      <c r="M66" s="99">
        <f t="shared" si="17"/>
        <v>0</v>
      </c>
      <c r="N66" s="100">
        <f t="shared" si="17"/>
        <v>0</v>
      </c>
      <c r="O66" s="98">
        <f t="shared" si="17"/>
        <v>1</v>
      </c>
      <c r="P66" s="99">
        <f t="shared" si="17"/>
        <v>0</v>
      </c>
      <c r="Q66" s="100">
        <f t="shared" si="17"/>
        <v>1</v>
      </c>
      <c r="R66" s="33">
        <f>E66+H66+K66+N66+Q66</f>
        <v>1</v>
      </c>
      <c r="S66" s="34"/>
    </row>
    <row r="67" spans="1:19" ht="24" customHeight="1" thickBot="1" x14ac:dyDescent="0.3">
      <c r="A67" s="101" t="s">
        <v>37</v>
      </c>
      <c r="B67" s="102"/>
      <c r="C67" s="103">
        <f t="shared" ref="C67:R67" si="18">SUM(C63:C66)</f>
        <v>5</v>
      </c>
      <c r="D67" s="104">
        <f t="shared" si="18"/>
        <v>3</v>
      </c>
      <c r="E67" s="105">
        <f t="shared" si="18"/>
        <v>8</v>
      </c>
      <c r="F67" s="103">
        <f t="shared" si="18"/>
        <v>75</v>
      </c>
      <c r="G67" s="104">
        <f t="shared" si="18"/>
        <v>82</v>
      </c>
      <c r="H67" s="105">
        <f t="shared" si="18"/>
        <v>157</v>
      </c>
      <c r="I67" s="103">
        <f t="shared" si="18"/>
        <v>76</v>
      </c>
      <c r="J67" s="104">
        <f t="shared" si="18"/>
        <v>72</v>
      </c>
      <c r="K67" s="105">
        <f t="shared" si="18"/>
        <v>148</v>
      </c>
      <c r="L67" s="103">
        <f t="shared" si="18"/>
        <v>67</v>
      </c>
      <c r="M67" s="104">
        <f t="shared" si="18"/>
        <v>57</v>
      </c>
      <c r="N67" s="105">
        <f t="shared" si="18"/>
        <v>124</v>
      </c>
      <c r="O67" s="103">
        <f t="shared" si="18"/>
        <v>19</v>
      </c>
      <c r="P67" s="104">
        <f t="shared" si="18"/>
        <v>9</v>
      </c>
      <c r="Q67" s="105">
        <f t="shared" si="18"/>
        <v>28</v>
      </c>
      <c r="R67" s="103">
        <f t="shared" si="18"/>
        <v>465</v>
      </c>
      <c r="S67" s="106"/>
    </row>
    <row r="68" spans="1:19" x14ac:dyDescent="0.25">
      <c r="A68" s="107"/>
      <c r="B68" s="108"/>
      <c r="C68" s="108"/>
      <c r="D68" s="108"/>
      <c r="E68" s="108"/>
      <c r="S68" s="109"/>
    </row>
    <row r="69" spans="1:19" x14ac:dyDescent="0.25">
      <c r="A69" s="110" t="s">
        <v>38</v>
      </c>
      <c r="B69" s="110"/>
      <c r="C69" s="110"/>
      <c r="D69" s="111"/>
      <c r="E69" s="111"/>
      <c r="F69" s="111"/>
      <c r="G69" s="112"/>
      <c r="H69" s="112"/>
      <c r="I69" s="112"/>
      <c r="J69" s="112"/>
      <c r="K69" s="112"/>
      <c r="L69" s="112"/>
      <c r="S69" s="113"/>
    </row>
    <row r="70" spans="1:19" x14ac:dyDescent="0.25">
      <c r="A70" s="114"/>
      <c r="G70" s="108"/>
      <c r="H70" s="111"/>
      <c r="I70" s="111"/>
      <c r="J70" s="115" t="s">
        <v>39</v>
      </c>
      <c r="K70" s="108"/>
      <c r="L70" s="108"/>
      <c r="M70" s="114"/>
      <c r="N70" s="114"/>
      <c r="O70" s="108"/>
      <c r="P70" s="108"/>
      <c r="Q70" s="108"/>
      <c r="R70" s="116">
        <f>465-R67</f>
        <v>0</v>
      </c>
      <c r="S70" s="109"/>
    </row>
    <row r="71" spans="1:19" x14ac:dyDescent="0.25">
      <c r="A71" s="114"/>
      <c r="G71" s="117"/>
      <c r="J71" s="114" t="s">
        <v>40</v>
      </c>
      <c r="K71" s="108"/>
      <c r="L71" s="108"/>
      <c r="M71" s="114"/>
      <c r="N71" s="114"/>
      <c r="O71" s="108"/>
      <c r="P71" s="108"/>
      <c r="Q71" s="108"/>
      <c r="S71" s="109"/>
    </row>
    <row r="72" spans="1:19" x14ac:dyDescent="0.25">
      <c r="A72" s="114"/>
      <c r="G72" s="117"/>
      <c r="J72" s="114" t="s">
        <v>41</v>
      </c>
      <c r="K72" s="108"/>
      <c r="L72" s="108"/>
      <c r="M72" s="114"/>
      <c r="N72" s="114"/>
      <c r="O72" s="108"/>
      <c r="P72" s="108"/>
      <c r="Q72" s="108"/>
      <c r="S72" s="109"/>
    </row>
    <row r="73" spans="1:19" x14ac:dyDescent="0.25">
      <c r="A73" s="114"/>
      <c r="G73" s="117"/>
      <c r="J73" s="114" t="s">
        <v>42</v>
      </c>
      <c r="K73" s="108"/>
      <c r="L73" s="108"/>
      <c r="M73" s="114"/>
      <c r="N73" s="114"/>
      <c r="O73" s="108"/>
      <c r="P73" s="108"/>
      <c r="Q73" s="108"/>
      <c r="S73" s="109"/>
    </row>
    <row r="74" spans="1:19" x14ac:dyDescent="0.25">
      <c r="J74" s="118" t="s">
        <v>43</v>
      </c>
    </row>
  </sheetData>
  <mergeCells count="46">
    <mergeCell ref="A58:A62"/>
    <mergeCell ref="S58:S62"/>
    <mergeCell ref="A63:A66"/>
    <mergeCell ref="S63:S67"/>
    <mergeCell ref="A67:B67"/>
    <mergeCell ref="A69:C69"/>
    <mergeCell ref="A47:A50"/>
    <mergeCell ref="S47:S50"/>
    <mergeCell ref="A51:A53"/>
    <mergeCell ref="S51:S53"/>
    <mergeCell ref="A54:A57"/>
    <mergeCell ref="S54:S57"/>
    <mergeCell ref="A36:A39"/>
    <mergeCell ref="S36:S39"/>
    <mergeCell ref="A40:A43"/>
    <mergeCell ref="S40:S43"/>
    <mergeCell ref="A44:A46"/>
    <mergeCell ref="S44:S46"/>
    <mergeCell ref="A25:A27"/>
    <mergeCell ref="S25:S27"/>
    <mergeCell ref="A28:A31"/>
    <mergeCell ref="S28:S31"/>
    <mergeCell ref="A32:A35"/>
    <mergeCell ref="S32:S35"/>
    <mergeCell ref="A15:A17"/>
    <mergeCell ref="S15:S17"/>
    <mergeCell ref="A18:A20"/>
    <mergeCell ref="S18:S20"/>
    <mergeCell ref="A21:A24"/>
    <mergeCell ref="S21:S24"/>
    <mergeCell ref="R5:R6"/>
    <mergeCell ref="S5:S6"/>
    <mergeCell ref="A7:A10"/>
    <mergeCell ref="S7:S10"/>
    <mergeCell ref="A11:A14"/>
    <mergeCell ref="S11:S14"/>
    <mergeCell ref="A1:S1"/>
    <mergeCell ref="A2:S2"/>
    <mergeCell ref="A4:A6"/>
    <mergeCell ref="B4:B6"/>
    <mergeCell ref="C4:Q4"/>
    <mergeCell ref="C5:E5"/>
    <mergeCell ref="F5:H5"/>
    <mergeCell ref="I5:K5"/>
    <mergeCell ref="L5:N5"/>
    <mergeCell ref="O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 KAPID</dc:creator>
  <cp:lastModifiedBy>CORP KAPID</cp:lastModifiedBy>
  <dcterms:created xsi:type="dcterms:W3CDTF">2021-08-25T07:01:46Z</dcterms:created>
  <dcterms:modified xsi:type="dcterms:W3CDTF">2021-08-25T07:02:09Z</dcterms:modified>
</cp:coreProperties>
</file>