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590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F15" i="1"/>
  <c r="E4" i="1"/>
  <c r="E3" i="1"/>
  <c r="F16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L16" i="1"/>
  <c r="L15" i="1"/>
  <c r="K16" i="1"/>
  <c r="K15" i="1"/>
  <c r="B16" i="1"/>
  <c r="D3" i="1"/>
  <c r="F3" i="1"/>
  <c r="D4" i="1"/>
  <c r="F4" i="1"/>
  <c r="E5" i="1"/>
  <c r="F5" i="1" s="1"/>
  <c r="D5" i="1"/>
  <c r="E6" i="1"/>
  <c r="F6" i="1" s="1"/>
  <c r="D6" i="1"/>
  <c r="E7" i="1"/>
  <c r="D7" i="1"/>
  <c r="F7" i="1"/>
  <c r="E8" i="1"/>
  <c r="D8" i="1"/>
  <c r="F8" i="1"/>
  <c r="E9" i="1"/>
  <c r="F9" i="1" s="1"/>
  <c r="D9" i="1"/>
  <c r="E14" i="1"/>
  <c r="D14" i="1"/>
  <c r="F14" i="1"/>
  <c r="E13" i="1"/>
  <c r="F13" i="1" s="1"/>
  <c r="D13" i="1"/>
  <c r="E12" i="1"/>
  <c r="F12" i="1" s="1"/>
  <c r="D12" i="1"/>
  <c r="E11" i="1"/>
  <c r="D11" i="1"/>
  <c r="F11" i="1"/>
  <c r="E10" i="1"/>
  <c r="D10" i="1"/>
  <c r="F10" i="1"/>
  <c r="B15" i="1"/>
</calcChain>
</file>

<file path=xl/sharedStrings.xml><?xml version="1.0" encoding="utf-8"?>
<sst xmlns="http://schemas.openxmlformats.org/spreadsheetml/2006/main" count="14" uniqueCount="10">
  <si>
    <t xml:space="preserve">Indicator </t>
  </si>
  <si>
    <t>Squared deviation</t>
  </si>
  <si>
    <t>Indicator x Squared Deviation'</t>
  </si>
  <si>
    <t>Downside variance</t>
  </si>
  <si>
    <t>Downside std dev</t>
  </si>
  <si>
    <t>Return</t>
  </si>
  <si>
    <t>Stdev</t>
  </si>
  <si>
    <t>Mean</t>
  </si>
  <si>
    <t>Benchmark</t>
  </si>
  <si>
    <t>Return -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</si>
</sst>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7" fontId="0" fillId="0" borderId="0" xfId="0" applyNumberFormat="1"/>
    <xf numFmtId="10" fontId="0" fillId="0" borderId="0" xfId="0" applyNumberForma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0" fillId="0" borderId="0" xfId="1" applyNumberFormat="1" applyFont="1"/>
  </cellXfs>
  <cellStyles count="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tabSelected="1" workbookViewId="0">
      <selection activeCell="H5" sqref="H5"/>
    </sheetView>
  </sheetViews>
  <sheetFormatPr defaultColWidth="11" defaultRowHeight="15.75" x14ac:dyDescent="0.25"/>
  <cols>
    <col min="3" max="3" width="10.875" customWidth="1"/>
    <col min="5" max="5" width="16.5" customWidth="1"/>
  </cols>
  <sheetData>
    <row r="2" spans="1:15" x14ac:dyDescent="0.25">
      <c r="B2" s="3" t="s">
        <v>5</v>
      </c>
      <c r="C2" t="s">
        <v>8</v>
      </c>
      <c r="D2" t="s">
        <v>0</v>
      </c>
      <c r="E2" t="s">
        <v>1</v>
      </c>
      <c r="F2" t="s">
        <v>2</v>
      </c>
      <c r="K2" s="3" t="s">
        <v>5</v>
      </c>
      <c r="L2" t="s">
        <v>8</v>
      </c>
      <c r="M2" t="s">
        <v>9</v>
      </c>
    </row>
    <row r="3" spans="1:15" x14ac:dyDescent="0.25">
      <c r="A3" s="4">
        <v>37926</v>
      </c>
      <c r="B3" s="1">
        <v>9.4999999999999998E-3</v>
      </c>
      <c r="C3" s="1">
        <v>8.6E-3</v>
      </c>
      <c r="D3" s="3">
        <f>+IF(B3&gt;$B$16,0,1)</f>
        <v>1</v>
      </c>
      <c r="E3" s="3">
        <f>+(B3-$B$16)^2</f>
        <v>3.5581225000000001E-3</v>
      </c>
      <c r="F3" s="3">
        <f>+E3*D3</f>
        <v>3.5581225000000001E-3</v>
      </c>
      <c r="J3" s="4">
        <v>37926</v>
      </c>
      <c r="K3" s="1">
        <v>9.4999999999999998E-3</v>
      </c>
      <c r="L3" s="1">
        <v>8.6E-3</v>
      </c>
      <c r="M3" s="5">
        <f>+K3-L3</f>
        <v>8.9999999999999976E-4</v>
      </c>
      <c r="N3" s="3"/>
      <c r="O3" s="3"/>
    </row>
    <row r="4" spans="1:15" x14ac:dyDescent="0.25">
      <c r="A4" s="4">
        <v>37956</v>
      </c>
      <c r="B4" s="1">
        <v>2.01E-2</v>
      </c>
      <c r="C4" s="1">
        <v>1.9E-2</v>
      </c>
      <c r="D4" s="3">
        <f t="shared" ref="D4:D14" si="0">+IF(B4&gt;$B$16,0,1)</f>
        <v>1</v>
      </c>
      <c r="E4" s="3">
        <f>+(B4-$B$16)^2</f>
        <v>2.4059025000000003E-3</v>
      </c>
      <c r="F4" s="3">
        <f t="shared" ref="F4:F14" si="1">+E4*D4</f>
        <v>2.4059025000000003E-3</v>
      </c>
      <c r="J4" s="4">
        <v>37956</v>
      </c>
      <c r="K4" s="1">
        <v>2.01E-2</v>
      </c>
      <c r="L4" s="1">
        <v>1.9E-2</v>
      </c>
      <c r="M4" s="5">
        <f t="shared" ref="M4:M14" si="2">+K4-L4</f>
        <v>1.1000000000000003E-3</v>
      </c>
      <c r="N4" s="3"/>
      <c r="O4" s="3"/>
    </row>
    <row r="5" spans="1:15" x14ac:dyDescent="0.25">
      <c r="A5" s="4">
        <v>37987</v>
      </c>
      <c r="B5" s="1">
        <v>3.1399999999999997E-2</v>
      </c>
      <c r="C5" s="1">
        <v>2.9399999999999999E-2</v>
      </c>
      <c r="D5" s="3">
        <f t="shared" si="0"/>
        <v>1</v>
      </c>
      <c r="E5" s="3">
        <f t="shared" ref="E4:E14" si="3">+(B5-$B$16)^2</f>
        <v>1.4250625000000003E-3</v>
      </c>
      <c r="F5" s="3">
        <f t="shared" si="1"/>
        <v>1.4250625000000003E-3</v>
      </c>
      <c r="J5" s="4">
        <v>37987</v>
      </c>
      <c r="K5" s="1">
        <v>3.1399999999999997E-2</v>
      </c>
      <c r="L5" s="1">
        <v>2.9399999999999999E-2</v>
      </c>
      <c r="M5" s="5">
        <f t="shared" si="2"/>
        <v>1.9999999999999983E-3</v>
      </c>
      <c r="N5" s="3"/>
      <c r="O5" s="3"/>
    </row>
    <row r="6" spans="1:15" x14ac:dyDescent="0.25">
      <c r="A6" s="4">
        <v>38018</v>
      </c>
      <c r="B6" s="1">
        <v>5.3400000000000003E-2</v>
      </c>
      <c r="C6" s="1">
        <v>5.0999999999999997E-2</v>
      </c>
      <c r="D6" s="3">
        <f t="shared" si="0"/>
        <v>1</v>
      </c>
      <c r="E6" s="3">
        <f t="shared" si="3"/>
        <v>2.4806250000000002E-4</v>
      </c>
      <c r="F6" s="3">
        <f t="shared" si="1"/>
        <v>2.4806250000000002E-4</v>
      </c>
      <c r="J6" s="4">
        <v>38018</v>
      </c>
      <c r="K6" s="1">
        <v>5.3400000000000003E-2</v>
      </c>
      <c r="L6" s="1">
        <v>5.0999999999999997E-2</v>
      </c>
      <c r="M6" s="5">
        <f t="shared" si="2"/>
        <v>2.4000000000000063E-3</v>
      </c>
      <c r="N6" s="3"/>
      <c r="O6" s="3"/>
    </row>
    <row r="7" spans="1:15" x14ac:dyDescent="0.25">
      <c r="A7" s="4">
        <v>38047</v>
      </c>
      <c r="B7" s="1">
        <v>6.1100000000000002E-2</v>
      </c>
      <c r="C7" s="1">
        <v>5.8000000000000003E-2</v>
      </c>
      <c r="D7" s="3">
        <f t="shared" si="0"/>
        <v>1</v>
      </c>
      <c r="E7" s="3">
        <f t="shared" si="3"/>
        <v>6.4802500000000029E-5</v>
      </c>
      <c r="F7" s="3">
        <f t="shared" si="1"/>
        <v>6.4802500000000029E-5</v>
      </c>
      <c r="J7" s="4">
        <v>38047</v>
      </c>
      <c r="K7" s="1">
        <v>6.1100000000000002E-2</v>
      </c>
      <c r="L7" s="1">
        <v>5.8000000000000003E-2</v>
      </c>
      <c r="M7" s="5">
        <f t="shared" si="2"/>
        <v>3.0999999999999986E-3</v>
      </c>
      <c r="N7" s="3"/>
      <c r="O7" s="3"/>
    </row>
    <row r="8" spans="1:15" x14ac:dyDescent="0.25">
      <c r="A8" s="4">
        <v>38078</v>
      </c>
      <c r="B8" s="1">
        <v>6.3500000000000001E-2</v>
      </c>
      <c r="C8" s="1">
        <v>6.2E-2</v>
      </c>
      <c r="D8" s="3">
        <f t="shared" si="0"/>
        <v>1</v>
      </c>
      <c r="E8" s="3">
        <f t="shared" si="3"/>
        <v>3.1922500000000025E-5</v>
      </c>
      <c r="F8" s="3">
        <f t="shared" si="1"/>
        <v>3.1922500000000025E-5</v>
      </c>
      <c r="J8" s="4">
        <v>38078</v>
      </c>
      <c r="K8" s="1">
        <v>6.3500000000000001E-2</v>
      </c>
      <c r="L8" s="1">
        <v>6.2E-2</v>
      </c>
      <c r="M8" s="5">
        <f t="shared" si="2"/>
        <v>1.5000000000000013E-3</v>
      </c>
      <c r="N8" s="3"/>
      <c r="O8" s="3"/>
    </row>
    <row r="9" spans="1:15" x14ac:dyDescent="0.25">
      <c r="A9" s="4">
        <v>38108</v>
      </c>
      <c r="B9" s="1">
        <v>6.83E-2</v>
      </c>
      <c r="C9" s="1">
        <v>6.5000000000000002E-2</v>
      </c>
      <c r="D9" s="3">
        <f t="shared" si="0"/>
        <v>1</v>
      </c>
      <c r="E9" s="3">
        <f t="shared" si="3"/>
        <v>7.22500000000006E-7</v>
      </c>
      <c r="F9" s="3">
        <f t="shared" si="1"/>
        <v>7.22500000000006E-7</v>
      </c>
      <c r="J9" s="4">
        <v>38108</v>
      </c>
      <c r="K9" s="1">
        <v>6.83E-2</v>
      </c>
      <c r="L9" s="1">
        <v>6.5000000000000002E-2</v>
      </c>
      <c r="M9" s="5">
        <f t="shared" si="2"/>
        <v>3.2999999999999974E-3</v>
      </c>
      <c r="N9" s="3"/>
      <c r="O9" s="3"/>
    </row>
    <row r="10" spans="1:15" x14ac:dyDescent="0.25">
      <c r="A10" s="4">
        <v>38139</v>
      </c>
      <c r="B10" s="1">
        <v>8.0100000000000005E-2</v>
      </c>
      <c r="C10" s="1">
        <v>7.5700000000000003E-2</v>
      </c>
      <c r="D10" s="3">
        <f t="shared" si="0"/>
        <v>0</v>
      </c>
      <c r="E10" s="3">
        <f t="shared" si="3"/>
        <v>1.1990250000000003E-4</v>
      </c>
      <c r="F10" s="3">
        <f t="shared" si="1"/>
        <v>0</v>
      </c>
      <c r="J10" s="4">
        <v>38139</v>
      </c>
      <c r="K10" s="1">
        <v>8.0100000000000005E-2</v>
      </c>
      <c r="L10" s="1">
        <v>7.5700000000000003E-2</v>
      </c>
      <c r="M10" s="5">
        <f t="shared" si="2"/>
        <v>4.4000000000000011E-3</v>
      </c>
      <c r="N10" s="3"/>
      <c r="O10" s="3"/>
    </row>
    <row r="11" spans="1:15" x14ac:dyDescent="0.25">
      <c r="A11" s="4">
        <v>38169</v>
      </c>
      <c r="B11" s="1">
        <v>9.2999999999999999E-2</v>
      </c>
      <c r="C11" s="1">
        <v>8.8200000000000001E-2</v>
      </c>
      <c r="D11" s="3">
        <f t="shared" si="0"/>
        <v>0</v>
      </c>
      <c r="E11" s="3">
        <f t="shared" si="3"/>
        <v>5.6882249999999981E-4</v>
      </c>
      <c r="F11" s="3">
        <f t="shared" si="1"/>
        <v>0</v>
      </c>
      <c r="J11" s="4">
        <v>38169</v>
      </c>
      <c r="K11" s="1">
        <v>9.2999999999999999E-2</v>
      </c>
      <c r="L11" s="1">
        <v>8.8200000000000001E-2</v>
      </c>
      <c r="M11" s="5">
        <f t="shared" si="2"/>
        <v>4.7999999999999987E-3</v>
      </c>
      <c r="N11" s="3"/>
      <c r="O11" s="3"/>
    </row>
    <row r="12" spans="1:15" x14ac:dyDescent="0.25">
      <c r="A12" s="4">
        <v>38200</v>
      </c>
      <c r="B12" s="1">
        <v>0.1056</v>
      </c>
      <c r="C12" s="1">
        <v>0.1</v>
      </c>
      <c r="D12" s="3">
        <f t="shared" si="0"/>
        <v>0</v>
      </c>
      <c r="E12" s="3">
        <f t="shared" si="3"/>
        <v>1.3286024999999996E-3</v>
      </c>
      <c r="F12" s="3">
        <f t="shared" si="1"/>
        <v>0</v>
      </c>
      <c r="J12" s="4">
        <v>38200</v>
      </c>
      <c r="K12" s="1">
        <v>0.1056</v>
      </c>
      <c r="L12" s="1">
        <v>0.1</v>
      </c>
      <c r="M12" s="5">
        <f t="shared" si="2"/>
        <v>5.5999999999999939E-3</v>
      </c>
      <c r="N12" s="3"/>
      <c r="O12" s="3"/>
    </row>
    <row r="13" spans="1:15" x14ac:dyDescent="0.25">
      <c r="A13" s="4">
        <v>38231</v>
      </c>
      <c r="B13" s="1">
        <v>0.1142</v>
      </c>
      <c r="C13" s="1">
        <v>0.10829999999999999</v>
      </c>
      <c r="D13" s="3">
        <f t="shared" si="0"/>
        <v>0</v>
      </c>
      <c r="E13" s="3">
        <f t="shared" si="3"/>
        <v>2.0295024999999992E-3</v>
      </c>
      <c r="F13" s="3">
        <f t="shared" si="1"/>
        <v>0</v>
      </c>
      <c r="J13" s="4">
        <v>38231</v>
      </c>
      <c r="K13" s="1">
        <v>0.1142</v>
      </c>
      <c r="L13" s="1">
        <v>0.10829999999999999</v>
      </c>
      <c r="M13" s="5">
        <f t="shared" si="2"/>
        <v>5.9000000000000025E-3</v>
      </c>
      <c r="N13" s="3"/>
      <c r="O13" s="3"/>
    </row>
    <row r="14" spans="1:15" x14ac:dyDescent="0.25">
      <c r="A14" s="4">
        <v>37926</v>
      </c>
      <c r="B14" s="1">
        <v>0.12959999999999999</v>
      </c>
      <c r="C14" s="1">
        <v>0.1235</v>
      </c>
      <c r="D14" s="3">
        <f t="shared" si="0"/>
        <v>0</v>
      </c>
      <c r="E14" s="3">
        <f t="shared" si="3"/>
        <v>3.6542024999999989E-3</v>
      </c>
      <c r="F14" s="3">
        <f t="shared" si="1"/>
        <v>0</v>
      </c>
      <c r="J14" s="4">
        <v>37926</v>
      </c>
      <c r="K14" s="1">
        <v>0.12959999999999999</v>
      </c>
      <c r="L14" s="1">
        <v>0.1235</v>
      </c>
      <c r="M14" s="5">
        <f t="shared" si="2"/>
        <v>6.0999999999999943E-3</v>
      </c>
      <c r="N14" s="3"/>
      <c r="O14" s="3"/>
    </row>
    <row r="15" spans="1:15" x14ac:dyDescent="0.25">
      <c r="A15" t="s">
        <v>6</v>
      </c>
      <c r="B15" s="2">
        <f>+STDEV(B3:B14)</f>
        <v>3.7459833033652051E-2</v>
      </c>
      <c r="E15" t="s">
        <v>3</v>
      </c>
      <c r="F15" s="8">
        <f>+SUM(F3:F9)/(SUM(D3:D9))</f>
        <v>1.1049425E-3</v>
      </c>
      <c r="J15" t="s">
        <v>7</v>
      </c>
      <c r="K15" s="2">
        <f>AVERAGE(K3:K14)</f>
        <v>6.9150000000000003E-2</v>
      </c>
      <c r="L15" s="2">
        <f>AVERAGE(L3:L14)</f>
        <v>6.5724999999999992E-2</v>
      </c>
      <c r="M15" s="2">
        <f>AVERAGE(M3:M14)</f>
        <v>3.4249999999999992E-3</v>
      </c>
    </row>
    <row r="16" spans="1:15" x14ac:dyDescent="0.25">
      <c r="A16" t="s">
        <v>7</v>
      </c>
      <c r="B16" s="1">
        <f>+AVERAGE(B3:B14)</f>
        <v>6.9150000000000003E-2</v>
      </c>
      <c r="E16" t="s">
        <v>4</v>
      </c>
      <c r="F16" s="8">
        <f>SQRT(F15)</f>
        <v>3.3240675384233698E-2</v>
      </c>
      <c r="J16" t="s">
        <v>6</v>
      </c>
      <c r="K16" s="6">
        <f>+STDEV(K3:K14)</f>
        <v>3.7459833033652051E-2</v>
      </c>
      <c r="L16" s="6">
        <f>+STDEV(L3:L14)</f>
        <v>3.5658586241286594E-2</v>
      </c>
      <c r="M16" s="7">
        <f>+STDEV(M3:M14)</f>
        <v>1.8959885883814605E-3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asus</cp:lastModifiedBy>
  <dcterms:created xsi:type="dcterms:W3CDTF">2017-02-05T21:42:34Z</dcterms:created>
  <dcterms:modified xsi:type="dcterms:W3CDTF">2017-09-09T19:40:51Z</dcterms:modified>
</cp:coreProperties>
</file>