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\PeiuContainerPlatform\App\VirtualAggregatorGatewayApp\"/>
    </mc:Choice>
  </mc:AlternateContent>
  <xr:revisionPtr revIDLastSave="0" documentId="8_{242D160B-772B-4225-A54C-184FF799B3A5}" xr6:coauthVersionLast="45" xr6:coauthVersionMax="45" xr10:uidLastSave="{00000000-0000-0000-0000-000000000000}"/>
  <bookViews>
    <workbookView xWindow="38280" yWindow="-120" windowWidth="29040" windowHeight="15840" tabRatio="809" activeTab="1" xr2:uid="{00000000-000D-0000-FFFF-FFFF00000000}"/>
  </bookViews>
  <sheets>
    <sheet name="PV" sheetId="6" r:id="rId1"/>
    <sheet name="PCS" sheetId="7" r:id="rId2"/>
    <sheet name="BSC" sheetId="9" r:id="rId3"/>
    <sheet name="PCS 제어코드" sheetId="8" r:id="rId4"/>
  </sheets>
  <definedNames>
    <definedName name="_xlnm.Print_Area" localSheetId="2">BSC!$A$1:$J$12</definedName>
    <definedName name="_xlnm.Print_Area" localSheetId="1">PCS!$A$1:$J$12</definedName>
    <definedName name="_xlnm.Print_Area" localSheetId="0">PV!$A$1:$J$12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8" i="7" l="1"/>
  <c r="F57" i="7"/>
  <c r="E57" i="7"/>
  <c r="F3" i="9" l="1"/>
  <c r="F4" i="9" s="1"/>
  <c r="E2" i="9"/>
  <c r="A17" i="8"/>
  <c r="A18" i="8" s="1"/>
  <c r="A19" i="8" s="1"/>
  <c r="A16" i="8"/>
  <c r="F3" i="7"/>
  <c r="E3" i="7" s="1"/>
  <c r="E2" i="7"/>
  <c r="E4" i="9" l="1"/>
  <c r="F5" i="9"/>
  <c r="E3" i="9"/>
  <c r="F4" i="7"/>
  <c r="F3" i="6"/>
  <c r="F4" i="6" s="1"/>
  <c r="E4" i="6" s="1"/>
  <c r="E2" i="6"/>
  <c r="F6" i="9" l="1"/>
  <c r="E5" i="9"/>
  <c r="E4" i="7"/>
  <c r="F5" i="7"/>
  <c r="F5" i="6"/>
  <c r="E3" i="6"/>
  <c r="E6" i="9" l="1"/>
  <c r="F7" i="9"/>
  <c r="E5" i="7"/>
  <c r="F6" i="7"/>
  <c r="E5" i="6"/>
  <c r="F6" i="6"/>
  <c r="E6" i="6" s="1"/>
  <c r="F8" i="9" l="1"/>
  <c r="E7" i="9"/>
  <c r="E6" i="7"/>
  <c r="F7" i="7"/>
  <c r="E8" i="9" l="1"/>
  <c r="F9" i="9"/>
  <c r="E7" i="7"/>
  <c r="F8" i="7"/>
  <c r="F7" i="6"/>
  <c r="E7" i="6" s="1"/>
  <c r="F10" i="9" l="1"/>
  <c r="E9" i="9"/>
  <c r="E8" i="7"/>
  <c r="F9" i="7"/>
  <c r="F8" i="6"/>
  <c r="F9" i="6" s="1"/>
  <c r="F10" i="6" s="1"/>
  <c r="E10" i="9" l="1"/>
  <c r="F11" i="9"/>
  <c r="E9" i="7"/>
  <c r="F10" i="7"/>
  <c r="F11" i="6"/>
  <c r="E10" i="6"/>
  <c r="E8" i="6"/>
  <c r="E9" i="6"/>
  <c r="F12" i="9" l="1"/>
  <c r="E11" i="9"/>
  <c r="F11" i="7"/>
  <c r="E10" i="7"/>
  <c r="F12" i="6"/>
  <c r="E11" i="6"/>
  <c r="E12" i="9" l="1"/>
  <c r="F13" i="9"/>
  <c r="F12" i="7"/>
  <c r="E11" i="7"/>
  <c r="E12" i="6"/>
  <c r="F13" i="6"/>
  <c r="F14" i="9" l="1"/>
  <c r="E13" i="9"/>
  <c r="F13" i="7"/>
  <c r="E12" i="7"/>
  <c r="F14" i="6"/>
  <c r="E13" i="6"/>
  <c r="E14" i="9" l="1"/>
  <c r="F15" i="9"/>
  <c r="F14" i="7"/>
  <c r="E13" i="7"/>
  <c r="E14" i="6"/>
  <c r="F15" i="6"/>
  <c r="F16" i="9" l="1"/>
  <c r="E15" i="9"/>
  <c r="F15" i="7"/>
  <c r="E14" i="7"/>
  <c r="F16" i="6"/>
  <c r="E15" i="6"/>
  <c r="E16" i="9" l="1"/>
  <c r="F17" i="9"/>
  <c r="F16" i="7"/>
  <c r="E15" i="7"/>
  <c r="E16" i="6"/>
  <c r="F17" i="6"/>
  <c r="F18" i="9" l="1"/>
  <c r="E17" i="9"/>
  <c r="F17" i="7"/>
  <c r="E16" i="7"/>
  <c r="F18" i="6"/>
  <c r="E17" i="6"/>
  <c r="E18" i="9" l="1"/>
  <c r="F19" i="9"/>
  <c r="F18" i="7"/>
  <c r="E17" i="7"/>
  <c r="F19" i="6"/>
  <c r="E18" i="6"/>
  <c r="F20" i="9" l="1"/>
  <c r="E19" i="9"/>
  <c r="F19" i="7"/>
  <c r="E18" i="7"/>
  <c r="E19" i="6"/>
  <c r="F20" i="6"/>
  <c r="E20" i="6" s="1"/>
  <c r="E20" i="9" l="1"/>
  <c r="F21" i="9"/>
  <c r="F20" i="7"/>
  <c r="E19" i="7"/>
  <c r="F22" i="9" l="1"/>
  <c r="E21" i="9"/>
  <c r="F21" i="7"/>
  <c r="E20" i="7"/>
  <c r="E22" i="9" l="1"/>
  <c r="F22" i="7"/>
  <c r="E21" i="7"/>
  <c r="F24" i="9" l="1"/>
  <c r="E23" i="9"/>
  <c r="F23" i="7"/>
  <c r="E22" i="7"/>
  <c r="E24" i="9" l="1"/>
  <c r="F25" i="9"/>
  <c r="F24" i="7"/>
  <c r="E23" i="7"/>
  <c r="F26" i="9" l="1"/>
  <c r="E25" i="9"/>
  <c r="E24" i="7"/>
  <c r="F25" i="7"/>
  <c r="E26" i="9" l="1"/>
  <c r="F27" i="9"/>
  <c r="E25" i="7"/>
  <c r="F26" i="7"/>
  <c r="F28" i="9" l="1"/>
  <c r="E27" i="9"/>
  <c r="E26" i="7"/>
  <c r="F27" i="7"/>
  <c r="E28" i="9" l="1"/>
  <c r="F29" i="9"/>
  <c r="E27" i="7"/>
  <c r="F28" i="7"/>
  <c r="F30" i="9" l="1"/>
  <c r="E29" i="9"/>
  <c r="E28" i="7"/>
  <c r="F29" i="7"/>
  <c r="E30" i="9" l="1"/>
  <c r="F31" i="9"/>
  <c r="E29" i="7"/>
  <c r="F30" i="7"/>
  <c r="F32" i="9" l="1"/>
  <c r="E31" i="9"/>
  <c r="E30" i="7"/>
  <c r="F31" i="7"/>
  <c r="E32" i="9" l="1"/>
  <c r="F33" i="9"/>
  <c r="E31" i="7"/>
  <c r="F32" i="7"/>
  <c r="F34" i="9" l="1"/>
  <c r="E33" i="9"/>
  <c r="F33" i="7"/>
  <c r="E32" i="7"/>
  <c r="E34" i="9" l="1"/>
  <c r="F35" i="9"/>
  <c r="E33" i="7"/>
  <c r="F34" i="7"/>
  <c r="F36" i="9" l="1"/>
  <c r="E35" i="9"/>
  <c r="E34" i="7"/>
  <c r="F35" i="7"/>
  <c r="E36" i="9" l="1"/>
  <c r="F37" i="9"/>
  <c r="F36" i="7"/>
  <c r="E35" i="7"/>
  <c r="E37" i="9" l="1"/>
  <c r="E36" i="7"/>
  <c r="F37" i="7"/>
  <c r="E37" i="7" l="1"/>
  <c r="F38" i="7"/>
  <c r="E38" i="7" l="1"/>
  <c r="F39" i="7"/>
  <c r="E39" i="7" l="1"/>
  <c r="F40" i="7"/>
  <c r="E40" i="7" l="1"/>
  <c r="F41" i="7"/>
  <c r="E41" i="7" l="1"/>
  <c r="F42" i="7"/>
  <c r="E42" i="7" l="1"/>
  <c r="F43" i="7"/>
  <c r="F44" i="7" l="1"/>
  <c r="E43" i="7"/>
  <c r="E44" i="7" l="1"/>
  <c r="F45" i="7"/>
  <c r="F46" i="7" l="1"/>
  <c r="E45" i="7"/>
  <c r="E46" i="7" l="1"/>
  <c r="F47" i="7"/>
  <c r="E47" i="7" l="1"/>
  <c r="F48" i="7"/>
  <c r="E48" i="7" l="1"/>
  <c r="F49" i="7"/>
  <c r="E49" i="7" l="1"/>
  <c r="F50" i="7"/>
  <c r="E50" i="7" l="1"/>
  <c r="F51" i="7"/>
  <c r="F52" i="7" l="1"/>
  <c r="E51" i="7"/>
  <c r="F53" i="7" l="1"/>
  <c r="E52" i="7"/>
  <c r="E53" i="7" l="1"/>
  <c r="F54" i="7"/>
  <c r="F55" i="7" l="1"/>
  <c r="E54" i="7"/>
  <c r="E55" i="7" l="1"/>
  <c r="F56" i="7"/>
  <c r="E56" i="7" s="1"/>
</calcChain>
</file>

<file path=xl/sharedStrings.xml><?xml version="1.0" encoding="utf-8"?>
<sst xmlns="http://schemas.openxmlformats.org/spreadsheetml/2006/main" count="584" uniqueCount="175">
  <si>
    <t>Group</t>
  </si>
  <si>
    <t>Unit</t>
  </si>
  <si>
    <t>Description</t>
  </si>
  <si>
    <t>RW</t>
  </si>
  <si>
    <t>Length</t>
  </si>
  <si>
    <t>Type</t>
  </si>
  <si>
    <t>R</t>
  </si>
  <si>
    <t>1</t>
  </si>
  <si>
    <t>1</t>
    <phoneticPr fontId="1" type="noConversion"/>
  </si>
  <si>
    <t>R</t>
    <phoneticPr fontId="1" type="noConversion"/>
  </si>
  <si>
    <t>W</t>
    <phoneticPr fontId="1" type="noConversion"/>
  </si>
  <si>
    <t>unsigned</t>
    <phoneticPr fontId="1" type="noConversion"/>
  </si>
  <si>
    <t>Scale</t>
    <phoneticPr fontId="1" type="noConversion"/>
  </si>
  <si>
    <t>Status</t>
    <phoneticPr fontId="1" type="noConversion"/>
  </si>
  <si>
    <t>Memo</t>
    <phoneticPr fontId="1" type="noConversion"/>
  </si>
  <si>
    <t>충전: 음수 방전: 양수</t>
    <phoneticPr fontId="1" type="noConversion"/>
  </si>
  <si>
    <t>Document
Address</t>
    <phoneticPr fontId="1" type="noConversion"/>
  </si>
  <si>
    <t>Adress</t>
    <phoneticPr fontId="1" type="noConversion"/>
  </si>
  <si>
    <t>40101</t>
    <phoneticPr fontId="1" type="noConversion"/>
  </si>
  <si>
    <t>설정 확인용</t>
    <phoneticPr fontId="1" type="noConversion"/>
  </si>
  <si>
    <t>장치 번호</t>
    <phoneticPr fontId="1" type="noConversion"/>
  </si>
  <si>
    <t>사이트 번호</t>
    <phoneticPr fontId="1" type="noConversion"/>
  </si>
  <si>
    <t>지역번호 (RCC)</t>
    <phoneticPr fontId="1" type="noConversion"/>
  </si>
  <si>
    <t>제주도 여부 (1 : TRUE, 0 : FALSE)</t>
    <phoneticPr fontId="1" type="noConversion"/>
  </si>
  <si>
    <t>유효출력</t>
    <phoneticPr fontId="1" type="noConversion"/>
  </si>
  <si>
    <t>2</t>
    <phoneticPr fontId="1" type="noConversion"/>
  </si>
  <si>
    <t>무효출력</t>
    <phoneticPr fontId="1" type="noConversion"/>
  </si>
  <si>
    <t>역방향 유효출력</t>
    <phoneticPr fontId="1" type="noConversion"/>
  </si>
  <si>
    <t>역발향 무효출력</t>
    <phoneticPr fontId="1" type="noConversion"/>
  </si>
  <si>
    <t>REALTIME</t>
    <phoneticPr fontId="1" type="noConversion"/>
  </si>
  <si>
    <t>voltage R</t>
    <phoneticPr fontId="1" type="noConversion"/>
  </si>
  <si>
    <t>voltage S</t>
    <phoneticPr fontId="1" type="noConversion"/>
  </si>
  <si>
    <t>voltage T</t>
    <phoneticPr fontId="1" type="noConversion"/>
  </si>
  <si>
    <t>voltage</t>
    <phoneticPr fontId="1" type="noConversion"/>
  </si>
  <si>
    <t>current</t>
    <phoneticPr fontId="1" type="noConversion"/>
  </si>
  <si>
    <t>current R</t>
    <phoneticPr fontId="1" type="noConversion"/>
  </si>
  <si>
    <t>current S</t>
    <phoneticPr fontId="1" type="noConversion"/>
  </si>
  <si>
    <t>current T</t>
    <phoneticPr fontId="1" type="noConversion"/>
  </si>
  <si>
    <t>주파수</t>
    <phoneticPr fontId="1" type="noConversion"/>
  </si>
  <si>
    <t>누적값</t>
    <phoneticPr fontId="1" type="noConversion"/>
  </si>
  <si>
    <t>총 유효출력 누적값</t>
    <phoneticPr fontId="1" type="noConversion"/>
  </si>
  <si>
    <t>일일 유효출력 누적값</t>
    <phoneticPr fontId="1" type="noConversion"/>
  </si>
  <si>
    <t>총 무효출력 누적값</t>
    <phoneticPr fontId="1" type="noConversion"/>
  </si>
  <si>
    <t>제어</t>
    <phoneticPr fontId="1" type="noConversion"/>
  </si>
  <si>
    <t>레퍼런스값</t>
    <phoneticPr fontId="1" type="noConversion"/>
  </si>
  <si>
    <t>명령</t>
    <phoneticPr fontId="1" type="noConversion"/>
  </si>
  <si>
    <t>BIT</t>
    <phoneticPr fontId="1" type="noConversion"/>
  </si>
  <si>
    <t>0x01</t>
    <phoneticPr fontId="1" type="noConversion"/>
  </si>
  <si>
    <t>RUN</t>
    <phoneticPr fontId="1" type="noConversion"/>
  </si>
  <si>
    <t>STOP</t>
    <phoneticPr fontId="1" type="noConversion"/>
  </si>
  <si>
    <t>STAND BY</t>
    <phoneticPr fontId="1" type="noConversion"/>
  </si>
  <si>
    <t>CHARGE</t>
    <phoneticPr fontId="1" type="noConversion"/>
  </si>
  <si>
    <t>DISCHARGE</t>
    <phoneticPr fontId="1" type="noConversion"/>
  </si>
  <si>
    <t>EMERGENCY</t>
    <phoneticPr fontId="1" type="noConversion"/>
  </si>
  <si>
    <t>RESET</t>
    <phoneticPr fontId="1" type="noConversion"/>
  </si>
  <si>
    <t>RELAY_CLOSE</t>
    <phoneticPr fontId="1" type="noConversion"/>
  </si>
  <si>
    <t>RELAY_OPEN</t>
    <phoneticPr fontId="1" type="noConversion"/>
  </si>
  <si>
    <t>BSC_EVENT_CLEAR</t>
    <phoneticPr fontId="1" type="noConversion"/>
  </si>
  <si>
    <t>BSC_RESTART</t>
    <phoneticPr fontId="1" type="noConversion"/>
  </si>
  <si>
    <t>ISOLATION</t>
    <phoneticPr fontId="1" type="noConversion"/>
  </si>
  <si>
    <t>STOP_ISOLATION</t>
    <phoneticPr fontId="1" type="noConversion"/>
  </si>
  <si>
    <t>HEART_BEAT</t>
    <phoneticPr fontId="1" type="noConversion"/>
  </si>
  <si>
    <t>FR_CHARGE</t>
    <phoneticPr fontId="1" type="noConversion"/>
  </si>
  <si>
    <t>FR_DISCHARGE</t>
    <phoneticPr fontId="1" type="noConversion"/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</si>
  <si>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</si>
  <si>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</si>
  <si>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</si>
  <si>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</si>
  <si>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</si>
  <si>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</si>
  <si>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</si>
  <si>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</si>
  <si>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</si>
  <si>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</si>
  <si>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</si>
  <si>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</si>
  <si>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</si>
  <si>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</si>
  <si>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</si>
  <si>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DEC</t>
    <phoneticPr fontId="1" type="noConversion"/>
  </si>
  <si>
    <t>Command Result</t>
    <phoneticPr fontId="1" type="noConversion"/>
  </si>
  <si>
    <t>시퀀스 번호</t>
    <phoneticPr fontId="1" type="noConversion"/>
  </si>
  <si>
    <t>Pcs Version</t>
    <phoneticPr fontId="1" type="noConversion"/>
  </si>
  <si>
    <t>Mode</t>
    <phoneticPr fontId="1" type="noConversion"/>
  </si>
  <si>
    <t>Remote Enable</t>
    <phoneticPr fontId="1" type="noConversion"/>
  </si>
  <si>
    <t>AcMagnet Close</t>
    <phoneticPr fontId="1" type="noConversion"/>
  </si>
  <si>
    <t>DcMagnet Close</t>
    <phoneticPr fontId="1" type="noConversion"/>
  </si>
  <si>
    <t>GridStsStatus</t>
    <phoneticPr fontId="1" type="noConversion"/>
  </si>
  <si>
    <t>DgStsStatus</t>
    <phoneticPr fontId="1" type="noConversion"/>
  </si>
  <si>
    <t>HeartBeat</t>
    <phoneticPr fontId="1" type="noConversion"/>
  </si>
  <si>
    <t>CommFault</t>
    <phoneticPr fontId="1" type="noConversion"/>
  </si>
  <si>
    <t>Fault1</t>
    <phoneticPr fontId="1" type="noConversion"/>
  </si>
  <si>
    <t>Fault2</t>
    <phoneticPr fontId="1" type="noConversion"/>
  </si>
  <si>
    <t>Fault3</t>
    <phoneticPr fontId="1" type="noConversion"/>
  </si>
  <si>
    <t>Fault4</t>
    <phoneticPr fontId="1" type="noConversion"/>
  </si>
  <si>
    <t>Fault5</t>
    <phoneticPr fontId="1" type="noConversion"/>
  </si>
  <si>
    <t>Fault6</t>
    <phoneticPr fontId="1" type="noConversion"/>
  </si>
  <si>
    <t>Warning1</t>
    <phoneticPr fontId="1" type="noConversion"/>
  </si>
  <si>
    <t>Warning2</t>
    <phoneticPr fontId="1" type="noConversion"/>
  </si>
  <si>
    <t>Crate</t>
    <phoneticPr fontId="1" type="noConversion"/>
  </si>
  <si>
    <t>Prate</t>
    <phoneticPr fontId="1" type="noConversion"/>
  </si>
  <si>
    <t>Temp1</t>
    <phoneticPr fontId="1" type="noConversion"/>
  </si>
  <si>
    <t>Temp2</t>
    <phoneticPr fontId="1" type="noConversion"/>
  </si>
  <si>
    <t>Temp3</t>
    <phoneticPr fontId="1" type="noConversion"/>
  </si>
  <si>
    <t>Temp4</t>
    <phoneticPr fontId="1" type="noConversion"/>
  </si>
  <si>
    <t>Operation Avaliable</t>
    <phoneticPr fontId="1" type="noConversion"/>
  </si>
  <si>
    <t>Reserved</t>
    <phoneticPr fontId="1" type="noConversion"/>
  </si>
  <si>
    <t>Fault</t>
    <phoneticPr fontId="1" type="noConversion"/>
  </si>
  <si>
    <t>Warning</t>
    <phoneticPr fontId="1" type="noConversion"/>
  </si>
  <si>
    <t>Analog</t>
    <phoneticPr fontId="1" type="noConversion"/>
  </si>
  <si>
    <t>BSC Version</t>
    <phoneticPr fontId="1" type="noConversion"/>
  </si>
  <si>
    <t>Rack Count</t>
    <phoneticPr fontId="1" type="noConversion"/>
  </si>
  <si>
    <t>MaxCellVoltageLocation</t>
    <phoneticPr fontId="1" type="noConversion"/>
  </si>
  <si>
    <t>MinCellVoltageLocation</t>
    <phoneticPr fontId="1" type="noConversion"/>
  </si>
  <si>
    <t>MaxModuleTempLocation</t>
    <phoneticPr fontId="1" type="noConversion"/>
  </si>
  <si>
    <t>MinModuleTempLocation</t>
    <phoneticPr fontId="1" type="noConversion"/>
  </si>
  <si>
    <t>OnlineStatus1</t>
    <phoneticPr fontId="1" type="noConversion"/>
  </si>
  <si>
    <t>OnlineStatus2</t>
    <phoneticPr fontId="1" type="noConversion"/>
  </si>
  <si>
    <t>FanStatus1</t>
    <phoneticPr fontId="1" type="noConversion"/>
  </si>
  <si>
    <t>FanStatus2</t>
    <phoneticPr fontId="1" type="noConversion"/>
  </si>
  <si>
    <t>Rack Warning Status1</t>
    <phoneticPr fontId="1" type="noConversion"/>
  </si>
  <si>
    <t>Rack Fault Status1</t>
    <phoneticPr fontId="1" type="noConversion"/>
  </si>
  <si>
    <t>Rack Warning Status2</t>
    <phoneticPr fontId="1" type="noConversion"/>
  </si>
  <si>
    <t>Rack Fault Status2</t>
    <phoneticPr fontId="1" type="noConversion"/>
  </si>
  <si>
    <t>Comm Fault</t>
    <phoneticPr fontId="1" type="noConversion"/>
  </si>
  <si>
    <t>Fault &amp; Warning</t>
    <phoneticPr fontId="1" type="noConversion"/>
  </si>
  <si>
    <t>Soc</t>
    <phoneticPr fontId="1" type="noConversion"/>
  </si>
  <si>
    <t>Soh</t>
    <phoneticPr fontId="1" type="noConversion"/>
  </si>
  <si>
    <t>RelayClose</t>
    <phoneticPr fontId="1" type="noConversion"/>
  </si>
  <si>
    <t>AC R-S 선간 전압</t>
    <phoneticPr fontId="1" type="noConversion"/>
  </si>
  <si>
    <t>AC S-T 선간 전압</t>
    <phoneticPr fontId="1" type="noConversion"/>
  </si>
  <si>
    <t>AC T-R 선간 전압</t>
    <phoneticPr fontId="1" type="noConversion"/>
  </si>
  <si>
    <t>AC R상 전압</t>
    <phoneticPr fontId="1" type="noConversion"/>
  </si>
  <si>
    <t>AC S상 전압</t>
    <phoneticPr fontId="1" type="noConversion"/>
  </si>
  <si>
    <t>AC T상 전압</t>
    <phoneticPr fontId="1" type="noConversion"/>
  </si>
  <si>
    <t>AC R상 전류</t>
    <phoneticPr fontId="1" type="noConversion"/>
  </si>
  <si>
    <t>AC S상 전류</t>
    <phoneticPr fontId="1" type="noConversion"/>
  </si>
  <si>
    <t>AC T상 전류</t>
    <phoneticPr fontId="1" type="noConversion"/>
  </si>
  <si>
    <t>DC 링크 전압</t>
    <phoneticPr fontId="1" type="noConversion"/>
  </si>
  <si>
    <t>DC 배터리 전압</t>
    <phoneticPr fontId="1" type="noConversion"/>
  </si>
  <si>
    <t>DC 배터리 전류</t>
    <phoneticPr fontId="1" type="noConversion"/>
  </si>
  <si>
    <t>DC 배터리 전력</t>
    <phoneticPr fontId="1" type="noConversion"/>
  </si>
  <si>
    <t>PCS단 R상 전압</t>
    <phoneticPr fontId="1" type="noConversion"/>
  </si>
  <si>
    <t>PCS단 S상 전압</t>
    <phoneticPr fontId="1" type="noConversion"/>
  </si>
  <si>
    <t>PCS단 T상 전압</t>
    <phoneticPr fontId="1" type="noConversion"/>
  </si>
  <si>
    <t>충전 횟수</t>
    <phoneticPr fontId="1" type="noConversion"/>
  </si>
  <si>
    <t>방전 횟수</t>
    <phoneticPr fontId="1" type="noConversion"/>
  </si>
  <si>
    <t>상태</t>
    <phoneticPr fontId="1" type="noConversion"/>
  </si>
  <si>
    <t>역률</t>
    <phoneticPr fontId="1" type="noConversion"/>
  </si>
  <si>
    <t>명령 Feedback</t>
    <phoneticPr fontId="1" type="noConversion"/>
  </si>
  <si>
    <t>SOC 상한</t>
    <phoneticPr fontId="1" type="noConversion"/>
  </si>
  <si>
    <t>SOC 하한</t>
    <phoneticPr fontId="1" type="noConversion"/>
  </si>
  <si>
    <t>누적 충전량</t>
    <phoneticPr fontId="1" type="noConversion"/>
  </si>
  <si>
    <t>누적 방전량</t>
    <phoneticPr fontId="1" type="noConversion"/>
  </si>
  <si>
    <t>DC 전압</t>
    <phoneticPr fontId="1" type="noConversion"/>
  </si>
  <si>
    <t>DC 전류</t>
    <phoneticPr fontId="1" type="noConversion"/>
  </si>
  <si>
    <t>충전 전류 제한</t>
    <phoneticPr fontId="1" type="noConversion"/>
  </si>
  <si>
    <t>방전 전류 제한</t>
    <phoneticPr fontId="1" type="noConversion"/>
  </si>
  <si>
    <t>충전 전력 제한</t>
    <phoneticPr fontId="1" type="noConversion"/>
  </si>
  <si>
    <t>방전 전력 제한</t>
    <phoneticPr fontId="1" type="noConversion"/>
  </si>
  <si>
    <t>최대 CELL 전압</t>
    <phoneticPr fontId="1" type="noConversion"/>
  </si>
  <si>
    <t>최소 CELL 전압</t>
    <phoneticPr fontId="1" type="noConversion"/>
  </si>
  <si>
    <t>최대 모듈 온도</t>
    <phoneticPr fontId="1" type="noConversion"/>
  </si>
  <si>
    <t>최소 모듈 온도</t>
    <phoneticPr fontId="1" type="noConversion"/>
  </si>
  <si>
    <t>컨테이너 온도</t>
    <phoneticPr fontId="1" type="noConversion"/>
  </si>
  <si>
    <t>signed</t>
    <phoneticPr fontId="1" type="noConversion"/>
  </si>
  <si>
    <t>V</t>
    <phoneticPr fontId="1" type="noConversion"/>
  </si>
  <si>
    <t>kVar</t>
    <phoneticPr fontId="1" type="noConversion"/>
  </si>
  <si>
    <t>A</t>
    <phoneticPr fontId="1" type="noConversion"/>
  </si>
  <si>
    <t>Hz</t>
    <phoneticPr fontId="1" type="noConversion"/>
  </si>
  <si>
    <t>%</t>
    <phoneticPr fontId="1" type="noConversion"/>
  </si>
  <si>
    <t>℃</t>
  </si>
  <si>
    <t>kW</t>
    <phoneticPr fontId="1" type="noConversion"/>
  </si>
  <si>
    <t>kA</t>
    <phoneticPr fontId="1" type="noConversion"/>
  </si>
  <si>
    <t>총 역방향 유효출력 누적값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</si>
</sst>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_ "/>
    <numFmt numFmtId="177" formatCode="#,##0;[Red]#,##0"/>
    <numFmt numFmtId="178" formatCode="0_);[Red]\(0\)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0"/>
      <name val="Arial"/>
      <family val="2"/>
    </font>
    <font>
      <sz val="9"/>
      <color theme="1"/>
      <name val="Yu Gothic"/>
      <family val="3"/>
      <charset val="128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/>
  </cellStyleXfs>
  <cellXfs count="44">
    <xf numFmtId="0" fontId="0" fillId="0" borderId="0" xfId="0">
      <alignment vertical="center"/>
    </xf>
    <xf numFmtId="0" fontId="20" fillId="0" borderId="0" xfId="0" applyFont="1">
      <alignment vertical="center"/>
    </xf>
    <xf numFmtId="49" fontId="20" fillId="3" borderId="1" xfId="0" applyNumberFormat="1" applyFont="1" applyFill="1" applyBorder="1" applyAlignment="1">
      <alignment horizontal="center" vertical="center"/>
    </xf>
    <xf numFmtId="176" fontId="20" fillId="3" borderId="1" xfId="38" applyNumberFormat="1" applyFont="1" applyFill="1" applyBorder="1" applyAlignment="1">
      <alignment horizontal="center" vertical="center"/>
    </xf>
    <xf numFmtId="0" fontId="20" fillId="3" borderId="1" xfId="38" applyFont="1" applyFill="1" applyBorder="1" applyAlignment="1">
      <alignment horizontal="center" vertical="center"/>
    </xf>
    <xf numFmtId="49" fontId="20" fillId="3" borderId="1" xfId="0" applyNumberFormat="1" applyFont="1" applyFill="1" applyBorder="1" applyAlignment="1">
      <alignment horizontal="left" vertical="center" indent="1"/>
    </xf>
    <xf numFmtId="49" fontId="20" fillId="3" borderId="1" xfId="0" applyNumberFormat="1" applyFont="1" applyFill="1" applyBorder="1" applyAlignment="1">
      <alignment horizontal="left" vertical="center" wrapText="1" indent="1"/>
    </xf>
    <xf numFmtId="0" fontId="20" fillId="0" borderId="0" xfId="0" applyFont="1" applyAlignment="1">
      <alignment horizontal="center" vertical="center"/>
    </xf>
    <xf numFmtId="49" fontId="20" fillId="35" borderId="1" xfId="0" applyNumberFormat="1" applyFont="1" applyFill="1" applyBorder="1" applyAlignment="1">
      <alignment horizontal="center" vertical="center"/>
    </xf>
    <xf numFmtId="49" fontId="20" fillId="35" borderId="1" xfId="0" applyNumberFormat="1" applyFont="1" applyFill="1" applyBorder="1" applyAlignment="1">
      <alignment horizontal="left" vertical="center" indent="1"/>
    </xf>
    <xf numFmtId="176" fontId="20" fillId="35" borderId="1" xfId="38" applyNumberFormat="1" applyFont="1" applyFill="1" applyBorder="1" applyAlignment="1">
      <alignment horizontal="center" vertical="center"/>
    </xf>
    <xf numFmtId="177" fontId="20" fillId="3" borderId="1" xfId="0" applyNumberFormat="1" applyFont="1" applyFill="1" applyBorder="1" applyAlignment="1">
      <alignment horizontal="center" vertical="center"/>
    </xf>
    <xf numFmtId="49" fontId="22" fillId="3" borderId="1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77" fontId="20" fillId="0" borderId="0" xfId="0" applyNumberFormat="1" applyFont="1" applyAlignment="1">
      <alignment horizontal="center" vertical="center"/>
    </xf>
    <xf numFmtId="49" fontId="20" fillId="3" borderId="1" xfId="38" applyNumberFormat="1" applyFont="1" applyFill="1" applyBorder="1" applyAlignment="1">
      <alignment horizontal="center" vertical="center"/>
    </xf>
    <xf numFmtId="177" fontId="20" fillId="35" borderId="1" xfId="0" applyNumberFormat="1" applyFont="1" applyFill="1" applyBorder="1" applyAlignment="1">
      <alignment horizontal="center" vertical="center"/>
    </xf>
    <xf numFmtId="49" fontId="22" fillId="35" borderId="1" xfId="0" applyNumberFormat="1" applyFont="1" applyFill="1" applyBorder="1" applyAlignment="1">
      <alignment horizontal="center" vertical="center"/>
    </xf>
    <xf numFmtId="49" fontId="25" fillId="3" borderId="1" xfId="0" applyNumberFormat="1" applyFont="1" applyFill="1" applyBorder="1" applyAlignment="1">
      <alignment horizontal="center" vertical="center"/>
    </xf>
    <xf numFmtId="177" fontId="25" fillId="3" borderId="1" xfId="0" applyNumberFormat="1" applyFont="1" applyFill="1" applyBorder="1" applyAlignment="1">
      <alignment horizontal="center" vertical="center"/>
    </xf>
    <xf numFmtId="49" fontId="25" fillId="3" borderId="1" xfId="0" applyNumberFormat="1" applyFont="1" applyFill="1" applyBorder="1" applyAlignment="1">
      <alignment horizontal="left" vertical="center" wrapText="1" indent="1"/>
    </xf>
    <xf numFmtId="49" fontId="26" fillId="3" borderId="1" xfId="0" applyNumberFormat="1" applyFont="1" applyFill="1" applyBorder="1" applyAlignment="1">
      <alignment horizontal="center" vertical="center"/>
    </xf>
    <xf numFmtId="176" fontId="25" fillId="3" borderId="1" xfId="38" applyNumberFormat="1" applyFont="1" applyFill="1" applyBorder="1" applyAlignment="1">
      <alignment horizontal="center" vertical="center"/>
    </xf>
    <xf numFmtId="49" fontId="24" fillId="35" borderId="1" xfId="0" applyNumberFormat="1" applyFont="1" applyFill="1" applyBorder="1" applyAlignment="1">
      <alignment horizontal="center" vertical="center"/>
    </xf>
    <xf numFmtId="178" fontId="20" fillId="3" borderId="1" xfId="0" applyNumberFormat="1" applyFont="1" applyFill="1" applyBorder="1" applyAlignment="1">
      <alignment horizontal="center" vertical="center"/>
    </xf>
    <xf numFmtId="178" fontId="25" fillId="3" borderId="1" xfId="0" applyNumberFormat="1" applyFont="1" applyFill="1" applyBorder="1" applyAlignment="1">
      <alignment horizontal="center" vertical="center"/>
    </xf>
    <xf numFmtId="178" fontId="20" fillId="35" borderId="1" xfId="0" applyNumberFormat="1" applyFont="1" applyFill="1" applyBorder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8" fontId="20" fillId="0" borderId="0" xfId="0" applyNumberFormat="1" applyFont="1">
      <alignment vertical="center"/>
    </xf>
    <xf numFmtId="49" fontId="19" fillId="2" borderId="1" xfId="0" applyNumberFormat="1" applyFont="1" applyFill="1" applyBorder="1" applyAlignment="1">
      <alignment horizontal="center" vertical="center"/>
    </xf>
    <xf numFmtId="177" fontId="19" fillId="2" borderId="1" xfId="0" applyNumberFormat="1" applyFont="1" applyFill="1" applyBorder="1" applyAlignment="1">
      <alignment horizontal="center" vertical="center" wrapText="1"/>
    </xf>
    <xf numFmtId="178" fontId="19" fillId="2" borderId="1" xfId="0" applyNumberFormat="1" applyFont="1" applyFill="1" applyBorder="1" applyAlignment="1">
      <alignment horizontal="center" vertical="center" wrapText="1"/>
    </xf>
    <xf numFmtId="49" fontId="21" fillId="3" borderId="1" xfId="0" applyNumberFormat="1" applyFont="1" applyFill="1" applyBorder="1" applyAlignment="1">
      <alignment vertical="center" wrapText="1"/>
    </xf>
    <xf numFmtId="49" fontId="25" fillId="35" borderId="1" xfId="0" applyNumberFormat="1" applyFont="1" applyFill="1" applyBorder="1" applyAlignment="1">
      <alignment horizontal="left" vertical="center" indent="1"/>
    </xf>
    <xf numFmtId="0" fontId="20" fillId="0" borderId="1" xfId="0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/>
    </xf>
    <xf numFmtId="49" fontId="25" fillId="35" borderId="1" xfId="0" applyNumberFormat="1" applyFont="1" applyFill="1" applyBorder="1" applyAlignment="1">
      <alignment horizontal="center" vertical="center"/>
    </xf>
    <xf numFmtId="178" fontId="20" fillId="0" borderId="1" xfId="0" applyNumberFormat="1" applyFont="1" applyBorder="1" applyAlignment="1">
      <alignment horizontal="center" vertical="center"/>
    </xf>
    <xf numFmtId="49" fontId="21" fillId="3" borderId="11" xfId="0" applyNumberFormat="1" applyFont="1" applyFill="1" applyBorder="1" applyAlignment="1">
      <alignment horizontal="center" vertical="center" wrapText="1"/>
    </xf>
    <xf numFmtId="49" fontId="21" fillId="3" borderId="12" xfId="0" applyNumberFormat="1" applyFont="1" applyFill="1" applyBorder="1" applyAlignment="1">
      <alignment horizontal="center" vertical="center" wrapText="1"/>
    </xf>
    <xf numFmtId="49" fontId="21" fillId="3" borderId="13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4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zoomScaleNormal="100" workbookViewId="0">
      <pane ySplit="1" topLeftCell="A2" activePane="bottomLeft" state="frozen"/>
      <selection pane="bottomLeft" activeCell="E2" sqref="E2"/>
    </sheetView>
  </sheetViews>
  <sheetFormatPr defaultColWidth="9" defaultRowHeight="12" x14ac:dyDescent="0.3"/>
  <cols>
    <col min="1" max="1" width="8.875" style="7" customWidth="1"/>
    <col min="2" max="2" width="4.5" style="7" customWidth="1"/>
    <col min="3" max="3" width="5.875" style="14" customWidth="1"/>
    <col min="4" max="4" width="67" style="1" customWidth="1"/>
    <col min="5" max="5" width="6.5" style="13" customWidth="1"/>
    <col min="6" max="6" width="8.875" style="27" customWidth="1"/>
    <col min="7" max="7" width="4" style="7" customWidth="1"/>
    <col min="8" max="8" width="6.5" style="7" customWidth="1"/>
    <col min="9" max="9" width="7.625" style="7" customWidth="1"/>
    <col min="10" max="10" width="18.5" style="7" customWidth="1"/>
    <col min="11" max="16384" width="9" style="1"/>
  </cols>
  <sheetData>
    <row r="1" spans="1:10" ht="24" x14ac:dyDescent="0.3">
      <c r="A1" s="29" t="s">
        <v>0</v>
      </c>
      <c r="B1" s="29" t="s">
        <v>1</v>
      </c>
      <c r="C1" s="30" t="s">
        <v>12</v>
      </c>
      <c r="D1" s="29" t="s">
        <v>2</v>
      </c>
      <c r="E1" s="29" t="s">
        <v>17</v>
      </c>
      <c r="F1" s="31" t="s">
        <v>16</v>
      </c>
      <c r="G1" s="29" t="s">
        <v>3</v>
      </c>
      <c r="H1" s="29" t="s">
        <v>4</v>
      </c>
      <c r="I1" s="29" t="s">
        <v>5</v>
      </c>
      <c r="J1" s="29" t="s">
        <v>14</v>
      </c>
    </row>
    <row r="2" spans="1:10" ht="15" customHeight="1" x14ac:dyDescent="0.3">
      <c r="A2" s="40" t="s">
        <v>13</v>
      </c>
      <c r="B2" s="8"/>
      <c r="C2" s="16"/>
      <c r="D2" s="9" t="s">
        <v>20</v>
      </c>
      <c r="E2" s="17">
        <f t="shared" ref="E2:E9" si="0">F2-40001</f>
        <v>100</v>
      </c>
      <c r="F2" s="26" t="s">
        <v>18</v>
      </c>
      <c r="G2" s="8" t="s">
        <v>6</v>
      </c>
      <c r="H2" s="8" t="s">
        <v>8</v>
      </c>
      <c r="I2" s="10" t="s">
        <v>11</v>
      </c>
      <c r="J2" s="10"/>
    </row>
    <row r="3" spans="1:10" ht="15" customHeight="1" x14ac:dyDescent="0.3">
      <c r="A3" s="41"/>
      <c r="B3" s="2"/>
      <c r="C3" s="11"/>
      <c r="D3" s="5" t="s">
        <v>21</v>
      </c>
      <c r="E3" s="12">
        <f>F3-40001</f>
        <v>101</v>
      </c>
      <c r="F3" s="24">
        <f>F2+H2</f>
        <v>40102</v>
      </c>
      <c r="G3" s="2" t="s">
        <v>6</v>
      </c>
      <c r="H3" s="2" t="s">
        <v>7</v>
      </c>
      <c r="I3" s="4" t="s">
        <v>11</v>
      </c>
      <c r="J3" s="3"/>
    </row>
    <row r="4" spans="1:10" ht="15" customHeight="1" x14ac:dyDescent="0.3">
      <c r="A4" s="41"/>
      <c r="B4" s="2"/>
      <c r="C4" s="11"/>
      <c r="D4" s="5" t="s">
        <v>22</v>
      </c>
      <c r="E4" s="12">
        <f>F4-40001</f>
        <v>102</v>
      </c>
      <c r="F4" s="24">
        <f>F3+H3</f>
        <v>40103</v>
      </c>
      <c r="G4" s="2" t="s">
        <v>6</v>
      </c>
      <c r="H4" s="2" t="s">
        <v>7</v>
      </c>
      <c r="I4" s="4" t="s">
        <v>11</v>
      </c>
      <c r="J4" s="4"/>
    </row>
    <row r="5" spans="1:10" ht="15" customHeight="1" x14ac:dyDescent="0.3">
      <c r="A5" s="42"/>
      <c r="B5" s="2"/>
      <c r="C5" s="11"/>
      <c r="D5" s="6" t="s">
        <v>23</v>
      </c>
      <c r="E5" s="12">
        <f t="shared" ref="E5:E6" si="1">F5-40001</f>
        <v>103</v>
      </c>
      <c r="F5" s="24">
        <f t="shared" ref="F5:F6" si="2">F4+H4</f>
        <v>40104</v>
      </c>
      <c r="G5" s="2" t="s">
        <v>6</v>
      </c>
      <c r="H5" s="2" t="s">
        <v>7</v>
      </c>
      <c r="I5" s="3" t="s">
        <v>11</v>
      </c>
      <c r="J5" s="3"/>
    </row>
    <row r="6" spans="1:10" ht="15" customHeight="1" x14ac:dyDescent="0.3">
      <c r="A6" s="40" t="s">
        <v>29</v>
      </c>
      <c r="B6" s="2" t="s">
        <v>172</v>
      </c>
      <c r="C6" s="11">
        <v>10</v>
      </c>
      <c r="D6" s="5" t="s">
        <v>24</v>
      </c>
      <c r="E6" s="12">
        <f t="shared" si="1"/>
        <v>104</v>
      </c>
      <c r="F6" s="24">
        <f t="shared" si="2"/>
        <v>40105</v>
      </c>
      <c r="G6" s="2" t="s">
        <v>9</v>
      </c>
      <c r="H6" s="2" t="s">
        <v>8</v>
      </c>
      <c r="I6" s="4" t="s">
        <v>165</v>
      </c>
      <c r="J6" s="4"/>
    </row>
    <row r="7" spans="1:10" ht="15" customHeight="1" x14ac:dyDescent="0.3">
      <c r="A7" s="41"/>
      <c r="B7" s="18" t="s">
        <v>167</v>
      </c>
      <c r="C7" s="19">
        <v>10</v>
      </c>
      <c r="D7" s="20" t="s">
        <v>26</v>
      </c>
      <c r="E7" s="21">
        <f t="shared" si="0"/>
        <v>105</v>
      </c>
      <c r="F7" s="25">
        <f t="shared" ref="F7:F13" si="3">F6+H6</f>
        <v>40106</v>
      </c>
      <c r="G7" s="18" t="s">
        <v>6</v>
      </c>
      <c r="H7" s="18" t="s">
        <v>8</v>
      </c>
      <c r="I7" s="22" t="s">
        <v>165</v>
      </c>
      <c r="J7" s="3"/>
    </row>
    <row r="8" spans="1:10" ht="15" customHeight="1" x14ac:dyDescent="0.3">
      <c r="A8" s="41"/>
      <c r="B8" s="18" t="s">
        <v>172</v>
      </c>
      <c r="C8" s="19">
        <v>10</v>
      </c>
      <c r="D8" s="20" t="s">
        <v>27</v>
      </c>
      <c r="E8" s="21">
        <f t="shared" si="0"/>
        <v>106</v>
      </c>
      <c r="F8" s="25">
        <f t="shared" si="3"/>
        <v>40107</v>
      </c>
      <c r="G8" s="18" t="s">
        <v>6</v>
      </c>
      <c r="H8" s="18" t="s">
        <v>8</v>
      </c>
      <c r="I8" s="22" t="s">
        <v>165</v>
      </c>
      <c r="J8" s="3"/>
    </row>
    <row r="9" spans="1:10" ht="15" customHeight="1" x14ac:dyDescent="0.3">
      <c r="A9" s="42"/>
      <c r="B9" s="38" t="s">
        <v>167</v>
      </c>
      <c r="C9" s="16">
        <v>10</v>
      </c>
      <c r="D9" s="33" t="s">
        <v>28</v>
      </c>
      <c r="E9" s="17">
        <f t="shared" si="0"/>
        <v>107</v>
      </c>
      <c r="F9" s="26">
        <f t="shared" si="3"/>
        <v>40108</v>
      </c>
      <c r="G9" s="8" t="s">
        <v>9</v>
      </c>
      <c r="H9" s="8" t="s">
        <v>8</v>
      </c>
      <c r="I9" s="22" t="s">
        <v>165</v>
      </c>
      <c r="J9" s="10"/>
    </row>
    <row r="10" spans="1:10" ht="15" customHeight="1" x14ac:dyDescent="0.3">
      <c r="A10" s="40" t="s">
        <v>33</v>
      </c>
      <c r="B10" s="2" t="s">
        <v>166</v>
      </c>
      <c r="C10" s="11">
        <v>10</v>
      </c>
      <c r="D10" s="5" t="s">
        <v>30</v>
      </c>
      <c r="E10" s="12">
        <f t="shared" ref="E10:E12" si="4">F10-40001</f>
        <v>108</v>
      </c>
      <c r="F10" s="26">
        <f t="shared" si="3"/>
        <v>40109</v>
      </c>
      <c r="G10" s="18" t="s">
        <v>6</v>
      </c>
      <c r="H10" s="2" t="s">
        <v>8</v>
      </c>
      <c r="I10" s="3" t="s">
        <v>165</v>
      </c>
      <c r="J10" s="15"/>
    </row>
    <row r="11" spans="1:10" ht="15" customHeight="1" x14ac:dyDescent="0.3">
      <c r="A11" s="41"/>
      <c r="B11" s="8" t="s">
        <v>166</v>
      </c>
      <c r="C11" s="16">
        <v>10</v>
      </c>
      <c r="D11" s="33" t="s">
        <v>31</v>
      </c>
      <c r="E11" s="17">
        <f t="shared" si="4"/>
        <v>109</v>
      </c>
      <c r="F11" s="26">
        <f t="shared" si="3"/>
        <v>40110</v>
      </c>
      <c r="G11" s="8" t="s">
        <v>9</v>
      </c>
      <c r="H11" s="8" t="s">
        <v>8</v>
      </c>
      <c r="I11" s="10" t="s">
        <v>165</v>
      </c>
      <c r="J11" s="10"/>
    </row>
    <row r="12" spans="1:10" ht="15" customHeight="1" x14ac:dyDescent="0.3">
      <c r="A12" s="42"/>
      <c r="B12" s="2" t="s">
        <v>166</v>
      </c>
      <c r="C12" s="11">
        <v>10</v>
      </c>
      <c r="D12" s="6" t="s">
        <v>32</v>
      </c>
      <c r="E12" s="17">
        <f t="shared" si="4"/>
        <v>110</v>
      </c>
      <c r="F12" s="26">
        <f t="shared" si="3"/>
        <v>40111</v>
      </c>
      <c r="G12" s="2" t="s">
        <v>9</v>
      </c>
      <c r="H12" s="2" t="s">
        <v>8</v>
      </c>
      <c r="I12" s="15" t="s">
        <v>165</v>
      </c>
      <c r="J12" s="15"/>
    </row>
    <row r="13" spans="1:10" ht="15" customHeight="1" x14ac:dyDescent="0.3">
      <c r="A13" s="40" t="s">
        <v>34</v>
      </c>
      <c r="B13" s="2" t="s">
        <v>168</v>
      </c>
      <c r="C13" s="11">
        <v>100</v>
      </c>
      <c r="D13" s="5" t="s">
        <v>35</v>
      </c>
      <c r="E13" s="12">
        <f t="shared" ref="E13:E19" si="5">F13-40001</f>
        <v>111</v>
      </c>
      <c r="F13" s="24">
        <f t="shared" si="3"/>
        <v>40112</v>
      </c>
      <c r="G13" s="2" t="s">
        <v>9</v>
      </c>
      <c r="H13" s="2" t="s">
        <v>8</v>
      </c>
      <c r="I13" s="4" t="s">
        <v>165</v>
      </c>
      <c r="J13" s="4"/>
    </row>
    <row r="14" spans="1:10" ht="15" customHeight="1" x14ac:dyDescent="0.3">
      <c r="A14" s="41"/>
      <c r="B14" s="18" t="s">
        <v>168</v>
      </c>
      <c r="C14" s="19">
        <v>100</v>
      </c>
      <c r="D14" s="20" t="s">
        <v>36</v>
      </c>
      <c r="E14" s="21">
        <f t="shared" si="5"/>
        <v>112</v>
      </c>
      <c r="F14" s="25">
        <f t="shared" ref="F14:F19" si="6">F13+H13</f>
        <v>40113</v>
      </c>
      <c r="G14" s="18" t="s">
        <v>6</v>
      </c>
      <c r="H14" s="18" t="s">
        <v>8</v>
      </c>
      <c r="I14" s="22" t="s">
        <v>165</v>
      </c>
      <c r="J14" s="3"/>
    </row>
    <row r="15" spans="1:10" ht="15" customHeight="1" x14ac:dyDescent="0.3">
      <c r="A15" s="42"/>
      <c r="B15" s="18" t="s">
        <v>168</v>
      </c>
      <c r="C15" s="19">
        <v>100</v>
      </c>
      <c r="D15" s="20" t="s">
        <v>37</v>
      </c>
      <c r="E15" s="21">
        <f t="shared" si="5"/>
        <v>113</v>
      </c>
      <c r="F15" s="25">
        <f t="shared" si="6"/>
        <v>40114</v>
      </c>
      <c r="G15" s="18" t="s">
        <v>6</v>
      </c>
      <c r="H15" s="18" t="s">
        <v>8</v>
      </c>
      <c r="I15" s="22" t="s">
        <v>165</v>
      </c>
      <c r="J15" s="3"/>
    </row>
    <row r="16" spans="1:10" ht="15" customHeight="1" x14ac:dyDescent="0.3">
      <c r="A16" s="32"/>
      <c r="B16" s="38" t="s">
        <v>169</v>
      </c>
      <c r="C16" s="16">
        <v>100</v>
      </c>
      <c r="D16" s="33" t="s">
        <v>38</v>
      </c>
      <c r="E16" s="17">
        <f t="shared" si="5"/>
        <v>114</v>
      </c>
      <c r="F16" s="26">
        <f t="shared" si="6"/>
        <v>40115</v>
      </c>
      <c r="G16" s="8" t="s">
        <v>9</v>
      </c>
      <c r="H16" s="8" t="s">
        <v>8</v>
      </c>
      <c r="I16" s="22" t="s">
        <v>11</v>
      </c>
      <c r="J16" s="10"/>
    </row>
    <row r="17" spans="1:10" ht="15" customHeight="1" x14ac:dyDescent="0.3">
      <c r="A17" s="40" t="s">
        <v>39</v>
      </c>
      <c r="B17" s="2"/>
      <c r="C17" s="11">
        <v>10</v>
      </c>
      <c r="D17" s="5" t="s">
        <v>40</v>
      </c>
      <c r="E17" s="12">
        <f t="shared" si="5"/>
        <v>115</v>
      </c>
      <c r="F17" s="26">
        <f t="shared" si="6"/>
        <v>40116</v>
      </c>
      <c r="G17" s="18" t="s">
        <v>6</v>
      </c>
      <c r="H17" s="2" t="s">
        <v>25</v>
      </c>
      <c r="I17" s="3" t="s">
        <v>165</v>
      </c>
      <c r="J17" s="15"/>
    </row>
    <row r="18" spans="1:10" ht="15" customHeight="1" x14ac:dyDescent="0.3">
      <c r="A18" s="41"/>
      <c r="B18" s="8"/>
      <c r="C18" s="16">
        <v>10</v>
      </c>
      <c r="D18" s="33" t="s">
        <v>41</v>
      </c>
      <c r="E18" s="17">
        <f t="shared" si="5"/>
        <v>117</v>
      </c>
      <c r="F18" s="26">
        <f t="shared" si="6"/>
        <v>40118</v>
      </c>
      <c r="G18" s="8" t="s">
        <v>9</v>
      </c>
      <c r="H18" s="8" t="s">
        <v>25</v>
      </c>
      <c r="I18" s="10" t="s">
        <v>165</v>
      </c>
      <c r="J18" s="10"/>
    </row>
    <row r="19" spans="1:10" ht="15" customHeight="1" x14ac:dyDescent="0.3">
      <c r="A19" s="41"/>
      <c r="B19" s="2"/>
      <c r="C19" s="11">
        <v>10</v>
      </c>
      <c r="D19" s="6" t="s">
        <v>42</v>
      </c>
      <c r="E19" s="17">
        <f t="shared" si="5"/>
        <v>119</v>
      </c>
      <c r="F19" s="26">
        <f t="shared" si="6"/>
        <v>40120</v>
      </c>
      <c r="G19" s="8" t="s">
        <v>9</v>
      </c>
      <c r="H19" s="2" t="s">
        <v>25</v>
      </c>
      <c r="I19" s="15" t="s">
        <v>165</v>
      </c>
      <c r="J19" s="15"/>
    </row>
    <row r="20" spans="1:10" ht="15" customHeight="1" x14ac:dyDescent="0.3">
      <c r="A20" s="42"/>
      <c r="B20" s="2"/>
      <c r="C20" s="11">
        <v>10</v>
      </c>
      <c r="D20" s="5" t="s">
        <v>174</v>
      </c>
      <c r="E20" s="12">
        <f>F20-40001</f>
        <v>121</v>
      </c>
      <c r="F20" s="26">
        <f t="shared" ref="F20" si="7">F19+H19</f>
        <v>40122</v>
      </c>
      <c r="G20" s="18" t="s">
        <v>6</v>
      </c>
      <c r="H20" s="2" t="s">
        <v>25</v>
      </c>
      <c r="I20" s="3" t="s">
        <v>165</v>
      </c>
      <c r="J20" s="15"/>
    </row>
    <row r="27" spans="1:10" x14ac:dyDescent="0.3">
      <c r="A27" s="1"/>
      <c r="B27" s="1"/>
      <c r="C27" s="1"/>
      <c r="E27" s="1"/>
      <c r="F27" s="28"/>
      <c r="G27" s="1"/>
      <c r="H27" s="1"/>
      <c r="I27" s="1"/>
      <c r="J27" s="1"/>
    </row>
    <row r="28" spans="1:10" x14ac:dyDescent="0.3">
      <c r="A28" s="1"/>
      <c r="B28" s="1"/>
      <c r="C28" s="1"/>
      <c r="E28" s="1"/>
      <c r="F28" s="28"/>
      <c r="G28" s="1"/>
      <c r="H28" s="1"/>
      <c r="I28" s="1"/>
      <c r="J28" s="1"/>
    </row>
    <row r="29" spans="1:10" x14ac:dyDescent="0.3">
      <c r="A29" s="1"/>
      <c r="B29" s="1"/>
      <c r="C29" s="1"/>
      <c r="E29" s="1"/>
      <c r="F29" s="28"/>
      <c r="G29" s="1"/>
      <c r="H29" s="1"/>
      <c r="I29" s="1"/>
      <c r="J29" s="1"/>
    </row>
    <row r="30" spans="1:10" x14ac:dyDescent="0.3">
      <c r="A30" s="1"/>
      <c r="B30" s="1"/>
      <c r="C30" s="1"/>
      <c r="E30" s="1"/>
      <c r="F30" s="28"/>
      <c r="G30" s="1"/>
      <c r="H30" s="1"/>
      <c r="I30" s="1"/>
      <c r="J30" s="1"/>
    </row>
  </sheetData>
  <mergeCells count="5">
    <mergeCell ref="A17:A20"/>
    <mergeCell ref="A10:A12"/>
    <mergeCell ref="A2:A5"/>
    <mergeCell ref="A6:A9"/>
    <mergeCell ref="A13:A15"/>
  </mergeCells>
  <phoneticPr fontId="1" type="noConversion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EFFA-30DC-4212-A7BB-295BE247FBDC}">
  <dimension ref="A1:J60"/>
  <sheetViews>
    <sheetView tabSelected="1" zoomScaleNormal="100" workbookViewId="0">
      <pane ySplit="1" topLeftCell="A23" activePane="bottomLeft" state="frozen"/>
      <selection pane="bottomLeft" activeCell="F24" sqref="F24:F54"/>
    </sheetView>
  </sheetViews>
  <sheetFormatPr defaultColWidth="9" defaultRowHeight="12" x14ac:dyDescent="0.3"/>
  <cols>
    <col min="1" max="1" width="8.875" style="7" customWidth="1"/>
    <col min="2" max="2" width="4.5" style="7" customWidth="1"/>
    <col min="3" max="3" width="5.875" style="14" customWidth="1"/>
    <col min="4" max="4" width="67" style="1" customWidth="1"/>
    <col min="5" max="5" width="6.5" style="13" customWidth="1"/>
    <col min="6" max="6" width="8.875" style="27" customWidth="1"/>
    <col min="7" max="7" width="4" style="7" customWidth="1"/>
    <col min="8" max="8" width="6.5" style="7" customWidth="1"/>
    <col min="9" max="9" width="7.625" style="7" customWidth="1"/>
    <col min="10" max="10" width="18.5" style="7" customWidth="1"/>
    <col min="11" max="16384" width="9" style="1"/>
  </cols>
  <sheetData>
    <row r="1" spans="1:10" ht="24" x14ac:dyDescent="0.3">
      <c r="A1" s="29" t="s">
        <v>0</v>
      </c>
      <c r="B1" s="29" t="s">
        <v>1</v>
      </c>
      <c r="C1" s="30" t="s">
        <v>12</v>
      </c>
      <c r="D1" s="29" t="s">
        <v>2</v>
      </c>
      <c r="E1" s="29" t="s">
        <v>17</v>
      </c>
      <c r="F1" s="31" t="s">
        <v>16</v>
      </c>
      <c r="G1" s="29" t="s">
        <v>3</v>
      </c>
      <c r="H1" s="29" t="s">
        <v>4</v>
      </c>
      <c r="I1" s="29" t="s">
        <v>5</v>
      </c>
      <c r="J1" s="29" t="s">
        <v>14</v>
      </c>
    </row>
    <row r="2" spans="1:10" ht="15" customHeight="1" x14ac:dyDescent="0.3">
      <c r="A2" s="40" t="s">
        <v>13</v>
      </c>
      <c r="B2" s="8"/>
      <c r="C2" s="16"/>
      <c r="D2" s="9" t="s">
        <v>80</v>
      </c>
      <c r="E2" s="17">
        <f t="shared" ref="E2:E37" si="0">F2-40001</f>
        <v>1000</v>
      </c>
      <c r="F2" s="26">
        <v>41001</v>
      </c>
      <c r="G2" s="8" t="s">
        <v>6</v>
      </c>
      <c r="H2" s="8" t="s">
        <v>8</v>
      </c>
      <c r="I2" s="10" t="s">
        <v>11</v>
      </c>
      <c r="J2" s="10"/>
    </row>
    <row r="3" spans="1:10" ht="15" customHeight="1" x14ac:dyDescent="0.3">
      <c r="A3" s="41"/>
      <c r="B3" s="2"/>
      <c r="C3" s="11"/>
      <c r="D3" s="5" t="s">
        <v>81</v>
      </c>
      <c r="E3" s="12">
        <f>F3-40001</f>
        <v>1001</v>
      </c>
      <c r="F3" s="24">
        <f>F2+H2</f>
        <v>41002</v>
      </c>
      <c r="G3" s="2" t="s">
        <v>6</v>
      </c>
      <c r="H3" s="2" t="s">
        <v>7</v>
      </c>
      <c r="I3" s="4" t="s">
        <v>11</v>
      </c>
      <c r="J3" s="3"/>
    </row>
    <row r="4" spans="1:10" ht="15" customHeight="1" x14ac:dyDescent="0.3">
      <c r="A4" s="41"/>
      <c r="B4" s="2"/>
      <c r="C4" s="11"/>
      <c r="D4" s="5" t="s">
        <v>82</v>
      </c>
      <c r="E4" s="12">
        <f>F4-40001</f>
        <v>1002</v>
      </c>
      <c r="F4" s="24">
        <f>F3+H3</f>
        <v>41003</v>
      </c>
      <c r="G4" s="2" t="s">
        <v>6</v>
      </c>
      <c r="H4" s="2" t="s">
        <v>7</v>
      </c>
      <c r="I4" s="4" t="s">
        <v>11</v>
      </c>
      <c r="J4" s="4" t="s">
        <v>15</v>
      </c>
    </row>
    <row r="5" spans="1:10" ht="15" customHeight="1" x14ac:dyDescent="0.3">
      <c r="A5" s="41"/>
      <c r="B5" s="2"/>
      <c r="C5" s="11"/>
      <c r="D5" s="6" t="s">
        <v>83</v>
      </c>
      <c r="E5" s="12">
        <f t="shared" ref="E5:E6" si="1">F5-40001</f>
        <v>1003</v>
      </c>
      <c r="F5" s="24">
        <f t="shared" ref="F5:F23" si="2">F4+H4</f>
        <v>41004</v>
      </c>
      <c r="G5" s="2" t="s">
        <v>6</v>
      </c>
      <c r="H5" s="2" t="s">
        <v>7</v>
      </c>
      <c r="I5" s="3" t="s">
        <v>11</v>
      </c>
      <c r="J5" s="3"/>
    </row>
    <row r="6" spans="1:10" ht="15" customHeight="1" x14ac:dyDescent="0.3">
      <c r="A6" s="41"/>
      <c r="B6" s="2"/>
      <c r="C6" s="11"/>
      <c r="D6" s="5" t="s">
        <v>84</v>
      </c>
      <c r="E6" s="12">
        <f t="shared" si="1"/>
        <v>1004</v>
      </c>
      <c r="F6" s="24">
        <f t="shared" si="2"/>
        <v>41005</v>
      </c>
      <c r="G6" s="2" t="s">
        <v>9</v>
      </c>
      <c r="H6" s="2" t="s">
        <v>8</v>
      </c>
      <c r="I6" s="4" t="s">
        <v>11</v>
      </c>
      <c r="J6" s="4" t="s">
        <v>19</v>
      </c>
    </row>
    <row r="7" spans="1:10" ht="15" customHeight="1" x14ac:dyDescent="0.3">
      <c r="A7" s="41"/>
      <c r="B7" s="18"/>
      <c r="C7" s="19"/>
      <c r="D7" s="20" t="s">
        <v>85</v>
      </c>
      <c r="E7" s="21">
        <f t="shared" si="0"/>
        <v>1005</v>
      </c>
      <c r="F7" s="25">
        <f t="shared" si="2"/>
        <v>41006</v>
      </c>
      <c r="G7" s="18" t="s">
        <v>6</v>
      </c>
      <c r="H7" s="18" t="s">
        <v>8</v>
      </c>
      <c r="I7" s="22" t="s">
        <v>11</v>
      </c>
      <c r="J7" s="3"/>
    </row>
    <row r="8" spans="1:10" ht="15" customHeight="1" x14ac:dyDescent="0.3">
      <c r="A8" s="41"/>
      <c r="B8" s="18"/>
      <c r="C8" s="19"/>
      <c r="D8" s="20" t="s">
        <v>86</v>
      </c>
      <c r="E8" s="21">
        <f t="shared" si="0"/>
        <v>1006</v>
      </c>
      <c r="F8" s="25">
        <f t="shared" si="2"/>
        <v>41007</v>
      </c>
      <c r="G8" s="18" t="s">
        <v>6</v>
      </c>
      <c r="H8" s="18" t="s">
        <v>8</v>
      </c>
      <c r="I8" s="22" t="s">
        <v>11</v>
      </c>
      <c r="J8" s="3"/>
    </row>
    <row r="9" spans="1:10" ht="15" customHeight="1" x14ac:dyDescent="0.3">
      <c r="A9" s="41"/>
      <c r="B9" s="23"/>
      <c r="C9" s="16"/>
      <c r="D9" s="33" t="s">
        <v>145</v>
      </c>
      <c r="E9" s="17">
        <f t="shared" si="0"/>
        <v>1007</v>
      </c>
      <c r="F9" s="26">
        <f t="shared" si="2"/>
        <v>41008</v>
      </c>
      <c r="G9" s="8" t="s">
        <v>9</v>
      </c>
      <c r="H9" s="8" t="s">
        <v>8</v>
      </c>
      <c r="I9" s="22" t="s">
        <v>11</v>
      </c>
      <c r="J9" s="10"/>
    </row>
    <row r="10" spans="1:10" ht="15" customHeight="1" x14ac:dyDescent="0.3">
      <c r="A10" s="41"/>
      <c r="B10" s="2"/>
      <c r="C10" s="11"/>
      <c r="D10" s="5" t="s">
        <v>146</v>
      </c>
      <c r="E10" s="12">
        <f t="shared" si="0"/>
        <v>1008</v>
      </c>
      <c r="F10" s="26">
        <f t="shared" si="2"/>
        <v>41009</v>
      </c>
      <c r="G10" s="8" t="s">
        <v>9</v>
      </c>
      <c r="H10" s="18" t="s">
        <v>7</v>
      </c>
      <c r="I10" s="3" t="s">
        <v>11</v>
      </c>
      <c r="J10" s="15"/>
    </row>
    <row r="11" spans="1:10" ht="15" customHeight="1" x14ac:dyDescent="0.3">
      <c r="A11" s="41"/>
      <c r="B11" s="8"/>
      <c r="C11" s="16"/>
      <c r="D11" s="33" t="s">
        <v>87</v>
      </c>
      <c r="E11" s="17">
        <f t="shared" si="0"/>
        <v>1009</v>
      </c>
      <c r="F11" s="26">
        <f t="shared" si="2"/>
        <v>41010</v>
      </c>
      <c r="G11" s="8" t="s">
        <v>9</v>
      </c>
      <c r="H11" s="8" t="s">
        <v>7</v>
      </c>
      <c r="I11" s="10" t="s">
        <v>11</v>
      </c>
      <c r="J11" s="10"/>
    </row>
    <row r="12" spans="1:10" ht="15" customHeight="1" x14ac:dyDescent="0.3">
      <c r="A12" s="41"/>
      <c r="B12" s="2"/>
      <c r="C12" s="11"/>
      <c r="D12" s="6" t="s">
        <v>88</v>
      </c>
      <c r="E12" s="17">
        <f t="shared" si="0"/>
        <v>1010</v>
      </c>
      <c r="F12" s="26">
        <f t="shared" si="2"/>
        <v>41011</v>
      </c>
      <c r="G12" s="8" t="s">
        <v>9</v>
      </c>
      <c r="H12" s="18" t="s">
        <v>7</v>
      </c>
      <c r="I12" s="15" t="s">
        <v>11</v>
      </c>
      <c r="J12" s="15"/>
    </row>
    <row r="13" spans="1:10" ht="15" customHeight="1" x14ac:dyDescent="0.3">
      <c r="A13" s="41"/>
      <c r="B13" s="8"/>
      <c r="C13" s="16"/>
      <c r="D13" s="9" t="s">
        <v>89</v>
      </c>
      <c r="E13" s="17">
        <f t="shared" si="0"/>
        <v>1011</v>
      </c>
      <c r="F13" s="26">
        <f t="shared" si="2"/>
        <v>41012</v>
      </c>
      <c r="G13" s="8" t="s">
        <v>9</v>
      </c>
      <c r="H13" s="8" t="s">
        <v>7</v>
      </c>
      <c r="I13" s="10" t="s">
        <v>11</v>
      </c>
      <c r="J13" s="10"/>
    </row>
    <row r="14" spans="1:10" ht="15" customHeight="1" x14ac:dyDescent="0.3">
      <c r="A14" s="42"/>
      <c r="B14" s="2"/>
      <c r="C14" s="11"/>
      <c r="D14" s="5" t="s">
        <v>147</v>
      </c>
      <c r="E14" s="17">
        <f t="shared" si="0"/>
        <v>1012</v>
      </c>
      <c r="F14" s="26">
        <f t="shared" si="2"/>
        <v>41013</v>
      </c>
      <c r="G14" s="8" t="s">
        <v>9</v>
      </c>
      <c r="H14" s="18" t="s">
        <v>25</v>
      </c>
      <c r="I14" s="4" t="s">
        <v>11</v>
      </c>
      <c r="J14" s="3"/>
    </row>
    <row r="15" spans="1:10" ht="15" customHeight="1" x14ac:dyDescent="0.3">
      <c r="A15" s="40" t="s">
        <v>107</v>
      </c>
      <c r="B15" s="2"/>
      <c r="C15" s="11"/>
      <c r="D15" s="5" t="s">
        <v>90</v>
      </c>
      <c r="E15" s="17">
        <f t="shared" si="0"/>
        <v>1014</v>
      </c>
      <c r="F15" s="26">
        <f t="shared" si="2"/>
        <v>41015</v>
      </c>
      <c r="G15" s="8" t="s">
        <v>9</v>
      </c>
      <c r="H15" s="8" t="s">
        <v>25</v>
      </c>
      <c r="I15" s="4" t="s">
        <v>11</v>
      </c>
      <c r="J15" s="4"/>
    </row>
    <row r="16" spans="1:10" ht="15" customHeight="1" x14ac:dyDescent="0.3">
      <c r="A16" s="41"/>
      <c r="B16" s="2"/>
      <c r="C16" s="11"/>
      <c r="D16" s="6" t="s">
        <v>91</v>
      </c>
      <c r="E16" s="17">
        <f t="shared" si="0"/>
        <v>1016</v>
      </c>
      <c r="F16" s="26">
        <f t="shared" si="2"/>
        <v>41017</v>
      </c>
      <c r="G16" s="8" t="s">
        <v>9</v>
      </c>
      <c r="H16" s="18" t="s">
        <v>25</v>
      </c>
      <c r="I16" s="3" t="s">
        <v>11</v>
      </c>
      <c r="J16" s="3"/>
    </row>
    <row r="17" spans="1:10" ht="15" customHeight="1" x14ac:dyDescent="0.3">
      <c r="A17" s="41"/>
      <c r="B17" s="2"/>
      <c r="C17" s="11"/>
      <c r="D17" s="5" t="s">
        <v>92</v>
      </c>
      <c r="E17" s="17">
        <f t="shared" si="0"/>
        <v>1018</v>
      </c>
      <c r="F17" s="26">
        <f t="shared" si="2"/>
        <v>41019</v>
      </c>
      <c r="G17" s="8" t="s">
        <v>9</v>
      </c>
      <c r="H17" s="8" t="s">
        <v>25</v>
      </c>
      <c r="I17" s="4" t="s">
        <v>11</v>
      </c>
      <c r="J17" s="4"/>
    </row>
    <row r="18" spans="1:10" ht="15" customHeight="1" x14ac:dyDescent="0.3">
      <c r="A18" s="41"/>
      <c r="B18" s="18"/>
      <c r="C18" s="19"/>
      <c r="D18" s="20" t="s">
        <v>93</v>
      </c>
      <c r="E18" s="17">
        <f t="shared" si="0"/>
        <v>1020</v>
      </c>
      <c r="F18" s="26">
        <f t="shared" si="2"/>
        <v>41021</v>
      </c>
      <c r="G18" s="8" t="s">
        <v>9</v>
      </c>
      <c r="H18" s="18" t="s">
        <v>25</v>
      </c>
      <c r="I18" s="22" t="s">
        <v>11</v>
      </c>
      <c r="J18" s="3"/>
    </row>
    <row r="19" spans="1:10" ht="15" customHeight="1" x14ac:dyDescent="0.3">
      <c r="A19" s="41"/>
      <c r="B19" s="18"/>
      <c r="C19" s="19"/>
      <c r="D19" s="20" t="s">
        <v>94</v>
      </c>
      <c r="E19" s="17">
        <f t="shared" si="0"/>
        <v>1022</v>
      </c>
      <c r="F19" s="26">
        <f t="shared" si="2"/>
        <v>41023</v>
      </c>
      <c r="G19" s="8" t="s">
        <v>9</v>
      </c>
      <c r="H19" s="8" t="s">
        <v>25</v>
      </c>
      <c r="I19" s="22" t="s">
        <v>11</v>
      </c>
      <c r="J19" s="3"/>
    </row>
    <row r="20" spans="1:10" ht="15" customHeight="1" x14ac:dyDescent="0.3">
      <c r="A20" s="41"/>
      <c r="B20" s="23"/>
      <c r="C20" s="16"/>
      <c r="D20" s="33" t="s">
        <v>95</v>
      </c>
      <c r="E20" s="17">
        <f t="shared" si="0"/>
        <v>1024</v>
      </c>
      <c r="F20" s="26">
        <f t="shared" si="2"/>
        <v>41025</v>
      </c>
      <c r="G20" s="8" t="s">
        <v>9</v>
      </c>
      <c r="H20" s="18" t="s">
        <v>25</v>
      </c>
      <c r="I20" s="22" t="s">
        <v>11</v>
      </c>
      <c r="J20" s="10"/>
    </row>
    <row r="21" spans="1:10" ht="15" customHeight="1" x14ac:dyDescent="0.3">
      <c r="A21" s="42"/>
      <c r="B21" s="2"/>
      <c r="C21" s="11"/>
      <c r="D21" s="5" t="s">
        <v>96</v>
      </c>
      <c r="E21" s="17">
        <f t="shared" si="0"/>
        <v>1026</v>
      </c>
      <c r="F21" s="26">
        <f t="shared" si="2"/>
        <v>41027</v>
      </c>
      <c r="G21" s="8" t="s">
        <v>9</v>
      </c>
      <c r="H21" s="8" t="s">
        <v>25</v>
      </c>
      <c r="I21" s="3" t="s">
        <v>11</v>
      </c>
      <c r="J21" s="15"/>
    </row>
    <row r="22" spans="1:10" ht="15" customHeight="1" x14ac:dyDescent="0.3">
      <c r="A22" s="40" t="s">
        <v>108</v>
      </c>
      <c r="B22" s="8"/>
      <c r="C22" s="16"/>
      <c r="D22" s="33" t="s">
        <v>97</v>
      </c>
      <c r="E22" s="17">
        <f t="shared" si="0"/>
        <v>1028</v>
      </c>
      <c r="F22" s="26">
        <f t="shared" si="2"/>
        <v>41029</v>
      </c>
      <c r="G22" s="8" t="s">
        <v>9</v>
      </c>
      <c r="H22" s="18" t="s">
        <v>25</v>
      </c>
      <c r="I22" s="10" t="s">
        <v>11</v>
      </c>
      <c r="J22" s="10"/>
    </row>
    <row r="23" spans="1:10" ht="15" customHeight="1" x14ac:dyDescent="0.3">
      <c r="A23" s="42"/>
      <c r="B23" s="2"/>
      <c r="C23" s="11"/>
      <c r="D23" s="6" t="s">
        <v>98</v>
      </c>
      <c r="E23" s="17">
        <f t="shared" si="0"/>
        <v>1030</v>
      </c>
      <c r="F23" s="26">
        <f t="shared" si="2"/>
        <v>41031</v>
      </c>
      <c r="G23" s="8" t="s">
        <v>9</v>
      </c>
      <c r="H23" s="8" t="s">
        <v>25</v>
      </c>
      <c r="I23" s="15" t="s">
        <v>11</v>
      </c>
      <c r="J23" s="15"/>
    </row>
    <row r="24" spans="1:10" ht="15" customHeight="1" x14ac:dyDescent="0.3">
      <c r="A24" s="40" t="s">
        <v>109</v>
      </c>
      <c r="B24" s="2" t="s">
        <v>169</v>
      </c>
      <c r="C24" s="11">
        <v>100</v>
      </c>
      <c r="D24" s="5" t="s">
        <v>38</v>
      </c>
      <c r="E24" s="17">
        <f t="shared" si="0"/>
        <v>1032</v>
      </c>
      <c r="F24" s="26">
        <f t="shared" ref="F24:F37" si="3">F23+H23</f>
        <v>41033</v>
      </c>
      <c r="G24" s="8" t="s">
        <v>9</v>
      </c>
      <c r="H24" s="18" t="s">
        <v>8</v>
      </c>
      <c r="I24" s="3" t="s">
        <v>165</v>
      </c>
      <c r="J24" s="15"/>
    </row>
    <row r="25" spans="1:10" ht="15" customHeight="1" x14ac:dyDescent="0.3">
      <c r="A25" s="41"/>
      <c r="B25" s="8" t="s">
        <v>172</v>
      </c>
      <c r="C25" s="16">
        <v>10</v>
      </c>
      <c r="D25" s="33" t="s">
        <v>24</v>
      </c>
      <c r="E25" s="17">
        <f t="shared" si="0"/>
        <v>1033</v>
      </c>
      <c r="F25" s="26">
        <f t="shared" si="3"/>
        <v>41034</v>
      </c>
      <c r="G25" s="8" t="s">
        <v>9</v>
      </c>
      <c r="H25" s="8" t="s">
        <v>8</v>
      </c>
      <c r="I25" s="10" t="s">
        <v>165</v>
      </c>
      <c r="J25" s="10"/>
    </row>
    <row r="26" spans="1:10" ht="15" customHeight="1" x14ac:dyDescent="0.3">
      <c r="A26" s="41"/>
      <c r="B26" s="2" t="s">
        <v>167</v>
      </c>
      <c r="C26" s="11">
        <v>10</v>
      </c>
      <c r="D26" s="6" t="s">
        <v>26</v>
      </c>
      <c r="E26" s="17">
        <f t="shared" si="0"/>
        <v>1034</v>
      </c>
      <c r="F26" s="26">
        <f t="shared" si="3"/>
        <v>41035</v>
      </c>
      <c r="G26" s="8" t="s">
        <v>9</v>
      </c>
      <c r="H26" s="18" t="s">
        <v>8</v>
      </c>
      <c r="I26" s="15" t="s">
        <v>165</v>
      </c>
      <c r="J26" s="15"/>
    </row>
    <row r="27" spans="1:10" ht="15" customHeight="1" x14ac:dyDescent="0.3">
      <c r="A27" s="41"/>
      <c r="B27" s="8" t="s">
        <v>170</v>
      </c>
      <c r="C27" s="16">
        <v>10</v>
      </c>
      <c r="D27" s="9" t="s">
        <v>148</v>
      </c>
      <c r="E27" s="17">
        <f t="shared" si="0"/>
        <v>1035</v>
      </c>
      <c r="F27" s="26">
        <f t="shared" si="3"/>
        <v>41036</v>
      </c>
      <c r="G27" s="8" t="s">
        <v>9</v>
      </c>
      <c r="H27" s="8" t="s">
        <v>8</v>
      </c>
      <c r="I27" s="10" t="s">
        <v>165</v>
      </c>
      <c r="J27" s="10"/>
    </row>
    <row r="28" spans="1:10" ht="15" customHeight="1" x14ac:dyDescent="0.3">
      <c r="A28" s="41"/>
      <c r="B28" s="2"/>
      <c r="C28" s="11">
        <v>10</v>
      </c>
      <c r="D28" s="5" t="s">
        <v>99</v>
      </c>
      <c r="E28" s="17">
        <f t="shared" si="0"/>
        <v>1036</v>
      </c>
      <c r="F28" s="26">
        <f t="shared" si="3"/>
        <v>41037</v>
      </c>
      <c r="G28" s="8" t="s">
        <v>9</v>
      </c>
      <c r="H28" s="18" t="s">
        <v>8</v>
      </c>
      <c r="I28" s="4" t="s">
        <v>165</v>
      </c>
      <c r="J28" s="3"/>
    </row>
    <row r="29" spans="1:10" ht="15" customHeight="1" x14ac:dyDescent="0.3">
      <c r="A29" s="41"/>
      <c r="B29" s="2"/>
      <c r="C29" s="11">
        <v>10</v>
      </c>
      <c r="D29" s="5" t="s">
        <v>100</v>
      </c>
      <c r="E29" s="17">
        <f t="shared" si="0"/>
        <v>1037</v>
      </c>
      <c r="F29" s="26">
        <f t="shared" si="3"/>
        <v>41038</v>
      </c>
      <c r="G29" s="8" t="s">
        <v>9</v>
      </c>
      <c r="H29" s="8" t="s">
        <v>8</v>
      </c>
      <c r="I29" s="4" t="s">
        <v>165</v>
      </c>
      <c r="J29" s="4"/>
    </row>
    <row r="30" spans="1:10" ht="15" customHeight="1" x14ac:dyDescent="0.3">
      <c r="A30" s="41"/>
      <c r="B30" s="2"/>
      <c r="C30" s="11">
        <v>10</v>
      </c>
      <c r="D30" s="6" t="s">
        <v>149</v>
      </c>
      <c r="E30" s="17">
        <f t="shared" si="0"/>
        <v>1038</v>
      </c>
      <c r="F30" s="26">
        <f t="shared" si="3"/>
        <v>41039</v>
      </c>
      <c r="G30" s="8" t="s">
        <v>9</v>
      </c>
      <c r="H30" s="18" t="s">
        <v>8</v>
      </c>
      <c r="I30" s="3" t="s">
        <v>165</v>
      </c>
      <c r="J30" s="3"/>
    </row>
    <row r="31" spans="1:10" ht="15" customHeight="1" x14ac:dyDescent="0.3">
      <c r="A31" s="41"/>
      <c r="B31" s="2" t="s">
        <v>170</v>
      </c>
      <c r="C31" s="11">
        <v>10</v>
      </c>
      <c r="D31" s="5" t="s">
        <v>150</v>
      </c>
      <c r="E31" s="17">
        <f t="shared" si="0"/>
        <v>1039</v>
      </c>
      <c r="F31" s="26">
        <f t="shared" si="3"/>
        <v>41040</v>
      </c>
      <c r="G31" s="8" t="s">
        <v>9</v>
      </c>
      <c r="H31" s="8" t="s">
        <v>8</v>
      </c>
      <c r="I31" s="4" t="s">
        <v>165</v>
      </c>
      <c r="J31" s="4"/>
    </row>
    <row r="32" spans="1:10" ht="15" customHeight="1" x14ac:dyDescent="0.3">
      <c r="A32" s="41"/>
      <c r="B32" s="18" t="s">
        <v>170</v>
      </c>
      <c r="C32" s="19">
        <v>10</v>
      </c>
      <c r="D32" s="20" t="s">
        <v>151</v>
      </c>
      <c r="E32" s="17">
        <f t="shared" si="0"/>
        <v>1040</v>
      </c>
      <c r="F32" s="26">
        <f t="shared" si="3"/>
        <v>41041</v>
      </c>
      <c r="G32" s="8" t="s">
        <v>9</v>
      </c>
      <c r="H32" s="18" t="s">
        <v>8</v>
      </c>
      <c r="I32" s="22" t="s">
        <v>165</v>
      </c>
      <c r="J32" s="3"/>
    </row>
    <row r="33" spans="1:10" ht="15" customHeight="1" x14ac:dyDescent="0.3">
      <c r="A33" s="41"/>
      <c r="B33" s="18" t="s">
        <v>171</v>
      </c>
      <c r="C33" s="19">
        <v>10</v>
      </c>
      <c r="D33" s="20" t="s">
        <v>101</v>
      </c>
      <c r="E33" s="17">
        <f t="shared" si="0"/>
        <v>1041</v>
      </c>
      <c r="F33" s="26">
        <f t="shared" si="3"/>
        <v>41042</v>
      </c>
      <c r="G33" s="8" t="s">
        <v>9</v>
      </c>
      <c r="H33" s="8" t="s">
        <v>8</v>
      </c>
      <c r="I33" s="22" t="s">
        <v>165</v>
      </c>
      <c r="J33" s="3"/>
    </row>
    <row r="34" spans="1:10" ht="15" customHeight="1" x14ac:dyDescent="0.3">
      <c r="A34" s="41"/>
      <c r="B34" s="23" t="s">
        <v>171</v>
      </c>
      <c r="C34" s="16">
        <v>10</v>
      </c>
      <c r="D34" s="33" t="s">
        <v>102</v>
      </c>
      <c r="E34" s="17">
        <f t="shared" si="0"/>
        <v>1042</v>
      </c>
      <c r="F34" s="26">
        <f t="shared" si="3"/>
        <v>41043</v>
      </c>
      <c r="G34" s="8" t="s">
        <v>9</v>
      </c>
      <c r="H34" s="18" t="s">
        <v>8</v>
      </c>
      <c r="I34" s="22" t="s">
        <v>165</v>
      </c>
      <c r="J34" s="10"/>
    </row>
    <row r="35" spans="1:10" ht="15" customHeight="1" x14ac:dyDescent="0.3">
      <c r="A35" s="41"/>
      <c r="B35" s="2" t="s">
        <v>171</v>
      </c>
      <c r="C35" s="11">
        <v>10</v>
      </c>
      <c r="D35" s="5" t="s">
        <v>103</v>
      </c>
      <c r="E35" s="17">
        <f t="shared" si="0"/>
        <v>1043</v>
      </c>
      <c r="F35" s="26">
        <f t="shared" si="3"/>
        <v>41044</v>
      </c>
      <c r="G35" s="8" t="s">
        <v>9</v>
      </c>
      <c r="H35" s="8" t="s">
        <v>8</v>
      </c>
      <c r="I35" s="3" t="s">
        <v>165</v>
      </c>
      <c r="J35" s="15"/>
    </row>
    <row r="36" spans="1:10" ht="15" customHeight="1" x14ac:dyDescent="0.3">
      <c r="A36" s="41"/>
      <c r="B36" s="8" t="s">
        <v>171</v>
      </c>
      <c r="C36" s="16">
        <v>10</v>
      </c>
      <c r="D36" s="33" t="s">
        <v>104</v>
      </c>
      <c r="E36" s="17">
        <f t="shared" si="0"/>
        <v>1044</v>
      </c>
      <c r="F36" s="26">
        <f t="shared" si="3"/>
        <v>41045</v>
      </c>
      <c r="G36" s="8" t="s">
        <v>9</v>
      </c>
      <c r="H36" s="18" t="s">
        <v>8</v>
      </c>
      <c r="I36" s="3" t="s">
        <v>165</v>
      </c>
      <c r="J36" s="10"/>
    </row>
    <row r="37" spans="1:10" ht="15" customHeight="1" x14ac:dyDescent="0.3">
      <c r="A37" s="41"/>
      <c r="B37" s="2"/>
      <c r="C37" s="11">
        <v>10</v>
      </c>
      <c r="D37" s="6" t="s">
        <v>152</v>
      </c>
      <c r="E37" s="17">
        <f t="shared" si="0"/>
        <v>1045</v>
      </c>
      <c r="F37" s="26">
        <f t="shared" si="3"/>
        <v>41046</v>
      </c>
      <c r="G37" s="8" t="s">
        <v>9</v>
      </c>
      <c r="H37" s="8" t="s">
        <v>8</v>
      </c>
      <c r="I37" s="3" t="s">
        <v>165</v>
      </c>
      <c r="J37" s="15"/>
    </row>
    <row r="38" spans="1:10" ht="15" customHeight="1" x14ac:dyDescent="0.3">
      <c r="A38" s="41"/>
      <c r="B38" s="8"/>
      <c r="C38" s="16">
        <v>10</v>
      </c>
      <c r="D38" s="33" t="s">
        <v>153</v>
      </c>
      <c r="E38" s="17">
        <f t="shared" ref="E38:E56" si="4">F38-40001</f>
        <v>1046</v>
      </c>
      <c r="F38" s="26">
        <f t="shared" ref="F38:F56" si="5">F37+H37</f>
        <v>41047</v>
      </c>
      <c r="G38" s="8" t="s">
        <v>9</v>
      </c>
      <c r="H38" s="8" t="s">
        <v>8</v>
      </c>
      <c r="I38" s="3" t="s">
        <v>165</v>
      </c>
      <c r="J38" s="10"/>
    </row>
    <row r="39" spans="1:10" ht="15" customHeight="1" x14ac:dyDescent="0.3">
      <c r="A39" s="41"/>
      <c r="B39" s="2" t="s">
        <v>166</v>
      </c>
      <c r="C39" s="11">
        <v>10</v>
      </c>
      <c r="D39" s="6" t="s">
        <v>129</v>
      </c>
      <c r="E39" s="17">
        <f t="shared" si="4"/>
        <v>1047</v>
      </c>
      <c r="F39" s="26">
        <f t="shared" si="5"/>
        <v>41048</v>
      </c>
      <c r="G39" s="8" t="s">
        <v>9</v>
      </c>
      <c r="H39" s="18" t="s">
        <v>8</v>
      </c>
      <c r="I39" s="3" t="s">
        <v>165</v>
      </c>
      <c r="J39" s="15"/>
    </row>
    <row r="40" spans="1:10" ht="15" customHeight="1" x14ac:dyDescent="0.3">
      <c r="A40" s="41"/>
      <c r="B40" s="8" t="s">
        <v>166</v>
      </c>
      <c r="C40" s="16">
        <v>10</v>
      </c>
      <c r="D40" s="9" t="s">
        <v>130</v>
      </c>
      <c r="E40" s="17">
        <f t="shared" si="4"/>
        <v>1048</v>
      </c>
      <c r="F40" s="26">
        <f t="shared" si="5"/>
        <v>41049</v>
      </c>
      <c r="G40" s="8" t="s">
        <v>9</v>
      </c>
      <c r="H40" s="8" t="s">
        <v>8</v>
      </c>
      <c r="I40" s="3" t="s">
        <v>165</v>
      </c>
      <c r="J40" s="10"/>
    </row>
    <row r="41" spans="1:10" ht="15" customHeight="1" x14ac:dyDescent="0.3">
      <c r="A41" s="41"/>
      <c r="B41" s="2" t="s">
        <v>166</v>
      </c>
      <c r="C41" s="11">
        <v>10</v>
      </c>
      <c r="D41" s="5" t="s">
        <v>131</v>
      </c>
      <c r="E41" s="17">
        <f t="shared" si="4"/>
        <v>1049</v>
      </c>
      <c r="F41" s="26">
        <f t="shared" si="5"/>
        <v>41050</v>
      </c>
      <c r="G41" s="8" t="s">
        <v>9</v>
      </c>
      <c r="H41" s="18" t="s">
        <v>8</v>
      </c>
      <c r="I41" s="3" t="s">
        <v>165</v>
      </c>
      <c r="J41" s="3"/>
    </row>
    <row r="42" spans="1:10" ht="15" customHeight="1" x14ac:dyDescent="0.3">
      <c r="A42" s="41"/>
      <c r="B42" s="2" t="s">
        <v>166</v>
      </c>
      <c r="C42" s="11">
        <v>10</v>
      </c>
      <c r="D42" s="5" t="s">
        <v>132</v>
      </c>
      <c r="E42" s="17">
        <f t="shared" si="4"/>
        <v>1050</v>
      </c>
      <c r="F42" s="26">
        <f t="shared" si="5"/>
        <v>41051</v>
      </c>
      <c r="G42" s="8" t="s">
        <v>9</v>
      </c>
      <c r="H42" s="8" t="s">
        <v>7</v>
      </c>
      <c r="I42" s="3" t="s">
        <v>165</v>
      </c>
      <c r="J42" s="4"/>
    </row>
    <row r="43" spans="1:10" ht="15" customHeight="1" x14ac:dyDescent="0.3">
      <c r="A43" s="41"/>
      <c r="B43" s="2" t="s">
        <v>166</v>
      </c>
      <c r="C43" s="11">
        <v>10</v>
      </c>
      <c r="D43" s="6" t="s">
        <v>133</v>
      </c>
      <c r="E43" s="17">
        <f t="shared" si="4"/>
        <v>1051</v>
      </c>
      <c r="F43" s="26">
        <f t="shared" si="5"/>
        <v>41052</v>
      </c>
      <c r="G43" s="8" t="s">
        <v>9</v>
      </c>
      <c r="H43" s="18" t="s">
        <v>7</v>
      </c>
      <c r="I43" s="3" t="s">
        <v>165</v>
      </c>
      <c r="J43" s="3"/>
    </row>
    <row r="44" spans="1:10" ht="15" customHeight="1" x14ac:dyDescent="0.3">
      <c r="A44" s="41"/>
      <c r="B44" s="2" t="s">
        <v>166</v>
      </c>
      <c r="C44" s="11">
        <v>10</v>
      </c>
      <c r="D44" s="5" t="s">
        <v>134</v>
      </c>
      <c r="E44" s="17">
        <f t="shared" si="4"/>
        <v>1052</v>
      </c>
      <c r="F44" s="26">
        <f t="shared" si="5"/>
        <v>41053</v>
      </c>
      <c r="G44" s="8" t="s">
        <v>9</v>
      </c>
      <c r="H44" s="8" t="s">
        <v>7</v>
      </c>
      <c r="I44" s="3" t="s">
        <v>165</v>
      </c>
      <c r="J44" s="4"/>
    </row>
    <row r="45" spans="1:10" ht="15" customHeight="1" x14ac:dyDescent="0.3">
      <c r="A45" s="41"/>
      <c r="B45" s="18" t="s">
        <v>168</v>
      </c>
      <c r="C45" s="19">
        <v>100</v>
      </c>
      <c r="D45" s="20" t="s">
        <v>135</v>
      </c>
      <c r="E45" s="17">
        <f t="shared" si="4"/>
        <v>1053</v>
      </c>
      <c r="F45" s="26">
        <f t="shared" si="5"/>
        <v>41054</v>
      </c>
      <c r="G45" s="8" t="s">
        <v>9</v>
      </c>
      <c r="H45" s="18" t="s">
        <v>7</v>
      </c>
      <c r="I45" s="3" t="s">
        <v>165</v>
      </c>
      <c r="J45" s="3"/>
    </row>
    <row r="46" spans="1:10" ht="15" customHeight="1" x14ac:dyDescent="0.3">
      <c r="A46" s="41"/>
      <c r="B46" s="18" t="s">
        <v>168</v>
      </c>
      <c r="C46" s="19">
        <v>100</v>
      </c>
      <c r="D46" s="20" t="s">
        <v>136</v>
      </c>
      <c r="E46" s="17">
        <f t="shared" si="4"/>
        <v>1054</v>
      </c>
      <c r="F46" s="26">
        <f t="shared" si="5"/>
        <v>41055</v>
      </c>
      <c r="G46" s="8" t="s">
        <v>9</v>
      </c>
      <c r="H46" s="8" t="s">
        <v>7</v>
      </c>
      <c r="I46" s="3" t="s">
        <v>165</v>
      </c>
      <c r="J46" s="3"/>
    </row>
    <row r="47" spans="1:10" ht="15" customHeight="1" x14ac:dyDescent="0.3">
      <c r="A47" s="41"/>
      <c r="B47" s="38" t="s">
        <v>168</v>
      </c>
      <c r="C47" s="16">
        <v>100</v>
      </c>
      <c r="D47" s="33" t="s">
        <v>137</v>
      </c>
      <c r="E47" s="17">
        <f t="shared" si="4"/>
        <v>1055</v>
      </c>
      <c r="F47" s="26">
        <f t="shared" si="5"/>
        <v>41056</v>
      </c>
      <c r="G47" s="8" t="s">
        <v>9</v>
      </c>
      <c r="H47" s="18" t="s">
        <v>7</v>
      </c>
      <c r="I47" s="3" t="s">
        <v>165</v>
      </c>
      <c r="J47" s="10"/>
    </row>
    <row r="48" spans="1:10" ht="15" customHeight="1" x14ac:dyDescent="0.3">
      <c r="A48" s="41"/>
      <c r="B48" s="2" t="s">
        <v>166</v>
      </c>
      <c r="C48" s="11">
        <v>10</v>
      </c>
      <c r="D48" s="5" t="s">
        <v>138</v>
      </c>
      <c r="E48" s="17">
        <f t="shared" si="4"/>
        <v>1056</v>
      </c>
      <c r="F48" s="26">
        <f t="shared" si="5"/>
        <v>41057</v>
      </c>
      <c r="G48" s="8" t="s">
        <v>9</v>
      </c>
      <c r="H48" s="8" t="s">
        <v>7</v>
      </c>
      <c r="I48" s="3" t="s">
        <v>165</v>
      </c>
      <c r="J48" s="15"/>
    </row>
    <row r="49" spans="1:10" ht="15" customHeight="1" x14ac:dyDescent="0.3">
      <c r="A49" s="41"/>
      <c r="B49" s="8" t="s">
        <v>166</v>
      </c>
      <c r="C49" s="16">
        <v>10</v>
      </c>
      <c r="D49" s="33" t="s">
        <v>139</v>
      </c>
      <c r="E49" s="17">
        <f t="shared" si="4"/>
        <v>1057</v>
      </c>
      <c r="F49" s="26">
        <f t="shared" si="5"/>
        <v>41058</v>
      </c>
      <c r="G49" s="8" t="s">
        <v>9</v>
      </c>
      <c r="H49" s="18" t="s">
        <v>7</v>
      </c>
      <c r="I49" s="3" t="s">
        <v>165</v>
      </c>
      <c r="J49" s="10"/>
    </row>
    <row r="50" spans="1:10" ht="15" customHeight="1" x14ac:dyDescent="0.3">
      <c r="A50" s="41"/>
      <c r="B50" s="2" t="s">
        <v>168</v>
      </c>
      <c r="C50" s="11">
        <v>100</v>
      </c>
      <c r="D50" s="6" t="s">
        <v>140</v>
      </c>
      <c r="E50" s="17">
        <f t="shared" si="4"/>
        <v>1058</v>
      </c>
      <c r="F50" s="26">
        <f t="shared" si="5"/>
        <v>41059</v>
      </c>
      <c r="G50" s="8" t="s">
        <v>9</v>
      </c>
      <c r="H50" s="8" t="s">
        <v>7</v>
      </c>
      <c r="I50" s="3" t="s">
        <v>165</v>
      </c>
      <c r="J50" s="15"/>
    </row>
    <row r="51" spans="1:10" ht="15" customHeight="1" x14ac:dyDescent="0.3">
      <c r="A51" s="41"/>
      <c r="B51" s="8" t="s">
        <v>166</v>
      </c>
      <c r="C51" s="16">
        <v>10</v>
      </c>
      <c r="D51" s="33" t="s">
        <v>141</v>
      </c>
      <c r="E51" s="17">
        <f t="shared" si="4"/>
        <v>1059</v>
      </c>
      <c r="F51" s="26">
        <f t="shared" si="5"/>
        <v>41060</v>
      </c>
      <c r="G51" s="8" t="s">
        <v>9</v>
      </c>
      <c r="H51" s="18" t="s">
        <v>7</v>
      </c>
      <c r="I51" s="3" t="s">
        <v>165</v>
      </c>
      <c r="J51" s="10"/>
    </row>
    <row r="52" spans="1:10" ht="15" customHeight="1" x14ac:dyDescent="0.3">
      <c r="A52" s="41"/>
      <c r="B52" s="2" t="s">
        <v>166</v>
      </c>
      <c r="C52" s="11">
        <v>10</v>
      </c>
      <c r="D52" s="6" t="s">
        <v>142</v>
      </c>
      <c r="E52" s="17">
        <f t="shared" si="4"/>
        <v>1060</v>
      </c>
      <c r="F52" s="26">
        <f t="shared" si="5"/>
        <v>41061</v>
      </c>
      <c r="G52" s="8" t="s">
        <v>9</v>
      </c>
      <c r="H52" s="8" t="s">
        <v>7</v>
      </c>
      <c r="I52" s="3" t="s">
        <v>165</v>
      </c>
      <c r="J52" s="15"/>
    </row>
    <row r="53" spans="1:10" ht="15" customHeight="1" x14ac:dyDescent="0.3">
      <c r="A53" s="41"/>
      <c r="B53" s="8" t="s">
        <v>166</v>
      </c>
      <c r="C53" s="16">
        <v>10</v>
      </c>
      <c r="D53" s="9" t="s">
        <v>143</v>
      </c>
      <c r="E53" s="17">
        <f t="shared" si="4"/>
        <v>1061</v>
      </c>
      <c r="F53" s="26">
        <f t="shared" si="5"/>
        <v>41062</v>
      </c>
      <c r="G53" s="8" t="s">
        <v>9</v>
      </c>
      <c r="H53" s="18" t="s">
        <v>7</v>
      </c>
      <c r="I53" s="3" t="s">
        <v>165</v>
      </c>
      <c r="J53" s="10"/>
    </row>
    <row r="54" spans="1:10" ht="15" customHeight="1" x14ac:dyDescent="0.3">
      <c r="A54" s="41"/>
      <c r="B54" s="2" t="s">
        <v>166</v>
      </c>
      <c r="C54" s="11">
        <v>10</v>
      </c>
      <c r="D54" s="5" t="s">
        <v>144</v>
      </c>
      <c r="E54" s="17">
        <f t="shared" si="4"/>
        <v>1062</v>
      </c>
      <c r="F54" s="26">
        <f t="shared" si="5"/>
        <v>41063</v>
      </c>
      <c r="G54" s="8" t="s">
        <v>9</v>
      </c>
      <c r="H54" s="8" t="s">
        <v>7</v>
      </c>
      <c r="I54" s="3" t="s">
        <v>165</v>
      </c>
      <c r="J54" s="3"/>
    </row>
    <row r="55" spans="1:10" ht="15" customHeight="1" x14ac:dyDescent="0.3">
      <c r="A55" s="41"/>
      <c r="B55" s="2"/>
      <c r="C55" s="11"/>
      <c r="D55" s="5" t="s">
        <v>105</v>
      </c>
      <c r="E55" s="17">
        <f t="shared" si="4"/>
        <v>1063</v>
      </c>
      <c r="F55" s="26">
        <f t="shared" si="5"/>
        <v>41064</v>
      </c>
      <c r="G55" s="8" t="s">
        <v>9</v>
      </c>
      <c r="H55" s="18" t="s">
        <v>7</v>
      </c>
      <c r="I55" s="3" t="s">
        <v>165</v>
      </c>
      <c r="J55" s="4"/>
    </row>
    <row r="56" spans="1:10" ht="15" customHeight="1" x14ac:dyDescent="0.3">
      <c r="A56" s="42"/>
      <c r="B56" s="2"/>
      <c r="C56" s="11"/>
      <c r="D56" s="6" t="s">
        <v>106</v>
      </c>
      <c r="E56" s="17">
        <f t="shared" si="4"/>
        <v>1064</v>
      </c>
      <c r="F56" s="26">
        <f t="shared" si="5"/>
        <v>41065</v>
      </c>
      <c r="G56" s="8" t="s">
        <v>9</v>
      </c>
      <c r="H56" s="8" t="s">
        <v>25</v>
      </c>
      <c r="I56" s="3" t="s">
        <v>165</v>
      </c>
      <c r="J56" s="3"/>
    </row>
    <row r="57" spans="1:10" ht="15" customHeight="1" x14ac:dyDescent="0.3">
      <c r="A57" s="43" t="s">
        <v>43</v>
      </c>
      <c r="B57" s="34"/>
      <c r="C57" s="35"/>
      <c r="D57" s="36" t="s">
        <v>45</v>
      </c>
      <c r="E57" s="12">
        <f>F57-40001</f>
        <v>1200</v>
      </c>
      <c r="F57" s="26">
        <f>41201</f>
        <v>41201</v>
      </c>
      <c r="G57" s="34" t="s">
        <v>10</v>
      </c>
      <c r="H57" s="2" t="s">
        <v>8</v>
      </c>
      <c r="I57" s="34" t="s">
        <v>11</v>
      </c>
      <c r="J57" s="34"/>
    </row>
    <row r="58" spans="1:10" ht="15" customHeight="1" x14ac:dyDescent="0.3">
      <c r="A58" s="43"/>
      <c r="B58" s="34" t="s">
        <v>172</v>
      </c>
      <c r="C58" s="35">
        <v>10</v>
      </c>
      <c r="D58" s="36" t="s">
        <v>44</v>
      </c>
      <c r="E58" s="37">
        <v>1201</v>
      </c>
      <c r="F58" s="26">
        <f>41202</f>
        <v>41202</v>
      </c>
      <c r="G58" s="34" t="s">
        <v>10</v>
      </c>
      <c r="H58" s="34">
        <v>1</v>
      </c>
      <c r="I58" s="34" t="s">
        <v>11</v>
      </c>
      <c r="J58" s="34"/>
    </row>
    <row r="59" spans="1:10" ht="15" customHeight="1" x14ac:dyDescent="0.3">
      <c r="A59" s="43"/>
      <c r="B59" s="34" t="s">
        <v>170</v>
      </c>
      <c r="C59" s="35">
        <v>10</v>
      </c>
      <c r="D59" s="36" t="s">
        <v>150</v>
      </c>
      <c r="E59" s="37">
        <v>1202</v>
      </c>
      <c r="F59" s="39">
        <v>41203</v>
      </c>
      <c r="G59" s="34" t="s">
        <v>10</v>
      </c>
      <c r="H59" s="2" t="s">
        <v>8</v>
      </c>
      <c r="I59" s="34" t="s">
        <v>11</v>
      </c>
      <c r="J59" s="34"/>
    </row>
    <row r="60" spans="1:10" ht="15" customHeight="1" x14ac:dyDescent="0.3">
      <c r="A60" s="43"/>
      <c r="B60" s="34" t="s">
        <v>170</v>
      </c>
      <c r="C60" s="35">
        <v>10</v>
      </c>
      <c r="D60" s="36" t="s">
        <v>151</v>
      </c>
      <c r="E60" s="37">
        <v>1203</v>
      </c>
      <c r="F60" s="39">
        <v>41204</v>
      </c>
      <c r="G60" s="34" t="s">
        <v>10</v>
      </c>
      <c r="H60" s="34">
        <v>1</v>
      </c>
      <c r="I60" s="34" t="s">
        <v>11</v>
      </c>
      <c r="J60" s="34"/>
    </row>
  </sheetData>
  <mergeCells count="5">
    <mergeCell ref="A57:A60"/>
    <mergeCell ref="A2:A14"/>
    <mergeCell ref="A15:A21"/>
    <mergeCell ref="A22:A23"/>
    <mergeCell ref="A24:A56"/>
  </mergeCells>
  <phoneticPr fontId="1" type="noConversion"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F2AD-249A-44E7-98FB-89F3DAE7BEB0}">
  <dimension ref="A1:J37"/>
  <sheetViews>
    <sheetView zoomScaleNormal="100" workbookViewId="0">
      <pane ySplit="1" topLeftCell="A11" activePane="bottomLeft" state="frozen"/>
      <selection pane="bottomLeft" activeCell="F24" sqref="F24"/>
    </sheetView>
  </sheetViews>
  <sheetFormatPr defaultColWidth="9" defaultRowHeight="12" x14ac:dyDescent="0.3"/>
  <cols>
    <col min="1" max="1" width="8.875" style="7" customWidth="1"/>
    <col min="2" max="2" width="4.5" style="7" customWidth="1"/>
    <col min="3" max="3" width="5.875" style="14" customWidth="1"/>
    <col min="4" max="4" width="67" style="1" customWidth="1"/>
    <col min="5" max="5" width="6.5" style="13" customWidth="1"/>
    <col min="6" max="6" width="8.875" style="27" customWidth="1"/>
    <col min="7" max="7" width="4" style="7" customWidth="1"/>
    <col min="8" max="8" width="6.5" style="7" customWidth="1"/>
    <col min="9" max="9" width="7.625" style="7" customWidth="1"/>
    <col min="10" max="10" width="18.5" style="7" customWidth="1"/>
    <col min="11" max="16384" width="9" style="1"/>
  </cols>
  <sheetData>
    <row r="1" spans="1:10" ht="24" x14ac:dyDescent="0.3">
      <c r="A1" s="29" t="s">
        <v>0</v>
      </c>
      <c r="B1" s="29" t="s">
        <v>1</v>
      </c>
      <c r="C1" s="30" t="s">
        <v>12</v>
      </c>
      <c r="D1" s="29" t="s">
        <v>2</v>
      </c>
      <c r="E1" s="29" t="s">
        <v>17</v>
      </c>
      <c r="F1" s="31" t="s">
        <v>16</v>
      </c>
      <c r="G1" s="29" t="s">
        <v>3</v>
      </c>
      <c r="H1" s="29" t="s">
        <v>4</v>
      </c>
      <c r="I1" s="29" t="s">
        <v>5</v>
      </c>
      <c r="J1" s="29" t="s">
        <v>14</v>
      </c>
    </row>
    <row r="2" spans="1:10" ht="15" customHeight="1" x14ac:dyDescent="0.3">
      <c r="A2" s="40" t="s">
        <v>13</v>
      </c>
      <c r="B2" s="8"/>
      <c r="C2" s="16"/>
      <c r="D2" s="9" t="s">
        <v>110</v>
      </c>
      <c r="E2" s="17">
        <f t="shared" ref="E2:E37" si="0">F2-40001</f>
        <v>2000</v>
      </c>
      <c r="F2" s="26">
        <v>42001</v>
      </c>
      <c r="G2" s="8" t="s">
        <v>6</v>
      </c>
      <c r="H2" s="8" t="s">
        <v>8</v>
      </c>
      <c r="I2" s="10" t="s">
        <v>11</v>
      </c>
      <c r="J2" s="10"/>
    </row>
    <row r="3" spans="1:10" ht="15" customHeight="1" x14ac:dyDescent="0.3">
      <c r="A3" s="41"/>
      <c r="B3" s="2"/>
      <c r="C3" s="11"/>
      <c r="D3" s="5" t="s">
        <v>111</v>
      </c>
      <c r="E3" s="12">
        <f>F3-40001</f>
        <v>2001</v>
      </c>
      <c r="F3" s="24">
        <f>F2+H2</f>
        <v>42002</v>
      </c>
      <c r="G3" s="2" t="s">
        <v>6</v>
      </c>
      <c r="H3" s="2" t="s">
        <v>7</v>
      </c>
      <c r="I3" s="4" t="s">
        <v>11</v>
      </c>
      <c r="J3" s="3"/>
    </row>
    <row r="4" spans="1:10" ht="15" customHeight="1" x14ac:dyDescent="0.3">
      <c r="A4" s="41"/>
      <c r="B4" s="2"/>
      <c r="C4" s="11"/>
      <c r="D4" s="5" t="s">
        <v>147</v>
      </c>
      <c r="E4" s="12">
        <f>F4-40001</f>
        <v>2002</v>
      </c>
      <c r="F4" s="24">
        <f>F3+H3</f>
        <v>42003</v>
      </c>
      <c r="G4" s="2" t="s">
        <v>6</v>
      </c>
      <c r="H4" s="2" t="s">
        <v>7</v>
      </c>
      <c r="I4" s="4" t="s">
        <v>11</v>
      </c>
      <c r="J4" s="4"/>
    </row>
    <row r="5" spans="1:10" ht="15" customHeight="1" x14ac:dyDescent="0.3">
      <c r="A5" s="41"/>
      <c r="B5" s="2"/>
      <c r="C5" s="11"/>
      <c r="D5" s="6" t="s">
        <v>112</v>
      </c>
      <c r="E5" s="12">
        <f t="shared" ref="E5:E6" si="1">F5-40001</f>
        <v>2003</v>
      </c>
      <c r="F5" s="24">
        <f t="shared" ref="F5:F37" si="2">F4+H4</f>
        <v>42004</v>
      </c>
      <c r="G5" s="2" t="s">
        <v>6</v>
      </c>
      <c r="H5" s="2" t="s">
        <v>7</v>
      </c>
      <c r="I5" s="3" t="s">
        <v>11</v>
      </c>
      <c r="J5" s="3"/>
    </row>
    <row r="6" spans="1:10" ht="15" customHeight="1" x14ac:dyDescent="0.3">
      <c r="A6" s="41"/>
      <c r="B6" s="2"/>
      <c r="C6" s="11"/>
      <c r="D6" s="5" t="s">
        <v>113</v>
      </c>
      <c r="E6" s="12">
        <f t="shared" si="1"/>
        <v>2004</v>
      </c>
      <c r="F6" s="24">
        <f t="shared" si="2"/>
        <v>42005</v>
      </c>
      <c r="G6" s="2" t="s">
        <v>9</v>
      </c>
      <c r="H6" s="2" t="s">
        <v>8</v>
      </c>
      <c r="I6" s="4" t="s">
        <v>11</v>
      </c>
      <c r="J6" s="4"/>
    </row>
    <row r="7" spans="1:10" ht="15" customHeight="1" x14ac:dyDescent="0.3">
      <c r="A7" s="41"/>
      <c r="B7" s="18"/>
      <c r="C7" s="19"/>
      <c r="D7" s="20" t="s">
        <v>114</v>
      </c>
      <c r="E7" s="21">
        <f t="shared" si="0"/>
        <v>2005</v>
      </c>
      <c r="F7" s="25">
        <f t="shared" si="2"/>
        <v>42006</v>
      </c>
      <c r="G7" s="18" t="s">
        <v>6</v>
      </c>
      <c r="H7" s="18" t="s">
        <v>8</v>
      </c>
      <c r="I7" s="22" t="s">
        <v>11</v>
      </c>
      <c r="J7" s="3"/>
    </row>
    <row r="8" spans="1:10" ht="15" customHeight="1" x14ac:dyDescent="0.3">
      <c r="A8" s="41"/>
      <c r="B8" s="18"/>
      <c r="C8" s="19"/>
      <c r="D8" s="20" t="s">
        <v>115</v>
      </c>
      <c r="E8" s="21">
        <f t="shared" si="0"/>
        <v>2006</v>
      </c>
      <c r="F8" s="25">
        <f t="shared" si="2"/>
        <v>42007</v>
      </c>
      <c r="G8" s="18" t="s">
        <v>6</v>
      </c>
      <c r="H8" s="18" t="s">
        <v>8</v>
      </c>
      <c r="I8" s="22" t="s">
        <v>11</v>
      </c>
      <c r="J8" s="3"/>
    </row>
    <row r="9" spans="1:10" ht="15" customHeight="1" x14ac:dyDescent="0.3">
      <c r="A9" s="41"/>
      <c r="B9" s="23"/>
      <c r="C9" s="16"/>
      <c r="D9" s="33" t="s">
        <v>89</v>
      </c>
      <c r="E9" s="17">
        <f t="shared" si="0"/>
        <v>2007</v>
      </c>
      <c r="F9" s="26">
        <f t="shared" si="2"/>
        <v>42008</v>
      </c>
      <c r="G9" s="8" t="s">
        <v>9</v>
      </c>
      <c r="H9" s="8" t="s">
        <v>8</v>
      </c>
      <c r="I9" s="22" t="s">
        <v>11</v>
      </c>
      <c r="J9" s="10"/>
    </row>
    <row r="10" spans="1:10" ht="15" customHeight="1" x14ac:dyDescent="0.3">
      <c r="A10" s="41"/>
      <c r="B10" s="2"/>
      <c r="C10" s="11"/>
      <c r="D10" s="5" t="s">
        <v>116</v>
      </c>
      <c r="E10" s="12">
        <f t="shared" si="0"/>
        <v>2008</v>
      </c>
      <c r="F10" s="26">
        <f t="shared" si="2"/>
        <v>42009</v>
      </c>
      <c r="G10" s="8" t="s">
        <v>9</v>
      </c>
      <c r="H10" s="18" t="s">
        <v>7</v>
      </c>
      <c r="I10" s="3" t="s">
        <v>11</v>
      </c>
      <c r="J10" s="15"/>
    </row>
    <row r="11" spans="1:10" ht="15" customHeight="1" x14ac:dyDescent="0.3">
      <c r="A11" s="41"/>
      <c r="B11" s="8"/>
      <c r="C11" s="16"/>
      <c r="D11" s="33" t="s">
        <v>117</v>
      </c>
      <c r="E11" s="17">
        <f t="shared" si="0"/>
        <v>2009</v>
      </c>
      <c r="F11" s="26">
        <f t="shared" si="2"/>
        <v>42010</v>
      </c>
      <c r="G11" s="8" t="s">
        <v>9</v>
      </c>
      <c r="H11" s="8" t="s">
        <v>7</v>
      </c>
      <c r="I11" s="10" t="s">
        <v>11</v>
      </c>
      <c r="J11" s="10"/>
    </row>
    <row r="12" spans="1:10" ht="15" customHeight="1" x14ac:dyDescent="0.3">
      <c r="A12" s="41"/>
      <c r="B12" s="2"/>
      <c r="C12" s="11"/>
      <c r="D12" s="6" t="s">
        <v>118</v>
      </c>
      <c r="E12" s="17">
        <f t="shared" si="0"/>
        <v>2010</v>
      </c>
      <c r="F12" s="26">
        <f t="shared" si="2"/>
        <v>42011</v>
      </c>
      <c r="G12" s="8" t="s">
        <v>9</v>
      </c>
      <c r="H12" s="18" t="s">
        <v>7</v>
      </c>
      <c r="I12" s="15" t="s">
        <v>11</v>
      </c>
      <c r="J12" s="15"/>
    </row>
    <row r="13" spans="1:10" ht="15" customHeight="1" x14ac:dyDescent="0.3">
      <c r="A13" s="42"/>
      <c r="B13" s="8"/>
      <c r="C13" s="16"/>
      <c r="D13" s="9" t="s">
        <v>119</v>
      </c>
      <c r="E13" s="17">
        <f t="shared" si="0"/>
        <v>2011</v>
      </c>
      <c r="F13" s="26">
        <f t="shared" si="2"/>
        <v>42012</v>
      </c>
      <c r="G13" s="8" t="s">
        <v>9</v>
      </c>
      <c r="H13" s="8" t="s">
        <v>7</v>
      </c>
      <c r="I13" s="10" t="s">
        <v>11</v>
      </c>
      <c r="J13" s="10"/>
    </row>
    <row r="14" spans="1:10" ht="15" customHeight="1" x14ac:dyDescent="0.3">
      <c r="A14" s="40" t="s">
        <v>125</v>
      </c>
      <c r="B14" s="2"/>
      <c r="C14" s="11"/>
      <c r="D14" s="5" t="s">
        <v>120</v>
      </c>
      <c r="E14" s="17">
        <f t="shared" si="0"/>
        <v>2012</v>
      </c>
      <c r="F14" s="26">
        <f t="shared" si="2"/>
        <v>42013</v>
      </c>
      <c r="G14" s="8" t="s">
        <v>9</v>
      </c>
      <c r="H14" s="18" t="s">
        <v>8</v>
      </c>
      <c r="I14" s="4" t="s">
        <v>11</v>
      </c>
      <c r="J14" s="3"/>
    </row>
    <row r="15" spans="1:10" ht="15" customHeight="1" x14ac:dyDescent="0.3">
      <c r="A15" s="41"/>
      <c r="B15" s="2"/>
      <c r="C15" s="11"/>
      <c r="D15" s="5" t="s">
        <v>122</v>
      </c>
      <c r="E15" s="17">
        <f t="shared" si="0"/>
        <v>2013</v>
      </c>
      <c r="F15" s="26">
        <f t="shared" si="2"/>
        <v>42014</v>
      </c>
      <c r="G15" s="8" t="s">
        <v>9</v>
      </c>
      <c r="H15" s="8" t="s">
        <v>8</v>
      </c>
      <c r="I15" s="4" t="s">
        <v>11</v>
      </c>
      <c r="J15" s="4"/>
    </row>
    <row r="16" spans="1:10" ht="15" customHeight="1" x14ac:dyDescent="0.3">
      <c r="A16" s="41"/>
      <c r="B16" s="2"/>
      <c r="C16" s="11"/>
      <c r="D16" s="6" t="s">
        <v>121</v>
      </c>
      <c r="E16" s="17">
        <f t="shared" si="0"/>
        <v>2014</v>
      </c>
      <c r="F16" s="26">
        <f t="shared" si="2"/>
        <v>42015</v>
      </c>
      <c r="G16" s="8" t="s">
        <v>9</v>
      </c>
      <c r="H16" s="18" t="s">
        <v>8</v>
      </c>
      <c r="I16" s="3" t="s">
        <v>11</v>
      </c>
      <c r="J16" s="3"/>
    </row>
    <row r="17" spans="1:10" ht="15" customHeight="1" x14ac:dyDescent="0.3">
      <c r="A17" s="41"/>
      <c r="B17" s="2"/>
      <c r="C17" s="11"/>
      <c r="D17" s="5" t="s">
        <v>123</v>
      </c>
      <c r="E17" s="17">
        <f t="shared" si="0"/>
        <v>2015</v>
      </c>
      <c r="F17" s="26">
        <f t="shared" si="2"/>
        <v>42016</v>
      </c>
      <c r="G17" s="8" t="s">
        <v>9</v>
      </c>
      <c r="H17" s="8" t="s">
        <v>8</v>
      </c>
      <c r="I17" s="4" t="s">
        <v>11</v>
      </c>
      <c r="J17" s="4"/>
    </row>
    <row r="18" spans="1:10" ht="15" customHeight="1" x14ac:dyDescent="0.3">
      <c r="A18" s="41"/>
      <c r="B18" s="18"/>
      <c r="C18" s="19"/>
      <c r="D18" s="20" t="s">
        <v>124</v>
      </c>
      <c r="E18" s="17">
        <f t="shared" si="0"/>
        <v>2016</v>
      </c>
      <c r="F18" s="26">
        <f t="shared" si="2"/>
        <v>42017</v>
      </c>
      <c r="G18" s="8" t="s">
        <v>9</v>
      </c>
      <c r="H18" s="18" t="s">
        <v>8</v>
      </c>
      <c r="I18" s="22" t="s">
        <v>11</v>
      </c>
      <c r="J18" s="3"/>
    </row>
    <row r="19" spans="1:10" ht="15" customHeight="1" x14ac:dyDescent="0.3">
      <c r="A19" s="41"/>
      <c r="B19" s="18"/>
      <c r="C19" s="19"/>
      <c r="D19" s="20" t="s">
        <v>91</v>
      </c>
      <c r="E19" s="17">
        <f t="shared" si="0"/>
        <v>2017</v>
      </c>
      <c r="F19" s="26">
        <f t="shared" si="2"/>
        <v>42018</v>
      </c>
      <c r="G19" s="8" t="s">
        <v>9</v>
      </c>
      <c r="H19" s="8" t="s">
        <v>8</v>
      </c>
      <c r="I19" s="22" t="s">
        <v>11</v>
      </c>
      <c r="J19" s="3"/>
    </row>
    <row r="20" spans="1:10" ht="15" customHeight="1" x14ac:dyDescent="0.3">
      <c r="A20" s="41"/>
      <c r="B20" s="23"/>
      <c r="C20" s="16"/>
      <c r="D20" s="33" t="s">
        <v>92</v>
      </c>
      <c r="E20" s="17">
        <f t="shared" si="0"/>
        <v>2018</v>
      </c>
      <c r="F20" s="26">
        <f t="shared" si="2"/>
        <v>42019</v>
      </c>
      <c r="G20" s="8" t="s">
        <v>9</v>
      </c>
      <c r="H20" s="18" t="s">
        <v>8</v>
      </c>
      <c r="I20" s="22" t="s">
        <v>11</v>
      </c>
      <c r="J20" s="10"/>
    </row>
    <row r="21" spans="1:10" ht="15" customHeight="1" x14ac:dyDescent="0.3">
      <c r="A21" s="41"/>
      <c r="B21" s="2"/>
      <c r="C21" s="11"/>
      <c r="D21" s="5" t="s">
        <v>97</v>
      </c>
      <c r="E21" s="17">
        <f t="shared" si="0"/>
        <v>2019</v>
      </c>
      <c r="F21" s="26">
        <f t="shared" si="2"/>
        <v>42020</v>
      </c>
      <c r="G21" s="8" t="s">
        <v>9</v>
      </c>
      <c r="H21" s="8" t="s">
        <v>8</v>
      </c>
      <c r="I21" s="3" t="s">
        <v>11</v>
      </c>
      <c r="J21" s="15"/>
    </row>
    <row r="22" spans="1:10" ht="15" customHeight="1" x14ac:dyDescent="0.3">
      <c r="A22" s="42"/>
      <c r="B22" s="8"/>
      <c r="C22" s="16"/>
      <c r="D22" s="33" t="s">
        <v>98</v>
      </c>
      <c r="E22" s="17">
        <f t="shared" si="0"/>
        <v>2020</v>
      </c>
      <c r="F22" s="26">
        <f t="shared" si="2"/>
        <v>42021</v>
      </c>
      <c r="G22" s="8" t="s">
        <v>9</v>
      </c>
      <c r="H22" s="18" t="s">
        <v>8</v>
      </c>
      <c r="I22" s="10" t="s">
        <v>11</v>
      </c>
      <c r="J22" s="10"/>
    </row>
    <row r="23" spans="1:10" ht="15" customHeight="1" x14ac:dyDescent="0.3">
      <c r="A23" s="40" t="s">
        <v>109</v>
      </c>
      <c r="B23" s="2" t="s">
        <v>170</v>
      </c>
      <c r="C23" s="11">
        <v>10</v>
      </c>
      <c r="D23" s="6" t="s">
        <v>126</v>
      </c>
      <c r="E23" s="17">
        <f t="shared" si="0"/>
        <v>2026</v>
      </c>
      <c r="F23" s="26">
        <v>42027</v>
      </c>
      <c r="G23" s="8" t="s">
        <v>9</v>
      </c>
      <c r="H23" s="8" t="s">
        <v>8</v>
      </c>
      <c r="I23" s="15" t="s">
        <v>165</v>
      </c>
      <c r="J23" s="15"/>
    </row>
    <row r="24" spans="1:10" ht="15" customHeight="1" x14ac:dyDescent="0.3">
      <c r="A24" s="41"/>
      <c r="B24" s="2" t="s">
        <v>170</v>
      </c>
      <c r="C24" s="11">
        <v>10</v>
      </c>
      <c r="D24" s="5" t="s">
        <v>127</v>
      </c>
      <c r="E24" s="17">
        <f t="shared" si="0"/>
        <v>2027</v>
      </c>
      <c r="F24" s="26">
        <f t="shared" si="2"/>
        <v>42028</v>
      </c>
      <c r="G24" s="8" t="s">
        <v>9</v>
      </c>
      <c r="H24" s="18" t="s">
        <v>7</v>
      </c>
      <c r="I24" s="15" t="s">
        <v>165</v>
      </c>
      <c r="J24" s="15"/>
    </row>
    <row r="25" spans="1:10" ht="15" customHeight="1" x14ac:dyDescent="0.3">
      <c r="A25" s="41"/>
      <c r="B25" s="8" t="s">
        <v>166</v>
      </c>
      <c r="C25" s="16">
        <v>10</v>
      </c>
      <c r="D25" s="33" t="s">
        <v>154</v>
      </c>
      <c r="E25" s="17">
        <f t="shared" si="0"/>
        <v>2028</v>
      </c>
      <c r="F25" s="26">
        <f t="shared" si="2"/>
        <v>42029</v>
      </c>
      <c r="G25" s="8" t="s">
        <v>9</v>
      </c>
      <c r="H25" s="8" t="s">
        <v>7</v>
      </c>
      <c r="I25" s="15" t="s">
        <v>165</v>
      </c>
      <c r="J25" s="10"/>
    </row>
    <row r="26" spans="1:10" ht="15" customHeight="1" x14ac:dyDescent="0.3">
      <c r="A26" s="41"/>
      <c r="B26" s="2" t="s">
        <v>168</v>
      </c>
      <c r="C26" s="11">
        <v>100</v>
      </c>
      <c r="D26" s="6" t="s">
        <v>155</v>
      </c>
      <c r="E26" s="17">
        <f t="shared" si="0"/>
        <v>2029</v>
      </c>
      <c r="F26" s="26">
        <f t="shared" si="2"/>
        <v>42030</v>
      </c>
      <c r="G26" s="8" t="s">
        <v>9</v>
      </c>
      <c r="H26" s="18" t="s">
        <v>7</v>
      </c>
      <c r="I26" s="15" t="s">
        <v>165</v>
      </c>
      <c r="J26" s="15"/>
    </row>
    <row r="27" spans="1:10" ht="15" customHeight="1" x14ac:dyDescent="0.3">
      <c r="A27" s="41"/>
      <c r="B27" s="8" t="s">
        <v>173</v>
      </c>
      <c r="C27" s="16">
        <v>100</v>
      </c>
      <c r="D27" s="9" t="s">
        <v>156</v>
      </c>
      <c r="E27" s="17">
        <f t="shared" si="0"/>
        <v>2030</v>
      </c>
      <c r="F27" s="26">
        <f t="shared" si="2"/>
        <v>42031</v>
      </c>
      <c r="G27" s="8" t="s">
        <v>9</v>
      </c>
      <c r="H27" s="8" t="s">
        <v>7</v>
      </c>
      <c r="I27" s="15" t="s">
        <v>165</v>
      </c>
      <c r="J27" s="10"/>
    </row>
    <row r="28" spans="1:10" ht="15" customHeight="1" x14ac:dyDescent="0.3">
      <c r="A28" s="41"/>
      <c r="B28" s="2" t="s">
        <v>173</v>
      </c>
      <c r="C28" s="11">
        <v>100</v>
      </c>
      <c r="D28" s="5" t="s">
        <v>157</v>
      </c>
      <c r="E28" s="17">
        <f t="shared" si="0"/>
        <v>2031</v>
      </c>
      <c r="F28" s="26">
        <f t="shared" si="2"/>
        <v>42032</v>
      </c>
      <c r="G28" s="8" t="s">
        <v>9</v>
      </c>
      <c r="H28" s="18" t="s">
        <v>7</v>
      </c>
      <c r="I28" s="15" t="s">
        <v>165</v>
      </c>
      <c r="J28" s="3"/>
    </row>
    <row r="29" spans="1:10" ht="15" customHeight="1" x14ac:dyDescent="0.3">
      <c r="A29" s="41"/>
      <c r="B29" s="2" t="s">
        <v>172</v>
      </c>
      <c r="C29" s="11">
        <v>10</v>
      </c>
      <c r="D29" s="5" t="s">
        <v>158</v>
      </c>
      <c r="E29" s="17">
        <f t="shared" si="0"/>
        <v>2032</v>
      </c>
      <c r="F29" s="26">
        <f t="shared" si="2"/>
        <v>42033</v>
      </c>
      <c r="G29" s="8" t="s">
        <v>9</v>
      </c>
      <c r="H29" s="8" t="s">
        <v>7</v>
      </c>
      <c r="I29" s="15" t="s">
        <v>165</v>
      </c>
      <c r="J29" s="4"/>
    </row>
    <row r="30" spans="1:10" ht="15" customHeight="1" x14ac:dyDescent="0.3">
      <c r="A30" s="41"/>
      <c r="B30" s="2" t="s">
        <v>172</v>
      </c>
      <c r="C30" s="11">
        <v>10</v>
      </c>
      <c r="D30" s="6" t="s">
        <v>159</v>
      </c>
      <c r="E30" s="17">
        <f t="shared" si="0"/>
        <v>2033</v>
      </c>
      <c r="F30" s="26">
        <f t="shared" si="2"/>
        <v>42034</v>
      </c>
      <c r="G30" s="8" t="s">
        <v>9</v>
      </c>
      <c r="H30" s="18" t="s">
        <v>7</v>
      </c>
      <c r="I30" s="15" t="s">
        <v>165</v>
      </c>
      <c r="J30" s="3"/>
    </row>
    <row r="31" spans="1:10" ht="15" customHeight="1" x14ac:dyDescent="0.3">
      <c r="A31" s="41"/>
      <c r="B31" s="2" t="s">
        <v>166</v>
      </c>
      <c r="C31" s="11">
        <v>10</v>
      </c>
      <c r="D31" s="5" t="s">
        <v>160</v>
      </c>
      <c r="E31" s="17">
        <f t="shared" si="0"/>
        <v>2034</v>
      </c>
      <c r="F31" s="26">
        <f t="shared" si="2"/>
        <v>42035</v>
      </c>
      <c r="G31" s="8" t="s">
        <v>9</v>
      </c>
      <c r="H31" s="8" t="s">
        <v>7</v>
      </c>
      <c r="I31" s="15" t="s">
        <v>165</v>
      </c>
      <c r="J31" s="4"/>
    </row>
    <row r="32" spans="1:10" ht="15" customHeight="1" x14ac:dyDescent="0.3">
      <c r="A32" s="41"/>
      <c r="B32" s="18" t="s">
        <v>166</v>
      </c>
      <c r="C32" s="19">
        <v>10</v>
      </c>
      <c r="D32" s="20" t="s">
        <v>161</v>
      </c>
      <c r="E32" s="17">
        <f t="shared" si="0"/>
        <v>2035</v>
      </c>
      <c r="F32" s="26">
        <f t="shared" si="2"/>
        <v>42036</v>
      </c>
      <c r="G32" s="8" t="s">
        <v>9</v>
      </c>
      <c r="H32" s="18" t="s">
        <v>7</v>
      </c>
      <c r="I32" s="15" t="s">
        <v>165</v>
      </c>
      <c r="J32" s="3"/>
    </row>
    <row r="33" spans="1:10" ht="15" customHeight="1" x14ac:dyDescent="0.3">
      <c r="A33" s="41"/>
      <c r="B33" s="18"/>
      <c r="C33" s="19">
        <v>10</v>
      </c>
      <c r="D33" s="20" t="s">
        <v>162</v>
      </c>
      <c r="E33" s="17">
        <f t="shared" si="0"/>
        <v>2036</v>
      </c>
      <c r="F33" s="26">
        <f t="shared" si="2"/>
        <v>42037</v>
      </c>
      <c r="G33" s="8" t="s">
        <v>9</v>
      </c>
      <c r="H33" s="8" t="s">
        <v>7</v>
      </c>
      <c r="I33" s="15" t="s">
        <v>165</v>
      </c>
      <c r="J33" s="3"/>
    </row>
    <row r="34" spans="1:10" ht="15" customHeight="1" x14ac:dyDescent="0.3">
      <c r="A34" s="41"/>
      <c r="B34" s="23"/>
      <c r="C34" s="16">
        <v>10</v>
      </c>
      <c r="D34" s="33" t="s">
        <v>163</v>
      </c>
      <c r="E34" s="17">
        <f t="shared" si="0"/>
        <v>2037</v>
      </c>
      <c r="F34" s="26">
        <f t="shared" si="2"/>
        <v>42038</v>
      </c>
      <c r="G34" s="8" t="s">
        <v>9</v>
      </c>
      <c r="H34" s="18" t="s">
        <v>7</v>
      </c>
      <c r="I34" s="15" t="s">
        <v>165</v>
      </c>
      <c r="J34" s="10"/>
    </row>
    <row r="35" spans="1:10" ht="15" customHeight="1" x14ac:dyDescent="0.3">
      <c r="A35" s="41"/>
      <c r="B35" s="2"/>
      <c r="C35" s="11">
        <v>10</v>
      </c>
      <c r="D35" s="5" t="s">
        <v>164</v>
      </c>
      <c r="E35" s="17">
        <f t="shared" si="0"/>
        <v>2038</v>
      </c>
      <c r="F35" s="26">
        <f t="shared" si="2"/>
        <v>42039</v>
      </c>
      <c r="G35" s="8" t="s">
        <v>9</v>
      </c>
      <c r="H35" s="8" t="s">
        <v>7</v>
      </c>
      <c r="I35" s="15" t="s">
        <v>165</v>
      </c>
      <c r="J35" s="15"/>
    </row>
    <row r="36" spans="1:10" ht="15" customHeight="1" x14ac:dyDescent="0.3">
      <c r="A36" s="41"/>
      <c r="B36" s="8"/>
      <c r="C36" s="16"/>
      <c r="D36" s="33" t="s">
        <v>128</v>
      </c>
      <c r="E36" s="17">
        <f t="shared" si="0"/>
        <v>2039</v>
      </c>
      <c r="F36" s="26">
        <f t="shared" si="2"/>
        <v>42040</v>
      </c>
      <c r="G36" s="8" t="s">
        <v>9</v>
      </c>
      <c r="H36" s="18" t="s">
        <v>7</v>
      </c>
      <c r="I36" s="15" t="s">
        <v>165</v>
      </c>
      <c r="J36" s="10"/>
    </row>
    <row r="37" spans="1:10" ht="15" customHeight="1" x14ac:dyDescent="0.3">
      <c r="A37" s="42"/>
      <c r="B37" s="2"/>
      <c r="C37" s="11"/>
      <c r="D37" s="6" t="s">
        <v>106</v>
      </c>
      <c r="E37" s="17">
        <f t="shared" si="0"/>
        <v>2040</v>
      </c>
      <c r="F37" s="26">
        <f t="shared" si="2"/>
        <v>42041</v>
      </c>
      <c r="G37" s="8" t="s">
        <v>9</v>
      </c>
      <c r="H37" s="8" t="s">
        <v>7</v>
      </c>
      <c r="I37" s="15" t="s">
        <v>165</v>
      </c>
      <c r="J37" s="15"/>
    </row>
  </sheetData>
  <mergeCells count="3">
    <mergeCell ref="A2:A13"/>
    <mergeCell ref="A14:A22"/>
    <mergeCell ref="A23:A37"/>
  </mergeCells>
  <phoneticPr fontId="1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49B4-67CE-4270-BB93-166A30647117}">
  <dimension ref="A3:C19"/>
  <sheetViews>
    <sheetView workbookViewId="0">
      <selection activeCell="F17" sqref="F17"/>
    </sheetView>
  </sheetViews>
  <sheetFormatPr defaultRowHeight="16.5" x14ac:dyDescent="0.3"/>
  <sheetData>
    <row r="3" spans="1:3" x14ac:dyDescent="0.3">
      <c r="A3" t="s">
        <v>79</v>
      </c>
      <c r="B3" t="s">
        <v>46</v>
      </c>
    </row>
    <row r="4" spans="1:3" x14ac:dyDescent="0.3">
      <c r="A4">
        <v>1</v>
      </c>
      <c r="B4" t="s">
        <v>47</v>
      </c>
      <c r="C4" t="s">
        <v>48</v>
      </c>
    </row>
    <row r="5" spans="1:3" x14ac:dyDescent="0.3">
      <c r="A5">
        <v>2</v>
      </c>
      <c r="B5" t="s">
        <v>64</v>
      </c>
      <c r="C5" t="s">
        <v>49</v>
      </c>
    </row>
    <row r="6" spans="1:3" x14ac:dyDescent="0.3">
      <c r="A6">
        <v>4</v>
      </c>
      <c r="B6" t="s">
        <v>65</v>
      </c>
      <c r="C6" t="s">
        <v>50</v>
      </c>
    </row>
    <row r="7" spans="1:3" x14ac:dyDescent="0.3">
      <c r="A7">
        <v>8</v>
      </c>
      <c r="B7" t="s">
        <v>66</v>
      </c>
      <c r="C7" t="s">
        <v>51</v>
      </c>
    </row>
    <row r="8" spans="1:3" x14ac:dyDescent="0.3">
      <c r="A8">
        <v>16</v>
      </c>
      <c r="B8" t="s">
        <v>67</v>
      </c>
      <c r="C8" t="s">
        <v>52</v>
      </c>
    </row>
    <row r="9" spans="1:3" x14ac:dyDescent="0.3">
      <c r="A9">
        <v>32</v>
      </c>
      <c r="B9" t="s">
        <v>68</v>
      </c>
      <c r="C9" t="s">
        <v>53</v>
      </c>
    </row>
    <row r="10" spans="1:3" x14ac:dyDescent="0.3">
      <c r="A10">
        <v>64</v>
      </c>
      <c r="B10" t="s">
        <v>69</v>
      </c>
      <c r="C10" t="s">
        <v>54</v>
      </c>
    </row>
    <row r="11" spans="1:3" x14ac:dyDescent="0.3">
      <c r="A11">
        <v>128</v>
      </c>
      <c r="B11" t="s">
        <v>70</v>
      </c>
      <c r="C11" t="s">
        <v>55</v>
      </c>
    </row>
    <row r="12" spans="1:3" x14ac:dyDescent="0.3">
      <c r="A12">
        <v>256</v>
      </c>
      <c r="B12" t="s">
        <v>71</v>
      </c>
      <c r="C12" t="s">
        <v>56</v>
      </c>
    </row>
    <row r="13" spans="1:3" x14ac:dyDescent="0.3">
      <c r="A13">
        <v>512</v>
      </c>
      <c r="B13" t="s">
        <v>72</v>
      </c>
      <c r="C13" t="s">
        <v>57</v>
      </c>
    </row>
    <row r="14" spans="1:3" x14ac:dyDescent="0.3">
      <c r="A14">
        <v>1024</v>
      </c>
      <c r="B14" t="s">
        <v>73</v>
      </c>
      <c r="C14" t="s">
        <v>58</v>
      </c>
    </row>
    <row r="15" spans="1:3" x14ac:dyDescent="0.3">
      <c r="A15">
        <v>2048</v>
      </c>
      <c r="B15" t="s">
        <v>74</v>
      </c>
      <c r="C15" t="s">
        <v>59</v>
      </c>
    </row>
    <row r="16" spans="1:3" x14ac:dyDescent="0.3">
      <c r="A16">
        <f>A15*2</f>
        <v>4096</v>
      </c>
      <c r="B16" t="s">
        <v>75</v>
      </c>
      <c r="C16" t="s">
        <v>60</v>
      </c>
    </row>
    <row r="17" spans="1:3" x14ac:dyDescent="0.3">
      <c r="A17">
        <f t="shared" ref="A17:A19" si="0">A16*2</f>
        <v>8192</v>
      </c>
      <c r="B17" t="s">
        <v>76</v>
      </c>
      <c r="C17" t="s">
        <v>61</v>
      </c>
    </row>
    <row r="18" spans="1:3" x14ac:dyDescent="0.3">
      <c r="A18">
        <f t="shared" si="0"/>
        <v>16384</v>
      </c>
      <c r="B18" t="s">
        <v>77</v>
      </c>
      <c r="C18" t="s">
        <v>62</v>
      </c>
    </row>
    <row r="19" spans="1:3" x14ac:dyDescent="0.3">
      <c r="A19">
        <f t="shared" si="0"/>
        <v>32768</v>
      </c>
      <c r="B19" t="s">
        <v>78</v>
      </c>
      <c r="C19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PV</vt:lpstr>
      <vt:lpstr>PCS</vt:lpstr>
      <vt:lpstr>BSC</vt:lpstr>
      <vt:lpstr>PCS 제어코드</vt:lpstr>
      <vt:lpstr>BSC!Print_Area</vt:lpstr>
      <vt:lpstr>PCS!Print_Area</vt:lpstr>
      <vt:lpstr>PV!Print_Area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KiRyong Kim</cp:lastModifiedBy>
  <cp:lastPrinted>2018-10-29T02:17:19Z</cp:lastPrinted>
  <dcterms:created xsi:type="dcterms:W3CDTF">2013-07-08T02:35:31Z</dcterms:created>
  <dcterms:modified xsi:type="dcterms:W3CDTF">2020-09-23T09:10:16Z</dcterms:modified>
</cp:coreProperties>
</file>