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ersonal\"/>
    </mc:Choice>
  </mc:AlternateContent>
  <xr:revisionPtr revIDLastSave="0" documentId="13_ncr:1_{177C3F72-4429-4E18-8E4C-9EAA4CAF42ED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Jan 2020" sheetId="4" r:id="rId1"/>
    <sheet name="Dec 2019" sheetId="1" r:id="rId2"/>
    <sheet name="Sheet1" sheetId="3" r:id="rId3"/>
    <sheet name="PG MonthWise" sheetId="2" r:id="rId4"/>
    <sheet name="GPR Loan What app" sheetId="6" r:id="rId5"/>
    <sheet name="Sheet2" sheetId="7" r:id="rId6"/>
    <sheet name="GPR Loan" sheetId="5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6" l="1"/>
  <c r="E13" i="6"/>
  <c r="I13" i="6" l="1"/>
  <c r="J13" i="6"/>
  <c r="K13" i="6"/>
  <c r="L13" i="6"/>
  <c r="H13" i="6"/>
  <c r="I12" i="6"/>
  <c r="J12" i="6"/>
  <c r="K12" i="6"/>
  <c r="L12" i="6"/>
  <c r="H12" i="6"/>
  <c r="K8" i="6"/>
  <c r="J8" i="6"/>
  <c r="I8" i="6"/>
  <c r="H8" i="6"/>
  <c r="N38" i="6"/>
  <c r="J11" i="6"/>
  <c r="J10" i="6"/>
  <c r="J9" i="6"/>
  <c r="J7" i="6"/>
  <c r="J6" i="6"/>
  <c r="J5" i="6"/>
  <c r="J4" i="6"/>
  <c r="M38" i="6"/>
  <c r="K38" i="6"/>
  <c r="I38" i="6"/>
  <c r="H38" i="6"/>
  <c r="J37" i="6"/>
  <c r="J36" i="6"/>
  <c r="J35" i="6"/>
  <c r="J34" i="6"/>
  <c r="J33" i="6"/>
  <c r="J32" i="6"/>
  <c r="J31" i="6"/>
  <c r="J38" i="6" l="1"/>
  <c r="J28" i="5"/>
  <c r="K28" i="5"/>
  <c r="L28" i="5"/>
  <c r="I28" i="5"/>
  <c r="H28" i="5"/>
  <c r="K21" i="5"/>
  <c r="K22" i="5"/>
  <c r="K23" i="5"/>
  <c r="K20" i="5"/>
  <c r="N28" i="5"/>
  <c r="K25" i="5"/>
  <c r="K24" i="5"/>
  <c r="K26" i="5"/>
  <c r="N17" i="5"/>
  <c r="I17" i="5"/>
  <c r="J17" i="5"/>
  <c r="K17" i="5"/>
  <c r="L17" i="5"/>
  <c r="H17" i="5"/>
  <c r="K15" i="5"/>
  <c r="K16" i="5"/>
  <c r="K13" i="5"/>
  <c r="K14" i="5"/>
  <c r="K12" i="5"/>
  <c r="K11" i="5"/>
  <c r="K10" i="5"/>
  <c r="K3" i="5"/>
  <c r="K4" i="5"/>
  <c r="K5" i="5"/>
  <c r="K2" i="5"/>
  <c r="D9" i="2" l="1"/>
  <c r="D10" i="2"/>
  <c r="E25" i="3" l="1"/>
  <c r="F25" i="3" s="1"/>
  <c r="E24" i="3"/>
  <c r="F24" i="3" s="1"/>
  <c r="F23" i="3"/>
  <c r="E23" i="3"/>
  <c r="E18" i="3"/>
  <c r="F18" i="3" s="1"/>
  <c r="E17" i="3"/>
  <c r="F17" i="3" s="1"/>
  <c r="E16" i="3"/>
  <c r="F16" i="3" s="1"/>
  <c r="F19" i="3" s="1"/>
  <c r="F11" i="3"/>
  <c r="E11" i="3"/>
  <c r="E10" i="3"/>
  <c r="F10" i="3" s="1"/>
  <c r="E9" i="3"/>
  <c r="F9" i="3" s="1"/>
  <c r="F12" i="3" s="1"/>
  <c r="E3" i="3"/>
  <c r="E4" i="3"/>
  <c r="E2" i="3"/>
  <c r="F2" i="3" s="1"/>
  <c r="F5" i="3" s="1"/>
  <c r="F4" i="3"/>
  <c r="F3" i="3"/>
  <c r="F26" i="3" l="1"/>
  <c r="O4" i="2"/>
  <c r="O5" i="2"/>
  <c r="O6" i="2"/>
  <c r="O7" i="2"/>
  <c r="O8" i="2"/>
  <c r="O3" i="2"/>
  <c r="L1" i="2"/>
  <c r="M1" i="2"/>
  <c r="N1" i="2"/>
  <c r="K1" i="2"/>
  <c r="G1" i="2"/>
  <c r="H1" i="2"/>
  <c r="I1" i="2"/>
  <c r="J1" i="2"/>
  <c r="D8" i="2"/>
  <c r="O1" i="2" l="1"/>
  <c r="E7" i="2"/>
  <c r="D7" i="2"/>
  <c r="F7" i="2" s="1"/>
  <c r="D1" i="4" l="1"/>
  <c r="C1" i="4"/>
  <c r="C1" i="1" l="1"/>
  <c r="D1" i="1"/>
  <c r="D6" i="2" l="1"/>
  <c r="D5" i="2"/>
  <c r="D4" i="2"/>
  <c r="E3" i="2"/>
  <c r="E1" i="2" s="1"/>
  <c r="D3" i="2"/>
  <c r="D1" i="2" l="1"/>
  <c r="F3" i="2"/>
  <c r="F1" i="2" s="1"/>
  <c r="L7" i="5"/>
  <c r="H7" i="5"/>
  <c r="I7" i="5"/>
  <c r="E11" i="5"/>
  <c r="J7" i="5"/>
  <c r="N7" i="5"/>
  <c r="K7" i="5"/>
</calcChain>
</file>

<file path=xl/sharedStrings.xml><?xml version="1.0" encoding="utf-8"?>
<sst xmlns="http://schemas.openxmlformats.org/spreadsheetml/2006/main" count="637" uniqueCount="243">
  <si>
    <t xml:space="preserve">Date </t>
  </si>
  <si>
    <t>Credit</t>
  </si>
  <si>
    <t xml:space="preserve">Debit </t>
  </si>
  <si>
    <t>Content</t>
  </si>
  <si>
    <t>Karthik Internet Extra</t>
  </si>
  <si>
    <t xml:space="preserve">Siva </t>
  </si>
  <si>
    <t>VodaFone 9966 RC</t>
  </si>
  <si>
    <t>Amazon</t>
  </si>
  <si>
    <t>Bus Fare</t>
  </si>
  <si>
    <t>Cash</t>
  </si>
  <si>
    <t>GPG Income</t>
  </si>
  <si>
    <t>To MNR PG Money</t>
  </si>
  <si>
    <t>PhonePe</t>
  </si>
  <si>
    <t>To MNR PG Income+15k</t>
  </si>
  <si>
    <t>HDFC CC Bill</t>
  </si>
  <si>
    <t>HDFC App</t>
  </si>
  <si>
    <t>SBI CC Bill</t>
  </si>
  <si>
    <t>Yono APP</t>
  </si>
  <si>
    <t>PG Money With MeOnline</t>
  </si>
  <si>
    <t>Sunday Lunch Uber Order</t>
  </si>
  <si>
    <t>UberEats</t>
  </si>
  <si>
    <t>Paneer Sunday</t>
  </si>
  <si>
    <t>PG</t>
  </si>
  <si>
    <t>Tea WellsFargo</t>
  </si>
  <si>
    <t>Gpay</t>
  </si>
  <si>
    <t>Bike Petrol Siva</t>
  </si>
  <si>
    <t>Hdfc Dcard</t>
  </si>
  <si>
    <t>Power Bill Balu Mama</t>
  </si>
  <si>
    <t xml:space="preserve">HDFC CCard </t>
  </si>
  <si>
    <t>HandGuns Amazon Order</t>
  </si>
  <si>
    <t xml:space="preserve">Month </t>
  </si>
  <si>
    <t>Total In</t>
  </si>
  <si>
    <t xml:space="preserve">Total Out </t>
  </si>
  <si>
    <t xml:space="preserve">Remaining </t>
  </si>
  <si>
    <t>Bharath</t>
  </si>
  <si>
    <t>VVB</t>
  </si>
  <si>
    <t>Total</t>
  </si>
  <si>
    <t xml:space="preserve">Remarks </t>
  </si>
  <si>
    <t>Bha: Added 23k and sent to MNR, 77 Given to VVB</t>
  </si>
  <si>
    <t xml:space="preserve">5k Already with VVB, 35k + 15k sent to VVB
Bha: not given to MNR </t>
  </si>
  <si>
    <t>35k + 15k bha Money Sent to VVB, Bha Money not given to any</t>
  </si>
  <si>
    <t>Power Bill Balu Mama Return</t>
  </si>
  <si>
    <t>Pg to Bus and Bike</t>
  </si>
  <si>
    <t>Rent to Owner</t>
  </si>
  <si>
    <t>LIC Money to Vinosh</t>
  </si>
  <si>
    <t>AXIS</t>
  </si>
  <si>
    <t>Paper Bill</t>
  </si>
  <si>
    <t>Bajaj EMI</t>
  </si>
  <si>
    <t>Dad Money</t>
  </si>
  <si>
    <t>Ppe</t>
  </si>
  <si>
    <t>Axis/Amazon</t>
  </si>
  <si>
    <t>Lungi 3</t>
  </si>
  <si>
    <t>Towel 2</t>
  </si>
  <si>
    <t>Tea Pantry</t>
  </si>
  <si>
    <t>Karthik Internet Bill</t>
  </si>
  <si>
    <t>BHIM</t>
  </si>
  <si>
    <t>Geyser Repair</t>
  </si>
  <si>
    <t xml:space="preserve">Geyser Repair Booking </t>
  </si>
  <si>
    <t>Apay</t>
  </si>
  <si>
    <t xml:space="preserve">Vellulli Karivepaku 1 kg </t>
  </si>
  <si>
    <t>Siva LPG/ Narayana Bus Money back</t>
  </si>
  <si>
    <t>Uber to HSR MLA Meet</t>
  </si>
  <si>
    <t>HSR Tea Break</t>
  </si>
  <si>
    <t>HSR to Home</t>
  </si>
  <si>
    <t>Happy Buddha Charger Pin</t>
  </si>
  <si>
    <t>TataSky Remote</t>
  </si>
  <si>
    <t>Paneer Sunday(220+270L)</t>
  </si>
  <si>
    <t>Aalu 59 Kg</t>
  </si>
  <si>
    <t xml:space="preserve">Dmart Shoping </t>
  </si>
  <si>
    <t>HCCard</t>
  </si>
  <si>
    <t>BUS Book SRSR</t>
  </si>
  <si>
    <t>BUS Book SRSR Return</t>
  </si>
  <si>
    <t>PPe</t>
  </si>
  <si>
    <t>Rajesh 1L to MNR</t>
  </si>
  <si>
    <t>Vyshnavi 4k</t>
  </si>
  <si>
    <t>Mohaseen Given 1L</t>
  </si>
  <si>
    <t>HNEFT</t>
  </si>
  <si>
    <t>Cleaning Obaiah</t>
  </si>
  <si>
    <t>Rent Sent to PG Owner</t>
  </si>
  <si>
    <t>ANEFT</t>
  </si>
  <si>
    <t>Curry Parcel BVL R R</t>
  </si>
  <si>
    <t>Milk</t>
  </si>
  <si>
    <t xml:space="preserve">Screen Guard </t>
  </si>
  <si>
    <t>Siva Mobile</t>
  </si>
  <si>
    <t>SBI CC CARD</t>
  </si>
  <si>
    <t>Team Lunch</t>
  </si>
  <si>
    <t>H CC Card</t>
  </si>
  <si>
    <t>Karthik</t>
  </si>
  <si>
    <t>Lunch</t>
  </si>
  <si>
    <t>Hcard</t>
  </si>
  <si>
    <t>Dinner</t>
  </si>
  <si>
    <t>UberPaytm</t>
  </si>
  <si>
    <t>Bus fare</t>
  </si>
  <si>
    <t>Power Bill</t>
  </si>
  <si>
    <t>HCard</t>
  </si>
  <si>
    <t>Kiran Salary</t>
  </si>
  <si>
    <t>Axis</t>
  </si>
  <si>
    <t>Swiffy</t>
  </si>
  <si>
    <t>Narashimha Given</t>
  </si>
  <si>
    <t>Phonepe</t>
  </si>
  <si>
    <t>Nov Salary</t>
  </si>
  <si>
    <t>Channel</t>
  </si>
  <si>
    <t>Bank</t>
  </si>
  <si>
    <t>For Whom</t>
  </si>
  <si>
    <t>NEFT</t>
  </si>
  <si>
    <t>Personal</t>
  </si>
  <si>
    <t>HDFC</t>
  </si>
  <si>
    <t>SBI</t>
  </si>
  <si>
    <t>HDFC CC</t>
  </si>
  <si>
    <t>Saturday Veg</t>
  </si>
  <si>
    <t>To Madhuri Dress</t>
  </si>
  <si>
    <t>Onion 27kg 50 rs</t>
  </si>
  <si>
    <t>Dosa Rice</t>
  </si>
  <si>
    <t>Karivepaku</t>
  </si>
  <si>
    <t>Paneer 220 * 2</t>
  </si>
  <si>
    <t>Paytm</t>
  </si>
  <si>
    <t>Water Filter Repair</t>
  </si>
  <si>
    <t>SRSR Power Bill</t>
  </si>
  <si>
    <t>Shiva Drainage Repaire</t>
  </si>
  <si>
    <t>Beans 13 Kg for PG</t>
  </si>
  <si>
    <t>Kiran to me Money</t>
  </si>
  <si>
    <t>Veeranna Drainage Repaire</t>
  </si>
  <si>
    <t xml:space="preserve">Cock Kamalesh </t>
  </si>
  <si>
    <t>Team Lunch Retuen Swati</t>
  </si>
  <si>
    <t>Bhargav Lunch Return</t>
  </si>
  <si>
    <t>Mohaseen Lunch</t>
  </si>
  <si>
    <t>Suparna Lunch Return</t>
  </si>
  <si>
    <t>Water Mohan 5k Extra</t>
  </si>
  <si>
    <t>Obhaiah Hospital</t>
  </si>
  <si>
    <t>Wednesday Veg</t>
  </si>
  <si>
    <t>Banda Drainage</t>
  </si>
  <si>
    <t xml:space="preserve">Dipers </t>
  </si>
  <si>
    <t>Given Money back to Kiran</t>
  </si>
  <si>
    <t>Drinage Repair Money Return</t>
  </si>
  <si>
    <t>Beans Pudeena Karivepaku Tellavayalu</t>
  </si>
  <si>
    <t>Bendakaya</t>
  </si>
  <si>
    <t xml:space="preserve">Onion 5kg </t>
  </si>
  <si>
    <t xml:space="preserve">Home Sweets </t>
  </si>
  <si>
    <t>Narana Bus Ticket &amp; RC</t>
  </si>
  <si>
    <t>Paneer Amoun Return</t>
  </si>
  <si>
    <t>Paneer</t>
  </si>
  <si>
    <t>Cock Kamalesh</t>
  </si>
  <si>
    <t>Cock Ramireddy Amount return</t>
  </si>
  <si>
    <t>Chatni Pappu 10 kg</t>
  </si>
  <si>
    <t>Viswa Bday 2400+1800+400+510</t>
  </si>
  <si>
    <t>Dad Money Bhasha MMPalli</t>
  </si>
  <si>
    <t xml:space="preserve">Petrol </t>
  </si>
  <si>
    <t>Jasvik Items</t>
  </si>
  <si>
    <t>Siva Bus Ticket</t>
  </si>
  <si>
    <t>Bus Tickets MR Palli</t>
  </si>
  <si>
    <t>Scard</t>
  </si>
  <si>
    <t>Onion 50 kg</t>
  </si>
  <si>
    <t>Advance Return 105 Rohan</t>
  </si>
  <si>
    <t>Charvak</t>
  </si>
  <si>
    <t xml:space="preserve">Mrpalli Expence </t>
  </si>
  <si>
    <t>Obhaiah Money Return</t>
  </si>
  <si>
    <t>Mohaseen Money Return</t>
  </si>
  <si>
    <t xml:space="preserve">Hdfc </t>
  </si>
  <si>
    <t>Tamota Box</t>
  </si>
  <si>
    <t>Surf kg</t>
  </si>
  <si>
    <t>Pappulu Sanagapindi 2kg</t>
  </si>
  <si>
    <t>Advance Return Navaneel 605</t>
  </si>
  <si>
    <t>Egg 4 Trays</t>
  </si>
  <si>
    <t>Advance Return Ajay 505</t>
  </si>
  <si>
    <t>Daily Cleaning Bayanna</t>
  </si>
  <si>
    <t xml:space="preserve">Dosa Rice </t>
  </si>
  <si>
    <t xml:space="preserve">Tea </t>
  </si>
  <si>
    <t>Self</t>
  </si>
  <si>
    <t>Juice Busfare</t>
  </si>
  <si>
    <t>Obaiah Sal</t>
  </si>
  <si>
    <t>Bayanna</t>
  </si>
  <si>
    <t>To Madhuri</t>
  </si>
  <si>
    <t>Juice and Frutes</t>
  </si>
  <si>
    <t>Aku kuralu Mirchi Velluli Kapsikam</t>
  </si>
  <si>
    <t>To Vaishnavi</t>
  </si>
  <si>
    <t>Cycle Repair</t>
  </si>
  <si>
    <t>House Rent</t>
  </si>
  <si>
    <t>Masrrom</t>
  </si>
  <si>
    <t>Cook RamiReddy</t>
  </si>
  <si>
    <t xml:space="preserve">To Karthik </t>
  </si>
  <si>
    <t>To Kiran</t>
  </si>
  <si>
    <t>Voda Fone Bill</t>
  </si>
  <si>
    <t>Pg</t>
  </si>
  <si>
    <t>278 Ladies Pg</t>
  </si>
  <si>
    <t xml:space="preserve">Sent to VVB Bank </t>
  </si>
  <si>
    <t>Rent Paid</t>
  </si>
  <si>
    <t xml:space="preserve">106 k Sent to VVB </t>
  </si>
  <si>
    <t>Water Loads</t>
  </si>
  <si>
    <t>Water Bill</t>
  </si>
  <si>
    <t>Other Expences</t>
  </si>
  <si>
    <t>Kiran</t>
  </si>
  <si>
    <t>Cleaning</t>
  </si>
  <si>
    <t>Cook</t>
  </si>
  <si>
    <t>IN</t>
  </si>
  <si>
    <t>Out</t>
  </si>
  <si>
    <t>Remaining</t>
  </si>
  <si>
    <t>Rent</t>
  </si>
  <si>
    <t>Karhu</t>
  </si>
  <si>
    <t>Date</t>
  </si>
  <si>
    <t>Name</t>
  </si>
  <si>
    <t>Amount</t>
  </si>
  <si>
    <t>BankName</t>
  </si>
  <si>
    <t>Account Number</t>
  </si>
  <si>
    <t>PeddiReddy Babai</t>
  </si>
  <si>
    <t>Axis Savings</t>
  </si>
  <si>
    <t>YV Subba Reddy</t>
  </si>
  <si>
    <t xml:space="preserve">Syndicate Bank </t>
  </si>
  <si>
    <t>31922200057390</t>
  </si>
  <si>
    <t>Venkateswarlu P</t>
  </si>
  <si>
    <t xml:space="preserve">Axis   </t>
  </si>
  <si>
    <t>9160200055979539</t>
  </si>
  <si>
    <t>Bala Siddareddy</t>
  </si>
  <si>
    <t>20245847460</t>
  </si>
  <si>
    <t>Uma Maheswara Reddy</t>
  </si>
  <si>
    <t>ICICI</t>
  </si>
  <si>
    <t>004801551763</t>
  </si>
  <si>
    <t>Ravindra Reddy B</t>
  </si>
  <si>
    <t>Grameena Bank</t>
  </si>
  <si>
    <t>91044065299</t>
  </si>
  <si>
    <t>RaviKumar Reddy M</t>
  </si>
  <si>
    <t>10134055409</t>
  </si>
  <si>
    <t>912010010506234</t>
  </si>
  <si>
    <t>Total Loan Amount</t>
  </si>
  <si>
    <t>Received Loan Amount</t>
  </si>
  <si>
    <t>Bank Name</t>
  </si>
  <si>
    <t>IndusInd</t>
  </si>
  <si>
    <t>Yes</t>
  </si>
  <si>
    <t>Processing Fee</t>
  </si>
  <si>
    <t>Other</t>
  </si>
  <si>
    <t>EMI</t>
  </si>
  <si>
    <t>ROI</t>
  </si>
  <si>
    <t>Total Amount</t>
  </si>
  <si>
    <t>Received Amount</t>
  </si>
  <si>
    <t xml:space="preserve">Mounika </t>
  </si>
  <si>
    <t>Kesava Reddy</t>
  </si>
  <si>
    <t>Sanctioned Money</t>
  </si>
  <si>
    <t>Month</t>
  </si>
  <si>
    <t>Indusind</t>
  </si>
  <si>
    <t>YES</t>
  </si>
  <si>
    <t>Remarks</t>
  </si>
  <si>
    <t>GPR Amount from Loan Money, Siva Not Given</t>
  </si>
  <si>
    <t xml:space="preserve">Status </t>
  </si>
  <si>
    <t>Cleared all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</si>
</sst>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49" fontId="5" fillId="0" borderId="0" xfId="0" quotePrefix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RowHeight="18" customHeight="1" x14ac:dyDescent="0.25"/>
  <cols>
    <col min="1" max="1" width="13" style="1" customWidth="1"/>
    <col min="2" max="2" width="32" style="3" customWidth="1"/>
    <col min="3" max="3" width="10.85546875" style="2" customWidth="1"/>
    <col min="4" max="4" width="10.140625" style="2" customWidth="1"/>
    <col min="5" max="5" width="9.140625" style="2"/>
    <col min="6" max="6" width="10.28515625" style="2" customWidth="1"/>
    <col min="7" max="16384" width="9.140625" style="2"/>
  </cols>
  <sheetData>
    <row r="1" spans="1:7" ht="18" customHeight="1" x14ac:dyDescent="0.25">
      <c r="C1" s="2">
        <f>SUM(C3:C150)+486400</f>
        <v>488400</v>
      </c>
      <c r="D1" s="2">
        <f>SUM(D3:D150)</f>
        <v>77308</v>
      </c>
    </row>
    <row r="2" spans="1:7" ht="18" customHeight="1" x14ac:dyDescent="0.25">
      <c r="A2" s="4" t="s">
        <v>0</v>
      </c>
      <c r="B2" s="5" t="s">
        <v>3</v>
      </c>
      <c r="C2" s="5" t="s">
        <v>1</v>
      </c>
      <c r="D2" s="5" t="s">
        <v>2</v>
      </c>
      <c r="E2" s="2" t="s">
        <v>103</v>
      </c>
      <c r="F2" s="2" t="s">
        <v>101</v>
      </c>
      <c r="G2" s="2" t="s">
        <v>102</v>
      </c>
    </row>
    <row r="3" spans="1:7" ht="18" customHeight="1" x14ac:dyDescent="0.25">
      <c r="A3" s="1">
        <v>43831</v>
      </c>
      <c r="B3" s="3" t="s">
        <v>158</v>
      </c>
      <c r="D3" s="2">
        <v>300</v>
      </c>
      <c r="E3" s="2" t="s">
        <v>22</v>
      </c>
      <c r="F3" s="2" t="s">
        <v>9</v>
      </c>
    </row>
    <row r="4" spans="1:7" ht="18" customHeight="1" x14ac:dyDescent="0.25">
      <c r="B4" s="3" t="s">
        <v>159</v>
      </c>
      <c r="D4" s="2">
        <v>80</v>
      </c>
      <c r="E4" s="2" t="s">
        <v>22</v>
      </c>
      <c r="F4" s="2" t="s">
        <v>9</v>
      </c>
    </row>
    <row r="5" spans="1:7" ht="18" customHeight="1" x14ac:dyDescent="0.25">
      <c r="B5" s="3" t="s">
        <v>160</v>
      </c>
      <c r="D5" s="2">
        <v>308</v>
      </c>
      <c r="E5" s="2" t="s">
        <v>22</v>
      </c>
    </row>
    <row r="6" spans="1:7" ht="18" customHeight="1" x14ac:dyDescent="0.25">
      <c r="B6" s="3" t="s">
        <v>161</v>
      </c>
      <c r="D6" s="2">
        <v>2000</v>
      </c>
      <c r="E6" s="2" t="s">
        <v>22</v>
      </c>
      <c r="F6" s="2" t="s">
        <v>24</v>
      </c>
      <c r="G6" s="2" t="s">
        <v>96</v>
      </c>
    </row>
    <row r="7" spans="1:7" ht="18" customHeight="1" x14ac:dyDescent="0.25">
      <c r="B7" s="3" t="s">
        <v>162</v>
      </c>
      <c r="D7" s="2">
        <v>620</v>
      </c>
      <c r="E7" s="2" t="s">
        <v>22</v>
      </c>
      <c r="F7" s="2" t="s">
        <v>24</v>
      </c>
      <c r="G7" s="2" t="s">
        <v>96</v>
      </c>
    </row>
    <row r="8" spans="1:7" ht="18" customHeight="1" x14ac:dyDescent="0.25">
      <c r="B8" s="3" t="s">
        <v>163</v>
      </c>
      <c r="D8" s="2">
        <v>2000</v>
      </c>
      <c r="E8" s="2" t="s">
        <v>22</v>
      </c>
      <c r="F8" s="2" t="s">
        <v>24</v>
      </c>
      <c r="G8" s="2" t="s">
        <v>96</v>
      </c>
    </row>
    <row r="9" spans="1:7" ht="18" customHeight="1" x14ac:dyDescent="0.25">
      <c r="B9" s="3" t="s">
        <v>164</v>
      </c>
      <c r="D9" s="2">
        <v>500</v>
      </c>
      <c r="E9" s="2" t="s">
        <v>22</v>
      </c>
      <c r="F9" s="2" t="s">
        <v>9</v>
      </c>
    </row>
    <row r="10" spans="1:7" ht="18" customHeight="1" x14ac:dyDescent="0.25">
      <c r="B10" s="3" t="s">
        <v>165</v>
      </c>
      <c r="D10" s="2">
        <v>80</v>
      </c>
      <c r="E10" s="2" t="s">
        <v>22</v>
      </c>
      <c r="F10" s="2" t="s">
        <v>9</v>
      </c>
    </row>
    <row r="11" spans="1:7" ht="18" customHeight="1" x14ac:dyDescent="0.25">
      <c r="A11" s="1">
        <v>43832</v>
      </c>
      <c r="B11" s="3" t="s">
        <v>166</v>
      </c>
      <c r="D11" s="2">
        <v>110</v>
      </c>
      <c r="E11" s="2" t="s">
        <v>167</v>
      </c>
      <c r="F11" s="2" t="s">
        <v>115</v>
      </c>
    </row>
    <row r="12" spans="1:7" ht="18" customHeight="1" x14ac:dyDescent="0.25">
      <c r="B12" s="3" t="s">
        <v>168</v>
      </c>
      <c r="D12" s="2">
        <v>100</v>
      </c>
      <c r="E12" s="2" t="s">
        <v>167</v>
      </c>
    </row>
    <row r="13" spans="1:7" ht="18" customHeight="1" x14ac:dyDescent="0.25">
      <c r="B13" s="3" t="s">
        <v>169</v>
      </c>
      <c r="D13" s="2">
        <v>15000</v>
      </c>
      <c r="E13" s="2" t="s">
        <v>22</v>
      </c>
      <c r="F13" s="2" t="s">
        <v>24</v>
      </c>
      <c r="G13" s="2" t="s">
        <v>96</v>
      </c>
    </row>
    <row r="14" spans="1:7" ht="18" customHeight="1" x14ac:dyDescent="0.25">
      <c r="B14" s="3" t="s">
        <v>170</v>
      </c>
      <c r="D14" s="2">
        <v>10000</v>
      </c>
      <c r="E14" s="2" t="s">
        <v>22</v>
      </c>
      <c r="F14" s="2" t="s">
        <v>24</v>
      </c>
      <c r="G14" s="2" t="s">
        <v>96</v>
      </c>
    </row>
    <row r="15" spans="1:7" ht="18" customHeight="1" x14ac:dyDescent="0.25">
      <c r="B15" s="3" t="s">
        <v>171</v>
      </c>
      <c r="C15" s="2">
        <v>2000</v>
      </c>
      <c r="D15" s="2">
        <v>2000</v>
      </c>
      <c r="E15" s="2" t="s">
        <v>167</v>
      </c>
      <c r="F15" s="2" t="s">
        <v>24</v>
      </c>
      <c r="G15" s="2" t="s">
        <v>96</v>
      </c>
    </row>
    <row r="16" spans="1:7" ht="18" customHeight="1" x14ac:dyDescent="0.25">
      <c r="A16" s="1">
        <v>43833</v>
      </c>
      <c r="B16" s="3" t="s">
        <v>92</v>
      </c>
      <c r="D16" s="2">
        <v>50</v>
      </c>
      <c r="E16" s="2" t="s">
        <v>167</v>
      </c>
      <c r="F16" s="2" t="s">
        <v>9</v>
      </c>
    </row>
    <row r="17" spans="1:7" ht="18" customHeight="1" x14ac:dyDescent="0.25">
      <c r="B17" s="3" t="s">
        <v>166</v>
      </c>
      <c r="D17" s="2">
        <v>40</v>
      </c>
      <c r="E17" s="2" t="s">
        <v>167</v>
      </c>
      <c r="F17" s="2" t="s">
        <v>24</v>
      </c>
      <c r="G17" s="2" t="s">
        <v>96</v>
      </c>
    </row>
    <row r="18" spans="1:7" ht="18" customHeight="1" x14ac:dyDescent="0.25">
      <c r="B18" s="3" t="s">
        <v>172</v>
      </c>
      <c r="D18" s="2">
        <v>275</v>
      </c>
      <c r="E18" s="2" t="s">
        <v>167</v>
      </c>
      <c r="F18" s="2" t="s">
        <v>24</v>
      </c>
    </row>
    <row r="19" spans="1:7" ht="18" customHeight="1" x14ac:dyDescent="0.25">
      <c r="A19" s="1">
        <v>43834</v>
      </c>
      <c r="B19" s="3" t="s">
        <v>173</v>
      </c>
      <c r="D19" s="2">
        <v>420</v>
      </c>
      <c r="E19" s="2" t="s">
        <v>22</v>
      </c>
      <c r="F19" s="2" t="s">
        <v>9</v>
      </c>
    </row>
    <row r="20" spans="1:7" ht="18" customHeight="1" x14ac:dyDescent="0.25">
      <c r="B20" s="3" t="s">
        <v>171</v>
      </c>
      <c r="D20" s="2">
        <v>5000</v>
      </c>
      <c r="E20" s="2" t="s">
        <v>167</v>
      </c>
      <c r="F20" s="2" t="s">
        <v>24</v>
      </c>
      <c r="G20" s="2" t="s">
        <v>96</v>
      </c>
    </row>
    <row r="21" spans="1:7" ht="18" customHeight="1" x14ac:dyDescent="0.25">
      <c r="B21" s="3" t="s">
        <v>174</v>
      </c>
      <c r="D21" s="2">
        <v>2000</v>
      </c>
      <c r="E21" s="2" t="s">
        <v>167</v>
      </c>
      <c r="F21" s="2" t="s">
        <v>24</v>
      </c>
      <c r="G21" s="2" t="s">
        <v>96</v>
      </c>
    </row>
    <row r="22" spans="1:7" ht="18" customHeight="1" x14ac:dyDescent="0.25">
      <c r="B22" s="3" t="s">
        <v>46</v>
      </c>
      <c r="D22" s="2">
        <v>420</v>
      </c>
      <c r="E22" s="2" t="s">
        <v>22</v>
      </c>
      <c r="F22" s="2" t="s">
        <v>115</v>
      </c>
    </row>
    <row r="23" spans="1:7" ht="18" customHeight="1" x14ac:dyDescent="0.25">
      <c r="B23" s="3" t="s">
        <v>175</v>
      </c>
      <c r="D23" s="2">
        <v>1500</v>
      </c>
      <c r="E23" s="2" t="s">
        <v>167</v>
      </c>
      <c r="F23" s="2" t="s">
        <v>9</v>
      </c>
    </row>
    <row r="24" spans="1:7" ht="18" customHeight="1" x14ac:dyDescent="0.25">
      <c r="B24" s="3" t="s">
        <v>176</v>
      </c>
      <c r="D24" s="2">
        <v>16500</v>
      </c>
      <c r="E24" s="2" t="s">
        <v>167</v>
      </c>
      <c r="F24" s="2" t="s">
        <v>24</v>
      </c>
      <c r="G24" s="2" t="s">
        <v>96</v>
      </c>
    </row>
    <row r="25" spans="1:7" ht="18" customHeight="1" x14ac:dyDescent="0.25">
      <c r="A25" s="1">
        <v>43470</v>
      </c>
      <c r="B25" s="3" t="s">
        <v>113</v>
      </c>
      <c r="D25" s="2">
        <v>50</v>
      </c>
      <c r="E25" s="2" t="s">
        <v>22</v>
      </c>
      <c r="F25" s="2" t="s">
        <v>9</v>
      </c>
    </row>
    <row r="26" spans="1:7" ht="18" customHeight="1" x14ac:dyDescent="0.25">
      <c r="B26" s="3" t="s">
        <v>177</v>
      </c>
      <c r="D26" s="2">
        <v>360</v>
      </c>
      <c r="E26" s="2" t="s">
        <v>22</v>
      </c>
      <c r="F26" s="2" t="s">
        <v>115</v>
      </c>
    </row>
    <row r="27" spans="1:7" ht="18" customHeight="1" x14ac:dyDescent="0.25">
      <c r="B27" s="3" t="s">
        <v>178</v>
      </c>
      <c r="D27" s="2">
        <v>10000</v>
      </c>
      <c r="E27" s="2" t="s">
        <v>167</v>
      </c>
      <c r="F27" s="2" t="s">
        <v>24</v>
      </c>
      <c r="G27" s="2" t="s">
        <v>96</v>
      </c>
    </row>
    <row r="28" spans="1:7" ht="18" customHeight="1" x14ac:dyDescent="0.25">
      <c r="B28" s="3" t="s">
        <v>165</v>
      </c>
      <c r="D28" s="2">
        <v>100</v>
      </c>
      <c r="E28" s="2" t="s">
        <v>22</v>
      </c>
      <c r="F28" s="2" t="s">
        <v>9</v>
      </c>
    </row>
    <row r="29" spans="1:7" ht="18" customHeight="1" x14ac:dyDescent="0.25">
      <c r="A29" s="1">
        <v>43836</v>
      </c>
      <c r="B29" s="3" t="s">
        <v>92</v>
      </c>
      <c r="D29" s="2">
        <v>50</v>
      </c>
      <c r="E29" s="2" t="s">
        <v>167</v>
      </c>
      <c r="F29" s="2" t="s">
        <v>9</v>
      </c>
    </row>
    <row r="30" spans="1:7" ht="18" customHeight="1" x14ac:dyDescent="0.25">
      <c r="B30" s="3" t="s">
        <v>166</v>
      </c>
      <c r="D30" s="2">
        <v>90</v>
      </c>
      <c r="E30" s="2" t="s">
        <v>167</v>
      </c>
      <c r="F30" s="2" t="s">
        <v>24</v>
      </c>
    </row>
    <row r="31" spans="1:7" ht="18" customHeight="1" x14ac:dyDescent="0.25">
      <c r="B31" s="3" t="s">
        <v>180</v>
      </c>
      <c r="D31" s="2">
        <v>2000</v>
      </c>
      <c r="E31" s="2" t="s">
        <v>22</v>
      </c>
      <c r="F31" s="2" t="s">
        <v>24</v>
      </c>
    </row>
    <row r="32" spans="1:7" ht="18" customHeight="1" x14ac:dyDescent="0.25">
      <c r="B32" s="3" t="s">
        <v>179</v>
      </c>
      <c r="D32" s="2">
        <v>5000</v>
      </c>
      <c r="E32" s="2" t="s">
        <v>22</v>
      </c>
      <c r="F32" s="2" t="s">
        <v>24</v>
      </c>
    </row>
    <row r="33" spans="1:8" ht="18" customHeight="1" x14ac:dyDescent="0.25">
      <c r="A33" s="1">
        <v>43837</v>
      </c>
      <c r="B33" s="3" t="s">
        <v>92</v>
      </c>
      <c r="D33" s="2">
        <v>50</v>
      </c>
      <c r="E33" s="2" t="s">
        <v>167</v>
      </c>
      <c r="F33" s="2" t="s">
        <v>9</v>
      </c>
    </row>
    <row r="34" spans="1:8" ht="18" customHeight="1" x14ac:dyDescent="0.25">
      <c r="B34" s="3" t="s">
        <v>166</v>
      </c>
      <c r="D34" s="2">
        <v>20</v>
      </c>
      <c r="E34" s="2" t="s">
        <v>167</v>
      </c>
      <c r="F34" s="2" t="s">
        <v>24</v>
      </c>
    </row>
    <row r="35" spans="1:8" ht="18" customHeight="1" x14ac:dyDescent="0.25">
      <c r="B35" s="3" t="s">
        <v>181</v>
      </c>
      <c r="D35" s="2">
        <v>235</v>
      </c>
      <c r="E35" s="2" t="s">
        <v>182</v>
      </c>
      <c r="F35" s="2" t="s">
        <v>115</v>
      </c>
      <c r="H35" s="2" t="s">
        <v>183</v>
      </c>
    </row>
    <row r="36" spans="1:8" ht="18" customHeight="1" x14ac:dyDescent="0.25">
      <c r="A36" s="1">
        <v>43838</v>
      </c>
      <c r="B36" s="3" t="s">
        <v>92</v>
      </c>
      <c r="D36" s="2">
        <v>50</v>
      </c>
      <c r="E36" s="2" t="s">
        <v>167</v>
      </c>
      <c r="F36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1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sqref="A1:XFD2"/>
    </sheetView>
  </sheetViews>
  <sheetFormatPr defaultRowHeight="18" customHeight="1" x14ac:dyDescent="0.25"/>
  <cols>
    <col min="1" max="1" width="13" style="1" customWidth="1"/>
    <col min="2" max="2" width="21.28515625" style="3" customWidth="1"/>
    <col min="3" max="3" width="10.85546875" style="2" customWidth="1"/>
    <col min="4" max="4" width="10.140625" style="2" customWidth="1"/>
    <col min="5" max="5" width="10.28515625" style="2" customWidth="1"/>
    <col min="6" max="16384" width="9.140625" style="2"/>
  </cols>
  <sheetData>
    <row r="1" spans="1:7" ht="18" customHeight="1" x14ac:dyDescent="0.25">
      <c r="C1" s="2">
        <f>SUM(C3:C150)+486400</f>
        <v>804803</v>
      </c>
      <c r="D1" s="2">
        <f>SUM(D3:D150)</f>
        <v>1102598</v>
      </c>
    </row>
    <row r="2" spans="1:7" ht="18" customHeight="1" x14ac:dyDescent="0.25">
      <c r="A2" s="4" t="s">
        <v>0</v>
      </c>
      <c r="B2" s="5" t="s">
        <v>3</v>
      </c>
      <c r="C2" s="5" t="s">
        <v>1</v>
      </c>
      <c r="D2" s="5" t="s">
        <v>2</v>
      </c>
      <c r="E2" s="2" t="s">
        <v>101</v>
      </c>
      <c r="F2" s="2" t="s">
        <v>102</v>
      </c>
      <c r="G2" s="2" t="s">
        <v>103</v>
      </c>
    </row>
    <row r="3" spans="1:7" ht="18" customHeight="1" x14ac:dyDescent="0.25">
      <c r="A3" s="1">
        <v>43796</v>
      </c>
      <c r="B3" s="3" t="s">
        <v>4</v>
      </c>
      <c r="D3" s="2">
        <v>5000</v>
      </c>
      <c r="E3" s="2" t="s">
        <v>55</v>
      </c>
      <c r="F3" s="2" t="s">
        <v>96</v>
      </c>
      <c r="G3" s="2" t="s">
        <v>22</v>
      </c>
    </row>
    <row r="4" spans="1:7" ht="18" customHeight="1" x14ac:dyDescent="0.25">
      <c r="A4" s="1">
        <v>43798</v>
      </c>
      <c r="B4" s="3" t="s">
        <v>44</v>
      </c>
      <c r="D4" s="2">
        <v>32500</v>
      </c>
      <c r="E4" s="2" t="s">
        <v>104</v>
      </c>
      <c r="F4" s="2" t="s">
        <v>45</v>
      </c>
      <c r="G4" s="2" t="s">
        <v>105</v>
      </c>
    </row>
    <row r="5" spans="1:7" ht="18" customHeight="1" x14ac:dyDescent="0.25">
      <c r="A5" s="1">
        <v>43798</v>
      </c>
      <c r="B5" s="3" t="s">
        <v>5</v>
      </c>
      <c r="D5" s="2">
        <v>10000</v>
      </c>
      <c r="E5" s="2" t="s">
        <v>12</v>
      </c>
      <c r="F5" s="2" t="s">
        <v>106</v>
      </c>
      <c r="G5" s="2" t="s">
        <v>105</v>
      </c>
    </row>
    <row r="6" spans="1:7" ht="18" customHeight="1" x14ac:dyDescent="0.25">
      <c r="A6" s="1">
        <v>43798</v>
      </c>
      <c r="B6" s="3" t="s">
        <v>100</v>
      </c>
      <c r="C6" s="2">
        <v>100000</v>
      </c>
      <c r="E6" s="2" t="s">
        <v>104</v>
      </c>
      <c r="F6" s="2" t="s">
        <v>106</v>
      </c>
      <c r="G6" s="2" t="s">
        <v>105</v>
      </c>
    </row>
    <row r="7" spans="1:7" ht="18" customHeight="1" x14ac:dyDescent="0.25">
      <c r="A7" s="1">
        <v>43798</v>
      </c>
      <c r="B7" s="3" t="s">
        <v>6</v>
      </c>
      <c r="D7" s="2">
        <v>350</v>
      </c>
      <c r="E7" s="2" t="s">
        <v>7</v>
      </c>
      <c r="G7" s="2" t="s">
        <v>105</v>
      </c>
    </row>
    <row r="8" spans="1:7" ht="18" customHeight="1" x14ac:dyDescent="0.25">
      <c r="A8" s="1">
        <v>43798</v>
      </c>
      <c r="B8" s="3" t="s">
        <v>8</v>
      </c>
      <c r="D8" s="2">
        <v>50</v>
      </c>
      <c r="E8" s="2" t="s">
        <v>9</v>
      </c>
      <c r="G8" s="2" t="s">
        <v>105</v>
      </c>
    </row>
    <row r="9" spans="1:7" ht="18" customHeight="1" x14ac:dyDescent="0.25">
      <c r="A9" s="1">
        <v>43798</v>
      </c>
      <c r="B9" s="3" t="s">
        <v>23</v>
      </c>
      <c r="D9" s="2">
        <v>30</v>
      </c>
      <c r="E9" s="2" t="s">
        <v>24</v>
      </c>
      <c r="G9" s="2" t="s">
        <v>105</v>
      </c>
    </row>
    <row r="10" spans="1:7" ht="18" customHeight="1" x14ac:dyDescent="0.25">
      <c r="A10" s="1">
        <v>43799</v>
      </c>
      <c r="B10" s="3" t="s">
        <v>11</v>
      </c>
      <c r="D10" s="2">
        <v>4000</v>
      </c>
      <c r="E10" s="2" t="s">
        <v>12</v>
      </c>
      <c r="G10" s="2" t="s">
        <v>105</v>
      </c>
    </row>
    <row r="11" spans="1:7" ht="18" customHeight="1" x14ac:dyDescent="0.25">
      <c r="A11" s="1">
        <v>43799</v>
      </c>
      <c r="B11" s="3" t="s">
        <v>18</v>
      </c>
      <c r="C11" s="2">
        <v>35000</v>
      </c>
      <c r="G11" s="2" t="s">
        <v>105</v>
      </c>
    </row>
    <row r="12" spans="1:7" ht="18" customHeight="1" x14ac:dyDescent="0.25">
      <c r="A12" s="1">
        <v>43799</v>
      </c>
      <c r="B12" s="3" t="s">
        <v>10</v>
      </c>
      <c r="C12" s="2">
        <v>35000</v>
      </c>
      <c r="G12" s="2" t="s">
        <v>105</v>
      </c>
    </row>
    <row r="13" spans="1:7" ht="18" customHeight="1" x14ac:dyDescent="0.25">
      <c r="A13" s="1">
        <v>43799</v>
      </c>
      <c r="B13" s="3" t="s">
        <v>13</v>
      </c>
      <c r="D13" s="2">
        <v>50000</v>
      </c>
      <c r="E13" s="2" t="s">
        <v>12</v>
      </c>
      <c r="G13" s="2" t="s">
        <v>105</v>
      </c>
    </row>
    <row r="14" spans="1:7" ht="18" customHeight="1" x14ac:dyDescent="0.25">
      <c r="A14" s="1">
        <v>43799</v>
      </c>
      <c r="B14" s="3" t="s">
        <v>14</v>
      </c>
      <c r="D14" s="2">
        <v>68000</v>
      </c>
      <c r="E14" s="2" t="s">
        <v>15</v>
      </c>
      <c r="F14" s="2" t="s">
        <v>106</v>
      </c>
      <c r="G14" s="2" t="s">
        <v>105</v>
      </c>
    </row>
    <row r="15" spans="1:7" ht="18" customHeight="1" x14ac:dyDescent="0.25">
      <c r="A15" s="1">
        <v>43799</v>
      </c>
      <c r="B15" s="3" t="s">
        <v>16</v>
      </c>
      <c r="D15" s="2">
        <v>6900</v>
      </c>
      <c r="E15" s="2" t="s">
        <v>17</v>
      </c>
      <c r="F15" s="2" t="s">
        <v>107</v>
      </c>
      <c r="G15" s="2" t="s">
        <v>105</v>
      </c>
    </row>
    <row r="16" spans="1:7" ht="18" customHeight="1" x14ac:dyDescent="0.25">
      <c r="A16" s="1">
        <v>43800</v>
      </c>
      <c r="B16" s="3" t="s">
        <v>21</v>
      </c>
      <c r="D16" s="2">
        <v>440</v>
      </c>
      <c r="E16" s="2" t="s">
        <v>9</v>
      </c>
      <c r="G16" s="2" t="s">
        <v>22</v>
      </c>
    </row>
    <row r="17" spans="1:7" ht="18" customHeight="1" x14ac:dyDescent="0.25">
      <c r="A17" s="1">
        <v>43800</v>
      </c>
      <c r="B17" s="3" t="s">
        <v>19</v>
      </c>
      <c r="D17" s="2">
        <v>324</v>
      </c>
      <c r="E17" s="2" t="s">
        <v>20</v>
      </c>
      <c r="F17" s="2" t="s">
        <v>108</v>
      </c>
      <c r="G17" s="2" t="s">
        <v>105</v>
      </c>
    </row>
    <row r="18" spans="1:7" ht="18" customHeight="1" x14ac:dyDescent="0.25">
      <c r="A18" s="1">
        <v>43800</v>
      </c>
      <c r="B18" s="3" t="s">
        <v>25</v>
      </c>
      <c r="D18" s="2">
        <v>200</v>
      </c>
      <c r="E18" s="2" t="s">
        <v>26</v>
      </c>
      <c r="F18" s="2" t="s">
        <v>26</v>
      </c>
    </row>
    <row r="19" spans="1:7" ht="18" customHeight="1" x14ac:dyDescent="0.25">
      <c r="A19" s="1">
        <v>43800</v>
      </c>
      <c r="B19" s="3" t="s">
        <v>29</v>
      </c>
      <c r="D19" s="2">
        <v>2022</v>
      </c>
      <c r="E19" s="2" t="s">
        <v>7</v>
      </c>
      <c r="G19" s="2" t="s">
        <v>22</v>
      </c>
    </row>
    <row r="20" spans="1:7" ht="18" customHeight="1" x14ac:dyDescent="0.25">
      <c r="A20" s="1">
        <v>43801</v>
      </c>
      <c r="B20" s="3" t="s">
        <v>27</v>
      </c>
      <c r="D20" s="2">
        <v>41154</v>
      </c>
      <c r="E20" s="2" t="s">
        <v>28</v>
      </c>
      <c r="F20" s="2" t="s">
        <v>28</v>
      </c>
      <c r="G20" s="2">
        <v>40793</v>
      </c>
    </row>
    <row r="21" spans="1:7" ht="18" customHeight="1" x14ac:dyDescent="0.25">
      <c r="A21" s="1">
        <v>43801</v>
      </c>
      <c r="B21" s="3" t="s">
        <v>14</v>
      </c>
      <c r="D21" s="2">
        <v>90000</v>
      </c>
      <c r="E21" s="2" t="s">
        <v>15</v>
      </c>
    </row>
    <row r="22" spans="1:7" ht="18" customHeight="1" x14ac:dyDescent="0.25">
      <c r="A22" s="1">
        <v>43801</v>
      </c>
      <c r="B22" s="3" t="s">
        <v>8</v>
      </c>
      <c r="D22" s="2">
        <v>50</v>
      </c>
    </row>
    <row r="23" spans="1:7" ht="18" customHeight="1" x14ac:dyDescent="0.25">
      <c r="A23" s="1">
        <v>43801</v>
      </c>
      <c r="B23" s="3" t="s">
        <v>41</v>
      </c>
      <c r="C23" s="2">
        <v>40793</v>
      </c>
      <c r="F23" s="2" t="s">
        <v>9</v>
      </c>
    </row>
    <row r="24" spans="1:7" ht="18" customHeight="1" x14ac:dyDescent="0.25">
      <c r="A24" s="1">
        <v>43801</v>
      </c>
      <c r="B24" s="3" t="s">
        <v>42</v>
      </c>
      <c r="D24" s="2">
        <v>40</v>
      </c>
    </row>
    <row r="25" spans="1:7" ht="18" customHeight="1" x14ac:dyDescent="0.25">
      <c r="A25" s="1">
        <v>43801</v>
      </c>
      <c r="B25" s="3" t="s">
        <v>47</v>
      </c>
      <c r="D25" s="2">
        <v>5230</v>
      </c>
    </row>
    <row r="26" spans="1:7" ht="18" customHeight="1" x14ac:dyDescent="0.25">
      <c r="A26" s="1">
        <v>43801</v>
      </c>
      <c r="B26" s="3" t="s">
        <v>43</v>
      </c>
      <c r="D26" s="2">
        <v>16500</v>
      </c>
    </row>
    <row r="27" spans="1:7" ht="18" customHeight="1" x14ac:dyDescent="0.25">
      <c r="A27" s="1">
        <v>43802</v>
      </c>
      <c r="B27" s="3" t="s">
        <v>8</v>
      </c>
      <c r="D27" s="2">
        <v>50</v>
      </c>
    </row>
    <row r="28" spans="1:7" ht="18" customHeight="1" x14ac:dyDescent="0.25">
      <c r="A28" s="1">
        <v>43803</v>
      </c>
      <c r="B28" s="3" t="s">
        <v>8</v>
      </c>
      <c r="D28" s="2">
        <v>50</v>
      </c>
    </row>
    <row r="29" spans="1:7" ht="18" customHeight="1" x14ac:dyDescent="0.25">
      <c r="A29" s="1">
        <v>43803</v>
      </c>
      <c r="B29" s="3" t="s">
        <v>23</v>
      </c>
      <c r="D29" s="2">
        <v>70</v>
      </c>
      <c r="E29" s="2" t="s">
        <v>24</v>
      </c>
    </row>
    <row r="30" spans="1:7" ht="18" customHeight="1" x14ac:dyDescent="0.25">
      <c r="A30" s="1">
        <v>43803</v>
      </c>
      <c r="B30" s="3" t="s">
        <v>46</v>
      </c>
      <c r="D30" s="2">
        <v>180</v>
      </c>
      <c r="E30" s="2" t="s">
        <v>22</v>
      </c>
      <c r="F30" s="2" t="s">
        <v>24</v>
      </c>
    </row>
    <row r="31" spans="1:7" ht="18" customHeight="1" x14ac:dyDescent="0.25">
      <c r="A31" s="1">
        <v>43803</v>
      </c>
      <c r="B31" s="3" t="s">
        <v>48</v>
      </c>
      <c r="D31" s="2">
        <v>10000</v>
      </c>
      <c r="E31" s="2" t="s">
        <v>49</v>
      </c>
    </row>
    <row r="32" spans="1:7" ht="18" customHeight="1" x14ac:dyDescent="0.25">
      <c r="A32" s="1">
        <v>43803</v>
      </c>
      <c r="B32" s="3" t="s">
        <v>52</v>
      </c>
      <c r="D32" s="2">
        <v>349</v>
      </c>
      <c r="E32" s="2" t="s">
        <v>50</v>
      </c>
    </row>
    <row r="33" spans="1:6" ht="18" customHeight="1" x14ac:dyDescent="0.25">
      <c r="A33" s="1">
        <v>43803</v>
      </c>
      <c r="B33" s="3" t="s">
        <v>51</v>
      </c>
      <c r="D33" s="2">
        <v>647</v>
      </c>
      <c r="E33" s="2" t="s">
        <v>50</v>
      </c>
    </row>
    <row r="34" spans="1:6" ht="18" customHeight="1" x14ac:dyDescent="0.25">
      <c r="A34" s="1">
        <v>43804</v>
      </c>
      <c r="B34" s="3" t="s">
        <v>8</v>
      </c>
      <c r="D34" s="2">
        <v>50</v>
      </c>
    </row>
    <row r="35" spans="1:6" ht="18" customHeight="1" x14ac:dyDescent="0.25">
      <c r="A35" s="1">
        <v>43804</v>
      </c>
      <c r="B35" s="3" t="s">
        <v>23</v>
      </c>
      <c r="D35" s="2">
        <v>50</v>
      </c>
      <c r="E35" s="2" t="s">
        <v>24</v>
      </c>
    </row>
    <row r="36" spans="1:6" ht="18" customHeight="1" x14ac:dyDescent="0.25">
      <c r="A36" s="1">
        <v>43804</v>
      </c>
      <c r="B36" s="3" t="s">
        <v>53</v>
      </c>
      <c r="D36" s="2">
        <v>35</v>
      </c>
      <c r="E36" s="2" t="s">
        <v>49</v>
      </c>
    </row>
    <row r="37" spans="1:6" ht="18" customHeight="1" x14ac:dyDescent="0.25">
      <c r="A37" s="1">
        <v>43805</v>
      </c>
      <c r="B37" s="3" t="s">
        <v>8</v>
      </c>
      <c r="D37" s="2">
        <v>50</v>
      </c>
      <c r="E37" s="2" t="s">
        <v>24</v>
      </c>
    </row>
    <row r="38" spans="1:6" ht="18" customHeight="1" x14ac:dyDescent="0.25">
      <c r="A38" s="1">
        <v>43805</v>
      </c>
      <c r="B38" s="3" t="s">
        <v>23</v>
      </c>
      <c r="D38" s="2">
        <v>70</v>
      </c>
      <c r="E38" s="2" t="s">
        <v>9</v>
      </c>
    </row>
    <row r="39" spans="1:6" ht="18" customHeight="1" x14ac:dyDescent="0.25">
      <c r="A39" s="1">
        <v>43805</v>
      </c>
      <c r="B39" s="3" t="s">
        <v>54</v>
      </c>
      <c r="D39" s="2">
        <v>5000</v>
      </c>
      <c r="E39" s="2" t="s">
        <v>55</v>
      </c>
      <c r="F39" s="2" t="s">
        <v>22</v>
      </c>
    </row>
    <row r="40" spans="1:6" ht="18" customHeight="1" x14ac:dyDescent="0.25">
      <c r="A40" s="1">
        <v>43805</v>
      </c>
      <c r="B40" s="3" t="s">
        <v>57</v>
      </c>
      <c r="D40" s="2">
        <v>448</v>
      </c>
      <c r="E40" s="2" t="s">
        <v>58</v>
      </c>
    </row>
    <row r="41" spans="1:6" ht="18" customHeight="1" x14ac:dyDescent="0.25">
      <c r="A41" s="1">
        <v>43805</v>
      </c>
      <c r="B41" s="3" t="s">
        <v>56</v>
      </c>
      <c r="D41" s="2">
        <v>1000</v>
      </c>
      <c r="E41" s="2" t="s">
        <v>24</v>
      </c>
    </row>
    <row r="42" spans="1:6" ht="18" customHeight="1" x14ac:dyDescent="0.25">
      <c r="A42" s="1">
        <v>43806</v>
      </c>
      <c r="B42" s="3" t="s">
        <v>59</v>
      </c>
      <c r="D42" s="2">
        <v>210</v>
      </c>
      <c r="E42" s="2" t="s">
        <v>9</v>
      </c>
      <c r="F42" s="2" t="s">
        <v>22</v>
      </c>
    </row>
    <row r="43" spans="1:6" ht="18" customHeight="1" x14ac:dyDescent="0.25">
      <c r="A43" s="1">
        <v>43806</v>
      </c>
      <c r="B43" s="3" t="s">
        <v>60</v>
      </c>
      <c r="C43" s="2">
        <v>1350</v>
      </c>
      <c r="E43" s="2" t="s">
        <v>9</v>
      </c>
    </row>
    <row r="44" spans="1:6" ht="18" customHeight="1" x14ac:dyDescent="0.25">
      <c r="A44" s="1">
        <v>43806</v>
      </c>
      <c r="B44" s="3" t="s">
        <v>73</v>
      </c>
      <c r="D44" s="2">
        <v>100000</v>
      </c>
      <c r="E44" s="2" t="s">
        <v>72</v>
      </c>
    </row>
    <row r="45" spans="1:6" ht="18" customHeight="1" x14ac:dyDescent="0.25">
      <c r="A45" s="1">
        <v>43806</v>
      </c>
      <c r="B45" s="3" t="s">
        <v>61</v>
      </c>
      <c r="D45" s="2">
        <v>450</v>
      </c>
      <c r="E45" s="2" t="s">
        <v>58</v>
      </c>
    </row>
    <row r="46" spans="1:6" ht="18" customHeight="1" x14ac:dyDescent="0.25">
      <c r="A46" s="1">
        <v>43806</v>
      </c>
      <c r="B46" s="3" t="s">
        <v>62</v>
      </c>
      <c r="D46" s="2">
        <v>30</v>
      </c>
      <c r="E46" s="2" t="s">
        <v>9</v>
      </c>
    </row>
    <row r="47" spans="1:6" ht="18" customHeight="1" x14ac:dyDescent="0.25">
      <c r="A47" s="1">
        <v>43806</v>
      </c>
      <c r="B47" s="3" t="s">
        <v>63</v>
      </c>
      <c r="D47" s="2">
        <v>155</v>
      </c>
      <c r="E47" s="2" t="s">
        <v>9</v>
      </c>
    </row>
    <row r="48" spans="1:6" ht="18" customHeight="1" x14ac:dyDescent="0.25">
      <c r="A48" s="1">
        <v>43806</v>
      </c>
      <c r="B48" s="3" t="s">
        <v>64</v>
      </c>
      <c r="D48" s="2">
        <v>210</v>
      </c>
      <c r="E48" s="2" t="s">
        <v>9</v>
      </c>
    </row>
    <row r="49" spans="1:6" ht="18" customHeight="1" x14ac:dyDescent="0.25">
      <c r="A49" s="1">
        <v>43806</v>
      </c>
      <c r="B49" s="3" t="s">
        <v>65</v>
      </c>
      <c r="D49" s="2">
        <v>100</v>
      </c>
      <c r="E49" s="2" t="s">
        <v>9</v>
      </c>
    </row>
    <row r="50" spans="1:6" ht="18" customHeight="1" x14ac:dyDescent="0.25">
      <c r="A50" s="1">
        <v>43807</v>
      </c>
      <c r="B50" s="3" t="s">
        <v>66</v>
      </c>
      <c r="D50" s="2">
        <v>490</v>
      </c>
      <c r="E50" s="2" t="s">
        <v>9</v>
      </c>
      <c r="F50" s="2" t="s">
        <v>22</v>
      </c>
    </row>
    <row r="51" spans="1:6" ht="18" customHeight="1" x14ac:dyDescent="0.25">
      <c r="A51" s="1">
        <v>43807</v>
      </c>
      <c r="B51" s="3" t="s">
        <v>67</v>
      </c>
      <c r="D51" s="2">
        <v>850</v>
      </c>
      <c r="E51" s="2" t="s">
        <v>9</v>
      </c>
      <c r="F51" s="2" t="s">
        <v>22</v>
      </c>
    </row>
    <row r="52" spans="1:6" ht="18" customHeight="1" x14ac:dyDescent="0.25">
      <c r="A52" s="1">
        <v>43807</v>
      </c>
      <c r="B52" s="3" t="s">
        <v>68</v>
      </c>
      <c r="D52" s="2">
        <v>4299</v>
      </c>
      <c r="E52" s="2" t="s">
        <v>69</v>
      </c>
    </row>
    <row r="53" spans="1:6" ht="18" customHeight="1" x14ac:dyDescent="0.25">
      <c r="A53" s="1">
        <v>43807</v>
      </c>
      <c r="B53" s="3" t="s">
        <v>70</v>
      </c>
      <c r="D53" s="2">
        <v>1100</v>
      </c>
      <c r="E53" s="2" t="s">
        <v>69</v>
      </c>
    </row>
    <row r="54" spans="1:6" ht="18" customHeight="1" x14ac:dyDescent="0.25">
      <c r="A54" s="1">
        <v>43807</v>
      </c>
      <c r="B54" s="3" t="s">
        <v>71</v>
      </c>
      <c r="C54" s="2">
        <v>1100</v>
      </c>
      <c r="E54" s="2" t="s">
        <v>72</v>
      </c>
    </row>
    <row r="55" spans="1:6" ht="18" customHeight="1" x14ac:dyDescent="0.25">
      <c r="A55" s="1">
        <v>43808</v>
      </c>
      <c r="B55" s="3" t="s">
        <v>8</v>
      </c>
      <c r="D55" s="2">
        <v>50</v>
      </c>
    </row>
    <row r="56" spans="1:6" ht="18" customHeight="1" x14ac:dyDescent="0.25">
      <c r="A56" s="1">
        <v>43808</v>
      </c>
      <c r="B56" s="3" t="s">
        <v>23</v>
      </c>
      <c r="D56" s="2">
        <v>70</v>
      </c>
      <c r="E56" s="2" t="s">
        <v>24</v>
      </c>
    </row>
    <row r="57" spans="1:6" ht="18" customHeight="1" x14ac:dyDescent="0.25">
      <c r="A57" s="1">
        <v>43808</v>
      </c>
      <c r="B57" s="3" t="s">
        <v>74</v>
      </c>
      <c r="D57" s="2">
        <v>4000</v>
      </c>
      <c r="E57" s="2" t="s">
        <v>72</v>
      </c>
    </row>
    <row r="58" spans="1:6" ht="18" customHeight="1" x14ac:dyDescent="0.25">
      <c r="A58" s="1">
        <v>43808</v>
      </c>
      <c r="B58" s="3" t="s">
        <v>75</v>
      </c>
      <c r="C58" s="2">
        <v>100</v>
      </c>
      <c r="E58" s="2" t="s">
        <v>76</v>
      </c>
    </row>
    <row r="59" spans="1:6" ht="18" customHeight="1" x14ac:dyDescent="0.25">
      <c r="A59" s="1">
        <v>43808</v>
      </c>
      <c r="B59" s="3" t="s">
        <v>77</v>
      </c>
      <c r="D59" s="2">
        <v>3500</v>
      </c>
      <c r="E59" s="2" t="s">
        <v>72</v>
      </c>
      <c r="F59" s="2" t="s">
        <v>22</v>
      </c>
    </row>
    <row r="60" spans="1:6" ht="18" customHeight="1" x14ac:dyDescent="0.25">
      <c r="A60" s="1">
        <v>43808</v>
      </c>
      <c r="B60" s="3" t="s">
        <v>78</v>
      </c>
      <c r="D60" s="2">
        <v>200000</v>
      </c>
      <c r="E60" s="2" t="s">
        <v>79</v>
      </c>
      <c r="F60" s="2" t="s">
        <v>22</v>
      </c>
    </row>
    <row r="61" spans="1:6" ht="18" customHeight="1" x14ac:dyDescent="0.25">
      <c r="A61" s="1">
        <v>43808</v>
      </c>
      <c r="B61" s="3" t="s">
        <v>78</v>
      </c>
      <c r="D61" s="2">
        <v>80000</v>
      </c>
      <c r="E61" s="2" t="s">
        <v>79</v>
      </c>
      <c r="F61" s="2" t="s">
        <v>22</v>
      </c>
    </row>
    <row r="62" spans="1:6" ht="18" customHeight="1" x14ac:dyDescent="0.25">
      <c r="A62" s="1">
        <v>43808</v>
      </c>
      <c r="B62" s="3" t="s">
        <v>80</v>
      </c>
      <c r="D62" s="2">
        <v>250</v>
      </c>
      <c r="E62" s="2" t="s">
        <v>58</v>
      </c>
    </row>
    <row r="63" spans="1:6" ht="18" customHeight="1" x14ac:dyDescent="0.25">
      <c r="A63" s="1">
        <v>43808</v>
      </c>
      <c r="B63" s="3" t="s">
        <v>81</v>
      </c>
      <c r="D63" s="2">
        <v>22</v>
      </c>
      <c r="E63" s="2" t="s">
        <v>9</v>
      </c>
    </row>
    <row r="64" spans="1:6" ht="18" customHeight="1" x14ac:dyDescent="0.25">
      <c r="A64" s="1">
        <v>43808</v>
      </c>
      <c r="B64" s="3" t="s">
        <v>82</v>
      </c>
      <c r="D64" s="2">
        <v>300</v>
      </c>
      <c r="E64" s="2" t="s">
        <v>24</v>
      </c>
    </row>
    <row r="65" spans="1:7" ht="18" customHeight="1" x14ac:dyDescent="0.25">
      <c r="A65" s="1">
        <v>43809</v>
      </c>
      <c r="B65" s="3" t="s">
        <v>8</v>
      </c>
      <c r="D65" s="2">
        <v>50</v>
      </c>
      <c r="E65" s="2" t="s">
        <v>9</v>
      </c>
    </row>
    <row r="66" spans="1:7" ht="18" customHeight="1" x14ac:dyDescent="0.25">
      <c r="A66" s="1">
        <v>43809</v>
      </c>
      <c r="B66" s="3" t="s">
        <v>83</v>
      </c>
      <c r="D66" s="2">
        <v>3411</v>
      </c>
      <c r="E66" s="2" t="s">
        <v>84</v>
      </c>
    </row>
    <row r="67" spans="1:7" ht="18" customHeight="1" x14ac:dyDescent="0.25">
      <c r="A67" s="1">
        <v>43809</v>
      </c>
      <c r="B67" s="3" t="s">
        <v>85</v>
      </c>
      <c r="D67" s="2">
        <v>7045</v>
      </c>
      <c r="E67" s="2" t="s">
        <v>86</v>
      </c>
    </row>
    <row r="68" spans="1:7" ht="18" customHeight="1" x14ac:dyDescent="0.25">
      <c r="A68" s="1">
        <v>43809</v>
      </c>
      <c r="B68" s="3" t="s">
        <v>123</v>
      </c>
      <c r="C68" s="2">
        <v>2350</v>
      </c>
      <c r="E68" s="2" t="s">
        <v>24</v>
      </c>
    </row>
    <row r="69" spans="1:7" ht="18" customHeight="1" x14ac:dyDescent="0.25">
      <c r="A69" s="1">
        <v>43810</v>
      </c>
      <c r="B69" s="3" t="s">
        <v>8</v>
      </c>
      <c r="D69" s="2">
        <v>50</v>
      </c>
      <c r="E69" s="2" t="s">
        <v>9</v>
      </c>
    </row>
    <row r="70" spans="1:7" ht="18" customHeight="1" x14ac:dyDescent="0.25">
      <c r="A70" s="1">
        <v>43810</v>
      </c>
      <c r="B70" s="3" t="s">
        <v>53</v>
      </c>
      <c r="D70" s="2">
        <v>60</v>
      </c>
      <c r="E70" s="2" t="s">
        <v>24</v>
      </c>
    </row>
    <row r="71" spans="1:7" ht="18" customHeight="1" x14ac:dyDescent="0.25">
      <c r="A71" s="1">
        <v>43810</v>
      </c>
      <c r="B71" s="3" t="s">
        <v>87</v>
      </c>
      <c r="D71" s="2">
        <v>15000</v>
      </c>
      <c r="E71" s="2" t="s">
        <v>55</v>
      </c>
    </row>
    <row r="72" spans="1:7" ht="18" customHeight="1" x14ac:dyDescent="0.25">
      <c r="A72" s="1">
        <v>43811</v>
      </c>
      <c r="B72" s="3" t="s">
        <v>8</v>
      </c>
      <c r="D72" s="2">
        <v>50</v>
      </c>
      <c r="E72" s="2" t="s">
        <v>9</v>
      </c>
    </row>
    <row r="73" spans="1:7" ht="18" customHeight="1" x14ac:dyDescent="0.25">
      <c r="A73" s="1">
        <v>43811</v>
      </c>
      <c r="B73" s="3" t="s">
        <v>53</v>
      </c>
      <c r="D73" s="2">
        <v>60</v>
      </c>
      <c r="E73" s="2" t="s">
        <v>24</v>
      </c>
    </row>
    <row r="74" spans="1:7" ht="18" customHeight="1" x14ac:dyDescent="0.25">
      <c r="A74" s="1">
        <v>43811</v>
      </c>
      <c r="B74" s="3" t="s">
        <v>88</v>
      </c>
      <c r="D74" s="2">
        <v>1300</v>
      </c>
      <c r="E74" s="2" t="s">
        <v>89</v>
      </c>
    </row>
    <row r="75" spans="1:7" ht="18" customHeight="1" x14ac:dyDescent="0.25">
      <c r="A75" s="1">
        <v>43811</v>
      </c>
      <c r="B75" s="3" t="s">
        <v>97</v>
      </c>
      <c r="D75" s="2">
        <v>175</v>
      </c>
    </row>
    <row r="76" spans="1:7" ht="18" customHeight="1" x14ac:dyDescent="0.25">
      <c r="A76" s="1">
        <v>43811</v>
      </c>
      <c r="B76" s="3" t="s">
        <v>90</v>
      </c>
      <c r="D76" s="2">
        <v>251</v>
      </c>
      <c r="E76" s="2" t="s">
        <v>91</v>
      </c>
    </row>
    <row r="77" spans="1:7" ht="18" customHeight="1" x14ac:dyDescent="0.25">
      <c r="A77" s="1">
        <v>43811</v>
      </c>
      <c r="B77" s="3" t="s">
        <v>98</v>
      </c>
      <c r="C77" s="2">
        <v>50000</v>
      </c>
      <c r="E77" s="2" t="s">
        <v>99</v>
      </c>
    </row>
    <row r="78" spans="1:7" ht="18" customHeight="1" x14ac:dyDescent="0.25">
      <c r="A78" s="1">
        <v>43812</v>
      </c>
      <c r="B78" s="3" t="s">
        <v>92</v>
      </c>
      <c r="D78" s="2">
        <v>50</v>
      </c>
      <c r="E78" s="2" t="s">
        <v>9</v>
      </c>
    </row>
    <row r="79" spans="1:7" ht="18" customHeight="1" x14ac:dyDescent="0.25">
      <c r="A79" s="1">
        <v>43812</v>
      </c>
      <c r="B79" s="3" t="s">
        <v>93</v>
      </c>
      <c r="D79" s="2">
        <v>76072</v>
      </c>
      <c r="E79" s="2" t="s">
        <v>94</v>
      </c>
      <c r="F79" s="2" t="s">
        <v>94</v>
      </c>
      <c r="G79" s="2" t="s">
        <v>22</v>
      </c>
    </row>
    <row r="80" spans="1:7" ht="18" customHeight="1" x14ac:dyDescent="0.25">
      <c r="A80" s="1">
        <v>43812</v>
      </c>
      <c r="B80" s="3" t="s">
        <v>95</v>
      </c>
      <c r="D80" s="2">
        <v>11000</v>
      </c>
      <c r="E80" s="2" t="s">
        <v>12</v>
      </c>
      <c r="F80" s="2" t="s">
        <v>96</v>
      </c>
      <c r="G80" s="2" t="s">
        <v>22</v>
      </c>
    </row>
    <row r="81" spans="1:7" ht="18" customHeight="1" x14ac:dyDescent="0.25">
      <c r="A81" s="1">
        <v>43813</v>
      </c>
      <c r="B81" s="3" t="s">
        <v>109</v>
      </c>
      <c r="D81" s="2">
        <v>500</v>
      </c>
      <c r="E81" s="2" t="s">
        <v>9</v>
      </c>
      <c r="G81" s="2" t="s">
        <v>22</v>
      </c>
    </row>
    <row r="82" spans="1:7" ht="18" customHeight="1" x14ac:dyDescent="0.25">
      <c r="A82" s="1">
        <v>43813</v>
      </c>
      <c r="B82" s="3" t="s">
        <v>110</v>
      </c>
      <c r="D82" s="2">
        <v>3000</v>
      </c>
      <c r="E82" s="2" t="s">
        <v>24</v>
      </c>
      <c r="F82" s="2" t="s">
        <v>96</v>
      </c>
    </row>
    <row r="83" spans="1:7" ht="18" customHeight="1" x14ac:dyDescent="0.25">
      <c r="A83" s="1">
        <v>43813</v>
      </c>
      <c r="B83" s="3" t="s">
        <v>111</v>
      </c>
      <c r="D83" s="2">
        <v>1250</v>
      </c>
      <c r="E83" s="2" t="s">
        <v>9</v>
      </c>
      <c r="G83" s="2" t="s">
        <v>22</v>
      </c>
    </row>
    <row r="84" spans="1:7" ht="18" customHeight="1" x14ac:dyDescent="0.25">
      <c r="A84" s="1">
        <v>43813</v>
      </c>
      <c r="B84" s="3" t="s">
        <v>112</v>
      </c>
      <c r="D84" s="2">
        <v>80</v>
      </c>
      <c r="E84" s="2" t="s">
        <v>9</v>
      </c>
      <c r="G84" s="2" t="s">
        <v>22</v>
      </c>
    </row>
    <row r="85" spans="1:7" ht="18" customHeight="1" x14ac:dyDescent="0.25">
      <c r="A85" s="1">
        <v>43814</v>
      </c>
      <c r="B85" s="3" t="s">
        <v>113</v>
      </c>
      <c r="D85" s="2">
        <v>50</v>
      </c>
      <c r="E85" s="2" t="s">
        <v>9</v>
      </c>
      <c r="G85" s="2" t="s">
        <v>22</v>
      </c>
    </row>
    <row r="86" spans="1:7" ht="18" customHeight="1" x14ac:dyDescent="0.25">
      <c r="A86" s="1">
        <v>43814</v>
      </c>
      <c r="B86" s="3" t="s">
        <v>114</v>
      </c>
      <c r="D86" s="2">
        <v>440</v>
      </c>
      <c r="E86" s="2" t="s">
        <v>115</v>
      </c>
      <c r="G86" s="2" t="s">
        <v>22</v>
      </c>
    </row>
    <row r="87" spans="1:7" ht="18" customHeight="1" x14ac:dyDescent="0.25">
      <c r="A87" s="1">
        <v>43814</v>
      </c>
      <c r="B87" s="3" t="s">
        <v>116</v>
      </c>
      <c r="D87" s="2">
        <v>3500</v>
      </c>
      <c r="E87" s="2" t="s">
        <v>24</v>
      </c>
      <c r="F87" s="2" t="s">
        <v>96</v>
      </c>
      <c r="G87" s="2" t="s">
        <v>22</v>
      </c>
    </row>
    <row r="88" spans="1:7" ht="18" customHeight="1" x14ac:dyDescent="0.25">
      <c r="A88" s="1">
        <v>43814</v>
      </c>
      <c r="B88" s="3" t="s">
        <v>117</v>
      </c>
      <c r="C88" s="2">
        <v>10950</v>
      </c>
      <c r="D88" s="2">
        <v>10999</v>
      </c>
      <c r="E88" s="2" t="s">
        <v>94</v>
      </c>
      <c r="F88" s="2" t="s">
        <v>94</v>
      </c>
    </row>
    <row r="89" spans="1:7" ht="18" customHeight="1" x14ac:dyDescent="0.25">
      <c r="A89" s="1">
        <v>43815</v>
      </c>
      <c r="B89" s="3" t="s">
        <v>119</v>
      </c>
      <c r="D89" s="2">
        <v>450</v>
      </c>
      <c r="E89" s="2" t="s">
        <v>9</v>
      </c>
      <c r="G89" s="2" t="s">
        <v>22</v>
      </c>
    </row>
    <row r="90" spans="1:7" ht="18" customHeight="1" x14ac:dyDescent="0.25">
      <c r="A90" s="1">
        <v>43815</v>
      </c>
      <c r="B90" s="3" t="s">
        <v>127</v>
      </c>
      <c r="D90" s="2">
        <v>5000</v>
      </c>
      <c r="E90" s="2" t="s">
        <v>94</v>
      </c>
      <c r="F90" s="2" t="s">
        <v>94</v>
      </c>
      <c r="G90" s="2" t="s">
        <v>22</v>
      </c>
    </row>
    <row r="91" spans="1:7" ht="18" customHeight="1" x14ac:dyDescent="0.25">
      <c r="A91" s="1">
        <v>43815</v>
      </c>
      <c r="B91" s="3" t="s">
        <v>120</v>
      </c>
      <c r="C91" s="2">
        <v>5000</v>
      </c>
      <c r="G91" s="2" t="s">
        <v>22</v>
      </c>
    </row>
    <row r="92" spans="1:7" ht="18" customHeight="1" x14ac:dyDescent="0.25">
      <c r="A92" s="1">
        <v>43815</v>
      </c>
      <c r="B92" s="3" t="s">
        <v>118</v>
      </c>
      <c r="D92" s="2">
        <v>4000</v>
      </c>
      <c r="E92" s="2" t="s">
        <v>9</v>
      </c>
      <c r="G92" s="2" t="s">
        <v>22</v>
      </c>
    </row>
    <row r="93" spans="1:7" ht="18" customHeight="1" x14ac:dyDescent="0.25">
      <c r="A93" s="1">
        <v>43815</v>
      </c>
      <c r="B93" s="3" t="s">
        <v>118</v>
      </c>
      <c r="D93" s="2">
        <v>11100</v>
      </c>
      <c r="E93" s="2" t="s">
        <v>12</v>
      </c>
      <c r="F93" s="2" t="s">
        <v>96</v>
      </c>
      <c r="G93" s="2" t="s">
        <v>22</v>
      </c>
    </row>
    <row r="94" spans="1:7" ht="18" customHeight="1" x14ac:dyDescent="0.25">
      <c r="A94" s="1">
        <v>43815</v>
      </c>
      <c r="B94" s="3" t="s">
        <v>121</v>
      </c>
      <c r="D94" s="2">
        <v>10000</v>
      </c>
      <c r="E94" s="2" t="s">
        <v>12</v>
      </c>
      <c r="F94" s="2" t="s">
        <v>96</v>
      </c>
      <c r="G94" s="2" t="s">
        <v>22</v>
      </c>
    </row>
    <row r="95" spans="1:7" ht="18" customHeight="1" x14ac:dyDescent="0.25">
      <c r="A95" s="1">
        <v>43815</v>
      </c>
      <c r="B95" s="3" t="s">
        <v>122</v>
      </c>
      <c r="D95" s="2">
        <v>1000</v>
      </c>
      <c r="E95" s="2" t="s">
        <v>9</v>
      </c>
      <c r="G95" s="2" t="s">
        <v>22</v>
      </c>
    </row>
    <row r="96" spans="1:7" ht="18" customHeight="1" x14ac:dyDescent="0.25">
      <c r="A96" s="1">
        <v>43816</v>
      </c>
      <c r="B96" s="3" t="s">
        <v>124</v>
      </c>
      <c r="C96" s="2">
        <v>240</v>
      </c>
      <c r="E96" s="2" t="s">
        <v>24</v>
      </c>
    </row>
    <row r="97" spans="1:7" ht="18" customHeight="1" x14ac:dyDescent="0.25">
      <c r="A97" s="1">
        <v>43816</v>
      </c>
      <c r="B97" s="3" t="s">
        <v>125</v>
      </c>
      <c r="C97" s="2">
        <v>240</v>
      </c>
      <c r="E97" s="2" t="s">
        <v>24</v>
      </c>
    </row>
    <row r="98" spans="1:7" ht="18" customHeight="1" x14ac:dyDescent="0.25">
      <c r="A98" s="1">
        <v>43816</v>
      </c>
      <c r="B98" s="3" t="s">
        <v>126</v>
      </c>
      <c r="C98" s="2">
        <v>480</v>
      </c>
      <c r="E98" s="2" t="s">
        <v>49</v>
      </c>
    </row>
    <row r="99" spans="1:7" ht="18" customHeight="1" x14ac:dyDescent="0.25">
      <c r="A99" s="1">
        <v>43816</v>
      </c>
      <c r="B99" s="3" t="s">
        <v>125</v>
      </c>
      <c r="D99" s="2">
        <v>200</v>
      </c>
      <c r="E99" s="2" t="s">
        <v>115</v>
      </c>
    </row>
    <row r="100" spans="1:7" ht="18" customHeight="1" x14ac:dyDescent="0.25">
      <c r="A100" s="1">
        <v>43816</v>
      </c>
      <c r="B100" s="3" t="s">
        <v>128</v>
      </c>
      <c r="D100" s="2">
        <v>1100</v>
      </c>
      <c r="E100" s="2" t="s">
        <v>115</v>
      </c>
      <c r="G100" s="2" t="s">
        <v>22</v>
      </c>
    </row>
    <row r="101" spans="1:7" ht="18" customHeight="1" x14ac:dyDescent="0.25">
      <c r="A101" s="1">
        <v>43816</v>
      </c>
      <c r="B101" s="3" t="s">
        <v>110</v>
      </c>
      <c r="C101" s="2">
        <v>3000</v>
      </c>
      <c r="E101" s="2" t="s">
        <v>24</v>
      </c>
    </row>
    <row r="102" spans="1:7" ht="18" customHeight="1" x14ac:dyDescent="0.25">
      <c r="A102" s="1">
        <v>43817</v>
      </c>
      <c r="B102" s="3" t="s">
        <v>129</v>
      </c>
      <c r="D102" s="2">
        <v>410</v>
      </c>
      <c r="E102" s="2" t="s">
        <v>9</v>
      </c>
      <c r="G102" s="2" t="s">
        <v>22</v>
      </c>
    </row>
    <row r="103" spans="1:7" ht="18" customHeight="1" x14ac:dyDescent="0.25">
      <c r="A103" s="1">
        <v>43817</v>
      </c>
      <c r="B103" s="3" t="s">
        <v>128</v>
      </c>
      <c r="D103" s="2">
        <v>300</v>
      </c>
      <c r="E103" s="2" t="s">
        <v>9</v>
      </c>
      <c r="G103" s="2" t="s">
        <v>22</v>
      </c>
    </row>
    <row r="104" spans="1:7" ht="18" customHeight="1" x14ac:dyDescent="0.25">
      <c r="A104" s="1">
        <v>43817</v>
      </c>
      <c r="B104" s="3" t="s">
        <v>130</v>
      </c>
      <c r="D104" s="2">
        <v>1700</v>
      </c>
      <c r="E104" s="2" t="s">
        <v>72</v>
      </c>
      <c r="F104" s="2" t="s">
        <v>96</v>
      </c>
      <c r="G104" s="2" t="s">
        <v>22</v>
      </c>
    </row>
    <row r="105" spans="1:7" ht="18" customHeight="1" x14ac:dyDescent="0.25">
      <c r="A105" s="1">
        <v>43818</v>
      </c>
      <c r="B105" s="3" t="s">
        <v>131</v>
      </c>
      <c r="D105" s="2">
        <v>688</v>
      </c>
      <c r="E105" s="2" t="s">
        <v>7</v>
      </c>
      <c r="F105" s="2" t="s">
        <v>94</v>
      </c>
    </row>
    <row r="106" spans="1:7" ht="18" customHeight="1" x14ac:dyDescent="0.25">
      <c r="A106" s="1">
        <v>43818</v>
      </c>
      <c r="B106" s="3" t="s">
        <v>132</v>
      </c>
      <c r="D106" s="2">
        <v>5000</v>
      </c>
      <c r="E106" s="2" t="s">
        <v>9</v>
      </c>
    </row>
    <row r="107" spans="1:7" ht="18" customHeight="1" x14ac:dyDescent="0.25">
      <c r="A107" s="1">
        <v>43818</v>
      </c>
      <c r="B107" s="3" t="s">
        <v>133</v>
      </c>
      <c r="C107" s="2">
        <v>26600</v>
      </c>
      <c r="E107" s="2" t="s">
        <v>9</v>
      </c>
    </row>
    <row r="108" spans="1:7" ht="18" customHeight="1" x14ac:dyDescent="0.25">
      <c r="A108" s="1">
        <v>43818</v>
      </c>
      <c r="B108" s="3" t="s">
        <v>142</v>
      </c>
      <c r="C108" s="2">
        <v>3500</v>
      </c>
      <c r="E108" s="2" t="s">
        <v>9</v>
      </c>
    </row>
    <row r="109" spans="1:7" ht="18" customHeight="1" x14ac:dyDescent="0.25">
      <c r="A109" s="1">
        <v>43820</v>
      </c>
      <c r="B109" s="3" t="s">
        <v>134</v>
      </c>
      <c r="D109" s="2">
        <v>380</v>
      </c>
      <c r="E109" s="2" t="s">
        <v>9</v>
      </c>
      <c r="G109" s="2" t="s">
        <v>22</v>
      </c>
    </row>
    <row r="110" spans="1:7" ht="18" customHeight="1" x14ac:dyDescent="0.25">
      <c r="A110" s="1">
        <v>43820</v>
      </c>
      <c r="B110" s="3" t="s">
        <v>135</v>
      </c>
      <c r="D110" s="2">
        <v>350</v>
      </c>
      <c r="E110" s="2" t="s">
        <v>9</v>
      </c>
      <c r="G110" s="2" t="s">
        <v>22</v>
      </c>
    </row>
    <row r="111" spans="1:7" ht="18" customHeight="1" x14ac:dyDescent="0.25">
      <c r="A111" s="1">
        <v>43820</v>
      </c>
      <c r="B111" s="3" t="s">
        <v>141</v>
      </c>
      <c r="D111" s="2">
        <v>5000</v>
      </c>
      <c r="E111" s="2" t="s">
        <v>24</v>
      </c>
      <c r="F111" s="2" t="s">
        <v>96</v>
      </c>
      <c r="G111" s="2" t="s">
        <v>22</v>
      </c>
    </row>
    <row r="112" spans="1:7" ht="18" customHeight="1" x14ac:dyDescent="0.25">
      <c r="A112" s="1">
        <v>43820</v>
      </c>
      <c r="B112" s="3" t="s">
        <v>136</v>
      </c>
      <c r="D112" s="2">
        <v>375</v>
      </c>
      <c r="E112" s="2" t="s">
        <v>9</v>
      </c>
      <c r="G112" s="2" t="s">
        <v>22</v>
      </c>
    </row>
    <row r="113" spans="1:8" ht="18" customHeight="1" x14ac:dyDescent="0.25">
      <c r="A113" s="1">
        <v>43820</v>
      </c>
      <c r="B113" s="3" t="s">
        <v>137</v>
      </c>
      <c r="D113" s="2">
        <v>210</v>
      </c>
      <c r="E113" s="2" t="s">
        <v>115</v>
      </c>
    </row>
    <row r="114" spans="1:8" ht="18" customHeight="1" x14ac:dyDescent="0.25">
      <c r="A114" s="1">
        <v>43820</v>
      </c>
      <c r="B114" s="3" t="s">
        <v>138</v>
      </c>
      <c r="D114" s="2">
        <v>670</v>
      </c>
      <c r="E114" s="2" t="s">
        <v>7</v>
      </c>
      <c r="F114" s="2" t="s">
        <v>96</v>
      </c>
    </row>
    <row r="115" spans="1:8" ht="18" customHeight="1" x14ac:dyDescent="0.25">
      <c r="A115" s="1">
        <v>43820</v>
      </c>
      <c r="B115" s="3" t="s">
        <v>139</v>
      </c>
      <c r="C115" s="2">
        <v>1200</v>
      </c>
      <c r="E115" s="2" t="s">
        <v>72</v>
      </c>
      <c r="F115" s="2" t="s">
        <v>106</v>
      </c>
      <c r="G115" s="2" t="s">
        <v>22</v>
      </c>
    </row>
    <row r="116" spans="1:8" ht="18" customHeight="1" x14ac:dyDescent="0.25">
      <c r="A116" s="1">
        <v>43821</v>
      </c>
      <c r="B116" s="3" t="s">
        <v>140</v>
      </c>
      <c r="D116" s="2">
        <v>440</v>
      </c>
      <c r="E116" s="2" t="s">
        <v>115</v>
      </c>
      <c r="G116" s="2" t="s">
        <v>22</v>
      </c>
      <c r="H116" s="2">
        <v>220</v>
      </c>
    </row>
    <row r="117" spans="1:8" ht="18" customHeight="1" x14ac:dyDescent="0.25">
      <c r="A117" s="1">
        <v>43821</v>
      </c>
      <c r="B117" s="3" t="s">
        <v>143</v>
      </c>
      <c r="D117" s="2">
        <v>800</v>
      </c>
      <c r="E117" s="2" t="s">
        <v>115</v>
      </c>
      <c r="G117" s="2" t="s">
        <v>22</v>
      </c>
    </row>
    <row r="118" spans="1:8" ht="18" customHeight="1" x14ac:dyDescent="0.25">
      <c r="A118" s="1">
        <v>43821</v>
      </c>
      <c r="B118" s="3" t="s">
        <v>112</v>
      </c>
      <c r="D118" s="2">
        <v>210</v>
      </c>
      <c r="E118" s="2" t="s">
        <v>9</v>
      </c>
      <c r="G118" s="2" t="s">
        <v>22</v>
      </c>
      <c r="H118" s="2">
        <v>90</v>
      </c>
    </row>
    <row r="119" spans="1:8" ht="18" customHeight="1" x14ac:dyDescent="0.25">
      <c r="A119" s="1">
        <v>43821</v>
      </c>
      <c r="B119" s="3" t="s">
        <v>144</v>
      </c>
      <c r="D119" s="2">
        <v>5110</v>
      </c>
      <c r="E119" s="2" t="s">
        <v>89</v>
      </c>
      <c r="F119" s="2" t="s">
        <v>94</v>
      </c>
    </row>
    <row r="120" spans="1:8" ht="18" customHeight="1" x14ac:dyDescent="0.25">
      <c r="A120" s="1">
        <v>43821</v>
      </c>
      <c r="B120" s="3" t="s">
        <v>151</v>
      </c>
      <c r="D120" s="2">
        <v>2850</v>
      </c>
      <c r="E120" s="2" t="s">
        <v>24</v>
      </c>
      <c r="F120" s="2" t="s">
        <v>96</v>
      </c>
      <c r="G120" s="2" t="s">
        <v>22</v>
      </c>
    </row>
    <row r="121" spans="1:8" ht="18" customHeight="1" x14ac:dyDescent="0.25">
      <c r="A121" s="1">
        <v>43821</v>
      </c>
      <c r="B121" s="3" t="s">
        <v>152</v>
      </c>
      <c r="D121" s="2">
        <v>2000</v>
      </c>
      <c r="E121" s="2" t="s">
        <v>24</v>
      </c>
      <c r="F121" s="2" t="s">
        <v>96</v>
      </c>
      <c r="G121" s="2" t="s">
        <v>22</v>
      </c>
    </row>
    <row r="122" spans="1:8" ht="18" customHeight="1" x14ac:dyDescent="0.25">
      <c r="A122" s="1">
        <v>43822</v>
      </c>
      <c r="B122" s="3" t="s">
        <v>145</v>
      </c>
      <c r="D122" s="2">
        <v>20000</v>
      </c>
      <c r="E122" s="2" t="s">
        <v>72</v>
      </c>
      <c r="F122" s="2" t="s">
        <v>96</v>
      </c>
    </row>
    <row r="123" spans="1:8" ht="18" customHeight="1" x14ac:dyDescent="0.25">
      <c r="A123" s="1">
        <v>43822</v>
      </c>
      <c r="B123" s="3" t="s">
        <v>146</v>
      </c>
      <c r="D123" s="2">
        <v>200</v>
      </c>
      <c r="E123" s="2" t="s">
        <v>115</v>
      </c>
    </row>
    <row r="124" spans="1:8" ht="18" customHeight="1" x14ac:dyDescent="0.25">
      <c r="A124" s="1">
        <v>43822</v>
      </c>
      <c r="B124" s="3" t="s">
        <v>147</v>
      </c>
      <c r="D124" s="2">
        <v>570</v>
      </c>
      <c r="E124" s="2" t="s">
        <v>94</v>
      </c>
    </row>
    <row r="125" spans="1:8" ht="18" customHeight="1" x14ac:dyDescent="0.25">
      <c r="A125" s="1">
        <v>43822</v>
      </c>
      <c r="B125" s="3" t="s">
        <v>153</v>
      </c>
      <c r="D125" s="2">
        <v>1000</v>
      </c>
      <c r="E125" s="2" t="s">
        <v>49</v>
      </c>
      <c r="F125" s="2" t="s">
        <v>96</v>
      </c>
      <c r="G125" s="2" t="s">
        <v>22</v>
      </c>
    </row>
    <row r="126" spans="1:8" ht="18" customHeight="1" x14ac:dyDescent="0.25">
      <c r="A126" s="1">
        <v>43823</v>
      </c>
      <c r="B126" s="3" t="s">
        <v>148</v>
      </c>
      <c r="C126" s="2">
        <v>1250</v>
      </c>
      <c r="D126" s="2">
        <v>1967</v>
      </c>
      <c r="E126" s="2" t="s">
        <v>7</v>
      </c>
      <c r="F126" s="2" t="s">
        <v>96</v>
      </c>
    </row>
    <row r="127" spans="1:8" ht="18" customHeight="1" x14ac:dyDescent="0.25">
      <c r="A127" s="1">
        <v>43823</v>
      </c>
      <c r="B127" s="3" t="s">
        <v>149</v>
      </c>
      <c r="C127" s="2">
        <v>250</v>
      </c>
      <c r="D127" s="2">
        <v>1200</v>
      </c>
      <c r="E127" s="2" t="s">
        <v>7</v>
      </c>
      <c r="F127" s="2" t="s">
        <v>150</v>
      </c>
    </row>
    <row r="128" spans="1:8" ht="18" customHeight="1" x14ac:dyDescent="0.25">
      <c r="A128" s="1">
        <v>43825</v>
      </c>
      <c r="B128" s="3" t="s">
        <v>154</v>
      </c>
      <c r="D128" s="2">
        <v>6000</v>
      </c>
      <c r="E128" s="2" t="s">
        <v>9</v>
      </c>
    </row>
    <row r="129" spans="1:6" ht="18" customHeight="1" x14ac:dyDescent="0.25">
      <c r="A129" s="1">
        <v>43827</v>
      </c>
      <c r="B129" s="3" t="s">
        <v>48</v>
      </c>
      <c r="D129" s="2">
        <v>10000</v>
      </c>
      <c r="E129" s="2" t="s">
        <v>9</v>
      </c>
    </row>
    <row r="130" spans="1:6" ht="18" customHeight="1" x14ac:dyDescent="0.25">
      <c r="A130" s="1">
        <v>43827</v>
      </c>
      <c r="B130" s="3" t="s">
        <v>155</v>
      </c>
      <c r="D130" s="2">
        <v>20000</v>
      </c>
      <c r="E130" s="2" t="s">
        <v>49</v>
      </c>
      <c r="F130" s="2" t="s">
        <v>96</v>
      </c>
    </row>
    <row r="131" spans="1:6" ht="18" customHeight="1" x14ac:dyDescent="0.25">
      <c r="A131" s="1">
        <v>43830</v>
      </c>
      <c r="B131" s="3" t="s">
        <v>156</v>
      </c>
      <c r="D131" s="2">
        <v>101000</v>
      </c>
      <c r="E131" s="2" t="s">
        <v>157</v>
      </c>
      <c r="F131" s="2" t="s">
        <v>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G33" sqref="G33"/>
    </sheetView>
  </sheetViews>
  <sheetFormatPr defaultRowHeight="15" x14ac:dyDescent="0.25"/>
  <cols>
    <col min="1" max="1" width="11.42578125" customWidth="1"/>
    <col min="6" max="6" width="12.42578125" customWidth="1"/>
  </cols>
  <sheetData>
    <row r="1" spans="1:6" x14ac:dyDescent="0.25">
      <c r="A1" s="19" t="s">
        <v>30</v>
      </c>
      <c r="B1" s="19" t="s">
        <v>193</v>
      </c>
      <c r="C1" s="19" t="s">
        <v>196</v>
      </c>
      <c r="D1" s="19" t="s">
        <v>197</v>
      </c>
      <c r="E1" s="19" t="s">
        <v>194</v>
      </c>
      <c r="F1" s="19" t="s">
        <v>195</v>
      </c>
    </row>
    <row r="2" spans="1:6" x14ac:dyDescent="0.25">
      <c r="A2" s="13">
        <v>43928</v>
      </c>
      <c r="B2" s="14">
        <v>527000</v>
      </c>
      <c r="C2" s="14">
        <v>220000</v>
      </c>
      <c r="D2" s="14">
        <v>140000</v>
      </c>
      <c r="E2" s="14">
        <f>C2+D2</f>
        <v>360000</v>
      </c>
      <c r="F2" s="14">
        <f t="shared" ref="F2:F4" si="0">B2-E2</f>
        <v>167000</v>
      </c>
    </row>
    <row r="3" spans="1:6" x14ac:dyDescent="0.25">
      <c r="A3" s="13">
        <v>43975</v>
      </c>
      <c r="B3" s="14">
        <v>423000</v>
      </c>
      <c r="C3" s="14"/>
      <c r="D3" s="14">
        <v>120000</v>
      </c>
      <c r="E3" s="14">
        <f t="shared" ref="E3:E4" si="1">C3+D3</f>
        <v>120000</v>
      </c>
      <c r="F3" s="14">
        <f t="shared" si="0"/>
        <v>303000</v>
      </c>
    </row>
    <row r="4" spans="1:6" x14ac:dyDescent="0.25">
      <c r="A4" s="13">
        <v>44002</v>
      </c>
      <c r="B4" s="14">
        <v>233000</v>
      </c>
      <c r="C4" s="14"/>
      <c r="D4" s="14">
        <v>100000</v>
      </c>
      <c r="E4" s="14">
        <f t="shared" si="1"/>
        <v>100000</v>
      </c>
      <c r="F4" s="14">
        <f t="shared" si="0"/>
        <v>133000</v>
      </c>
    </row>
    <row r="5" spans="1:6" x14ac:dyDescent="0.25">
      <c r="F5" s="20">
        <f>SUM(F2:F4)</f>
        <v>603000</v>
      </c>
    </row>
    <row r="8" spans="1:6" x14ac:dyDescent="0.25">
      <c r="A8" s="19" t="s">
        <v>30</v>
      </c>
      <c r="B8" s="19" t="s">
        <v>193</v>
      </c>
      <c r="C8" s="19" t="s">
        <v>196</v>
      </c>
      <c r="D8" s="19" t="s">
        <v>197</v>
      </c>
      <c r="E8" s="19" t="s">
        <v>194</v>
      </c>
      <c r="F8" s="19" t="s">
        <v>195</v>
      </c>
    </row>
    <row r="9" spans="1:6" x14ac:dyDescent="0.25">
      <c r="A9" s="13">
        <v>43928</v>
      </c>
      <c r="B9" s="14">
        <v>527000</v>
      </c>
      <c r="C9" s="14">
        <v>435000</v>
      </c>
      <c r="D9" s="14">
        <v>140000</v>
      </c>
      <c r="E9" s="14">
        <f>C9+D9</f>
        <v>575000</v>
      </c>
      <c r="F9" s="14">
        <f t="shared" ref="F9:F11" si="2">B9-E9</f>
        <v>-48000</v>
      </c>
    </row>
    <row r="10" spans="1:6" x14ac:dyDescent="0.25">
      <c r="A10" s="13">
        <v>43975</v>
      </c>
      <c r="B10" s="14">
        <v>423000</v>
      </c>
      <c r="C10" s="14">
        <v>186000</v>
      </c>
      <c r="D10" s="14">
        <v>120000</v>
      </c>
      <c r="E10" s="14">
        <f t="shared" ref="E10:E11" si="3">C10+D10</f>
        <v>306000</v>
      </c>
      <c r="F10" s="14">
        <f t="shared" si="2"/>
        <v>117000</v>
      </c>
    </row>
    <row r="11" spans="1:6" x14ac:dyDescent="0.25">
      <c r="A11" s="13">
        <v>44002</v>
      </c>
      <c r="B11" s="14">
        <v>350000</v>
      </c>
      <c r="C11" s="14">
        <v>186000</v>
      </c>
      <c r="D11" s="14">
        <v>120000</v>
      </c>
      <c r="E11" s="14">
        <f t="shared" si="3"/>
        <v>306000</v>
      </c>
      <c r="F11" s="14">
        <f t="shared" si="2"/>
        <v>44000</v>
      </c>
    </row>
    <row r="12" spans="1:6" x14ac:dyDescent="0.25">
      <c r="F12" s="20">
        <f>SUM(F9:F11)</f>
        <v>113000</v>
      </c>
    </row>
    <row r="15" spans="1:6" x14ac:dyDescent="0.25">
      <c r="A15" s="19" t="s">
        <v>30</v>
      </c>
      <c r="B15" s="19" t="s">
        <v>193</v>
      </c>
      <c r="C15" s="19" t="s">
        <v>196</v>
      </c>
      <c r="D15" s="19" t="s">
        <v>197</v>
      </c>
      <c r="E15" s="19" t="s">
        <v>194</v>
      </c>
      <c r="F15" s="19" t="s">
        <v>195</v>
      </c>
    </row>
    <row r="16" spans="1:6" x14ac:dyDescent="0.25">
      <c r="A16" s="13">
        <v>43928</v>
      </c>
      <c r="B16" s="14">
        <v>527000</v>
      </c>
      <c r="C16" s="14">
        <v>435000</v>
      </c>
      <c r="D16" s="14">
        <v>140000</v>
      </c>
      <c r="E16" s="14">
        <f>C16+D16</f>
        <v>575000</v>
      </c>
      <c r="F16" s="14">
        <f t="shared" ref="F16:F18" si="4">B16-E16</f>
        <v>-48000</v>
      </c>
    </row>
    <row r="17" spans="1:6" x14ac:dyDescent="0.25">
      <c r="A17" s="13">
        <v>43975</v>
      </c>
      <c r="B17" s="14">
        <v>423000</v>
      </c>
      <c r="C17" s="14">
        <v>140000</v>
      </c>
      <c r="D17" s="14">
        <v>120000</v>
      </c>
      <c r="E17" s="14">
        <f t="shared" ref="E17:E18" si="5">C17+D17</f>
        <v>260000</v>
      </c>
      <c r="F17" s="14">
        <f t="shared" si="4"/>
        <v>163000</v>
      </c>
    </row>
    <row r="18" spans="1:6" x14ac:dyDescent="0.25">
      <c r="A18" s="13">
        <v>44002</v>
      </c>
      <c r="B18" s="14">
        <v>350000</v>
      </c>
      <c r="C18" s="14">
        <v>140000</v>
      </c>
      <c r="D18" s="14">
        <v>120000</v>
      </c>
      <c r="E18" s="14">
        <f t="shared" si="5"/>
        <v>260000</v>
      </c>
      <c r="F18" s="14">
        <f t="shared" si="4"/>
        <v>90000</v>
      </c>
    </row>
    <row r="19" spans="1:6" x14ac:dyDescent="0.25">
      <c r="F19" s="20">
        <f>SUM(F16:F18)</f>
        <v>205000</v>
      </c>
    </row>
    <row r="22" spans="1:6" x14ac:dyDescent="0.25">
      <c r="A22" s="19" t="s">
        <v>30</v>
      </c>
      <c r="B22" s="19" t="s">
        <v>193</v>
      </c>
      <c r="C22" s="19" t="s">
        <v>196</v>
      </c>
      <c r="D22" s="19" t="s">
        <v>197</v>
      </c>
      <c r="E22" s="19" t="s">
        <v>194</v>
      </c>
      <c r="F22" s="19" t="s">
        <v>195</v>
      </c>
    </row>
    <row r="23" spans="1:6" x14ac:dyDescent="0.25">
      <c r="A23" s="13">
        <v>43928</v>
      </c>
      <c r="B23" s="14">
        <v>527000</v>
      </c>
      <c r="C23" s="14">
        <v>435000</v>
      </c>
      <c r="D23" s="14">
        <v>140000</v>
      </c>
      <c r="E23" s="14">
        <f>C23+D23</f>
        <v>575000</v>
      </c>
      <c r="F23" s="14">
        <f t="shared" ref="F23:F25" si="6">B23-E23</f>
        <v>-48000</v>
      </c>
    </row>
    <row r="24" spans="1:6" x14ac:dyDescent="0.25">
      <c r="A24" s="13">
        <v>43975</v>
      </c>
      <c r="B24" s="14">
        <v>423000</v>
      </c>
      <c r="C24" s="14">
        <v>130000</v>
      </c>
      <c r="D24" s="14">
        <v>120000</v>
      </c>
      <c r="E24" s="14">
        <f t="shared" ref="E24:E25" si="7">C24+D24</f>
        <v>250000</v>
      </c>
      <c r="F24" s="14">
        <f t="shared" si="6"/>
        <v>173000</v>
      </c>
    </row>
    <row r="25" spans="1:6" x14ac:dyDescent="0.25">
      <c r="A25" s="13">
        <v>44002</v>
      </c>
      <c r="B25" s="14">
        <v>350000</v>
      </c>
      <c r="C25" s="14">
        <v>130000</v>
      </c>
      <c r="D25" s="14">
        <v>120000</v>
      </c>
      <c r="E25" s="14">
        <f t="shared" si="7"/>
        <v>250000</v>
      </c>
      <c r="F25" s="14">
        <f t="shared" si="6"/>
        <v>100000</v>
      </c>
    </row>
    <row r="26" spans="1:6" x14ac:dyDescent="0.25">
      <c r="F26" s="20">
        <f>SUM(F23:F25)</f>
        <v>225000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activeCell="E13" sqref="E13"/>
    </sheetView>
  </sheetViews>
  <sheetFormatPr defaultRowHeight="18" customHeight="1" x14ac:dyDescent="0.3"/>
  <cols>
    <col min="1" max="1" width="12.85546875" style="9" customWidth="1"/>
    <col min="2" max="6" width="12.42578125" style="6" customWidth="1"/>
    <col min="7" max="7" width="55" style="6" customWidth="1"/>
    <col min="8" max="8" width="9.7109375" style="17" customWidth="1"/>
    <col min="9" max="9" width="10.85546875" style="6" customWidth="1"/>
    <col min="10" max="10" width="13.42578125" style="6" customWidth="1"/>
    <col min="11" max="14" width="11.140625" style="6" customWidth="1"/>
    <col min="15" max="15" width="16.42578125" style="17" customWidth="1"/>
    <col min="16" max="16384" width="9.140625" style="6"/>
  </cols>
  <sheetData>
    <row r="1" spans="1:15" ht="18" customHeight="1" x14ac:dyDescent="0.3">
      <c r="A1" s="16"/>
      <c r="B1" s="12"/>
      <c r="C1" s="11" t="s">
        <v>36</v>
      </c>
      <c r="D1" s="11">
        <f>SUM(D3:D15)</f>
        <v>581816</v>
      </c>
      <c r="E1" s="11">
        <f>SUM(E3:E10)</f>
        <v>218961</v>
      </c>
      <c r="F1" s="11">
        <f>SUM(F3:F10)</f>
        <v>321530</v>
      </c>
      <c r="G1" s="11">
        <f t="shared" ref="G1:O1" si="0">SUM(G3:G10)</f>
        <v>0</v>
      </c>
      <c r="H1" s="11">
        <f t="shared" si="0"/>
        <v>3780000</v>
      </c>
      <c r="I1" s="11">
        <f t="shared" si="0"/>
        <v>530859</v>
      </c>
      <c r="J1" s="11">
        <f>SUM(J4:J10)</f>
        <v>302</v>
      </c>
      <c r="K1" s="11">
        <f>SUM(K4:K10)</f>
        <v>323900</v>
      </c>
      <c r="L1" s="11">
        <f t="shared" si="0"/>
        <v>77000</v>
      </c>
      <c r="M1" s="11">
        <f t="shared" si="0"/>
        <v>105000</v>
      </c>
      <c r="N1" s="11">
        <f t="shared" si="0"/>
        <v>173000</v>
      </c>
      <c r="O1" s="11">
        <f t="shared" si="0"/>
        <v>941237</v>
      </c>
    </row>
    <row r="2" spans="1:15" ht="18" customHeight="1" x14ac:dyDescent="0.3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37</v>
      </c>
      <c r="H2" s="11" t="s">
        <v>185</v>
      </c>
      <c r="I2" s="16" t="s">
        <v>93</v>
      </c>
      <c r="J2" s="11" t="s">
        <v>187</v>
      </c>
      <c r="K2" s="11" t="s">
        <v>188</v>
      </c>
      <c r="L2" s="11" t="s">
        <v>190</v>
      </c>
      <c r="M2" s="11" t="s">
        <v>191</v>
      </c>
      <c r="N2" s="11" t="s">
        <v>192</v>
      </c>
      <c r="O2" s="18" t="s">
        <v>189</v>
      </c>
    </row>
    <row r="3" spans="1:15" s="10" customFormat="1" ht="18" customHeight="1" x14ac:dyDescent="0.25">
      <c r="A3" s="13">
        <v>43678</v>
      </c>
      <c r="B3" s="14">
        <v>1005400</v>
      </c>
      <c r="C3" s="14">
        <v>850340</v>
      </c>
      <c r="D3" s="14">
        <f t="shared" ref="D3:D10" si="1">B3-C3</f>
        <v>155060</v>
      </c>
      <c r="E3" s="14">
        <f>D3/2</f>
        <v>77530</v>
      </c>
      <c r="F3" s="14">
        <f>D3/2</f>
        <v>77530</v>
      </c>
      <c r="G3" s="15" t="s">
        <v>38</v>
      </c>
      <c r="H3" s="14">
        <v>480000</v>
      </c>
      <c r="I3" s="14">
        <v>86733</v>
      </c>
      <c r="J3" s="14">
        <v>60</v>
      </c>
      <c r="K3" s="14">
        <v>72000</v>
      </c>
      <c r="L3" s="14">
        <v>11000</v>
      </c>
      <c r="M3" s="14">
        <v>15000</v>
      </c>
      <c r="N3" s="14">
        <v>23000</v>
      </c>
      <c r="O3" s="14">
        <f t="shared" ref="O3:O8" si="2">C3-H3-I3-K4-L3-M3-N3</f>
        <v>171007</v>
      </c>
    </row>
    <row r="4" spans="1:15" s="10" customFormat="1" ht="18" customHeight="1" x14ac:dyDescent="0.25">
      <c r="A4" s="13">
        <v>43709</v>
      </c>
      <c r="B4" s="14">
        <v>939033</v>
      </c>
      <c r="C4" s="14">
        <v>843784</v>
      </c>
      <c r="D4" s="14">
        <f t="shared" si="1"/>
        <v>95249</v>
      </c>
      <c r="E4" s="14">
        <v>47500</v>
      </c>
      <c r="F4" s="14">
        <v>47500</v>
      </c>
      <c r="G4" s="33" t="s">
        <v>39</v>
      </c>
      <c r="H4" s="14">
        <v>480000</v>
      </c>
      <c r="I4" s="14">
        <v>85885</v>
      </c>
      <c r="J4" s="14">
        <v>53</v>
      </c>
      <c r="K4" s="14">
        <v>63600</v>
      </c>
      <c r="L4" s="14">
        <v>11000</v>
      </c>
      <c r="M4" s="14">
        <v>15000</v>
      </c>
      <c r="N4" s="14">
        <v>25000</v>
      </c>
      <c r="O4" s="14">
        <f t="shared" si="2"/>
        <v>166899</v>
      </c>
    </row>
    <row r="5" spans="1:15" s="10" customFormat="1" ht="18" customHeight="1" x14ac:dyDescent="0.25">
      <c r="A5" s="13">
        <v>43739</v>
      </c>
      <c r="B5" s="14">
        <v>822907</v>
      </c>
      <c r="C5" s="14">
        <v>814198</v>
      </c>
      <c r="D5" s="14">
        <f t="shared" si="1"/>
        <v>8709</v>
      </c>
      <c r="E5" s="14">
        <v>4000</v>
      </c>
      <c r="F5" s="14">
        <v>4000</v>
      </c>
      <c r="G5" s="34"/>
      <c r="H5" s="14">
        <v>480000</v>
      </c>
      <c r="I5" s="14">
        <v>70940</v>
      </c>
      <c r="J5" s="14">
        <v>54</v>
      </c>
      <c r="K5" s="14">
        <v>60000</v>
      </c>
      <c r="L5" s="14">
        <v>11000</v>
      </c>
      <c r="M5" s="14">
        <v>15000</v>
      </c>
      <c r="N5" s="14">
        <v>25000</v>
      </c>
      <c r="O5" s="14">
        <f t="shared" si="2"/>
        <v>153958</v>
      </c>
    </row>
    <row r="6" spans="1:15" s="10" customFormat="1" ht="18" customHeight="1" x14ac:dyDescent="0.25">
      <c r="A6" s="13">
        <v>43770</v>
      </c>
      <c r="B6" s="14">
        <v>884344</v>
      </c>
      <c r="C6" s="14">
        <v>813977</v>
      </c>
      <c r="D6" s="14">
        <f t="shared" si="1"/>
        <v>70367</v>
      </c>
      <c r="E6" s="14">
        <v>35000</v>
      </c>
      <c r="F6" s="14">
        <v>35000</v>
      </c>
      <c r="G6" s="15" t="s">
        <v>40</v>
      </c>
      <c r="H6" s="14">
        <v>480000</v>
      </c>
      <c r="I6" s="14">
        <v>70038</v>
      </c>
      <c r="J6" s="14">
        <v>53</v>
      </c>
      <c r="K6" s="14">
        <v>58300</v>
      </c>
      <c r="L6" s="14">
        <v>11000</v>
      </c>
      <c r="M6" s="14">
        <v>15000</v>
      </c>
      <c r="N6" s="14">
        <v>25000</v>
      </c>
      <c r="O6" s="14">
        <f t="shared" si="2"/>
        <v>162939</v>
      </c>
    </row>
    <row r="7" spans="1:15" s="10" customFormat="1" ht="18" customHeight="1" x14ac:dyDescent="0.25">
      <c r="A7" s="13">
        <v>43800</v>
      </c>
      <c r="B7" s="14">
        <v>879036</v>
      </c>
      <c r="C7" s="14">
        <v>776036</v>
      </c>
      <c r="D7" s="14">
        <f t="shared" si="1"/>
        <v>103000</v>
      </c>
      <c r="E7" s="14">
        <f>D7/2</f>
        <v>51500</v>
      </c>
      <c r="F7" s="14">
        <f>D7/2</f>
        <v>51500</v>
      </c>
      <c r="G7" s="15" t="s">
        <v>184</v>
      </c>
      <c r="H7" s="14">
        <v>465000</v>
      </c>
      <c r="I7" s="14">
        <v>75405</v>
      </c>
      <c r="J7" s="14">
        <v>50</v>
      </c>
      <c r="K7" s="14">
        <v>50000</v>
      </c>
      <c r="L7" s="14">
        <v>11000</v>
      </c>
      <c r="M7" s="14">
        <v>15000</v>
      </c>
      <c r="N7" s="14">
        <v>25000</v>
      </c>
      <c r="O7" s="14">
        <f t="shared" si="2"/>
        <v>133631</v>
      </c>
    </row>
    <row r="8" spans="1:15" s="10" customFormat="1" ht="18" customHeight="1" x14ac:dyDescent="0.25">
      <c r="A8" s="13">
        <v>43831</v>
      </c>
      <c r="B8" s="14">
        <v>890280</v>
      </c>
      <c r="C8" s="14">
        <v>780849</v>
      </c>
      <c r="D8" s="14">
        <f t="shared" si="1"/>
        <v>109431</v>
      </c>
      <c r="E8" s="14">
        <v>3431</v>
      </c>
      <c r="F8" s="14">
        <v>106000</v>
      </c>
      <c r="G8" s="15" t="s">
        <v>186</v>
      </c>
      <c r="H8" s="14">
        <v>465000</v>
      </c>
      <c r="I8" s="14">
        <v>71046</v>
      </c>
      <c r="J8" s="14">
        <v>51</v>
      </c>
      <c r="K8" s="14">
        <v>51000</v>
      </c>
      <c r="L8" s="14">
        <v>11000</v>
      </c>
      <c r="M8" s="14">
        <v>15000</v>
      </c>
      <c r="N8" s="14">
        <v>25000</v>
      </c>
      <c r="O8" s="14">
        <f t="shared" si="2"/>
        <v>152803</v>
      </c>
    </row>
    <row r="9" spans="1:15" s="10" customFormat="1" ht="18" customHeight="1" x14ac:dyDescent="0.25">
      <c r="A9" s="13">
        <v>43862</v>
      </c>
      <c r="B9" s="14">
        <v>792000</v>
      </c>
      <c r="C9" s="14">
        <v>792000</v>
      </c>
      <c r="D9" s="14">
        <f t="shared" si="1"/>
        <v>0</v>
      </c>
      <c r="E9" s="14"/>
      <c r="F9" s="14"/>
      <c r="G9" s="15"/>
      <c r="H9" s="14">
        <v>465000</v>
      </c>
      <c r="I9" s="14">
        <v>70812</v>
      </c>
      <c r="J9" s="14">
        <v>41</v>
      </c>
      <c r="K9" s="14">
        <v>41000</v>
      </c>
      <c r="L9" s="14">
        <v>11000</v>
      </c>
      <c r="M9" s="14">
        <v>15000</v>
      </c>
      <c r="N9" s="14">
        <v>25000</v>
      </c>
      <c r="O9" s="14"/>
    </row>
    <row r="10" spans="1:15" s="10" customFormat="1" ht="18" customHeight="1" x14ac:dyDescent="0.25">
      <c r="A10" s="13">
        <v>43910</v>
      </c>
      <c r="B10" s="2">
        <v>842000</v>
      </c>
      <c r="C10" s="2">
        <v>802000</v>
      </c>
      <c r="D10" s="14">
        <f t="shared" si="1"/>
        <v>40000</v>
      </c>
      <c r="E10" s="2"/>
      <c r="F10" s="2"/>
      <c r="H10" s="2">
        <v>465000</v>
      </c>
      <c r="O10" s="2"/>
    </row>
    <row r="11" spans="1:15" s="10" customFormat="1" ht="18" customHeight="1" x14ac:dyDescent="0.25">
      <c r="A11" s="13">
        <v>43928</v>
      </c>
      <c r="B11" s="2">
        <v>527000</v>
      </c>
      <c r="C11" s="2">
        <v>360000</v>
      </c>
      <c r="D11" s="2"/>
      <c r="E11" s="2"/>
      <c r="F11" s="2"/>
      <c r="H11" s="2"/>
      <c r="O11" s="2"/>
    </row>
    <row r="12" spans="1:15" s="10" customFormat="1" ht="18" customHeight="1" x14ac:dyDescent="0.25">
      <c r="A12" s="13">
        <v>43975</v>
      </c>
      <c r="B12" s="2">
        <v>423000</v>
      </c>
      <c r="C12" s="2">
        <v>120000</v>
      </c>
      <c r="D12" s="2"/>
      <c r="E12" s="2"/>
      <c r="F12" s="2"/>
      <c r="H12" s="2"/>
      <c r="O12" s="2"/>
    </row>
    <row r="13" spans="1:15" s="10" customFormat="1" ht="18" customHeight="1" x14ac:dyDescent="0.25">
      <c r="A13" s="13">
        <v>44002</v>
      </c>
      <c r="B13" s="2">
        <v>233000</v>
      </c>
      <c r="C13" s="2">
        <v>100000</v>
      </c>
      <c r="D13" s="2"/>
      <c r="E13" s="2"/>
      <c r="F13" s="2"/>
      <c r="H13" s="2"/>
      <c r="O13" s="2"/>
    </row>
    <row r="14" spans="1:15" s="10" customFormat="1" ht="18" customHeight="1" x14ac:dyDescent="0.25">
      <c r="A14" s="2"/>
      <c r="B14" s="2"/>
      <c r="C14" s="2"/>
      <c r="D14" s="2"/>
      <c r="E14" s="2"/>
      <c r="F14" s="2"/>
      <c r="H14" s="2"/>
      <c r="O14" s="2"/>
    </row>
    <row r="15" spans="1:15" s="10" customFormat="1" ht="18" customHeight="1" x14ac:dyDescent="0.25">
      <c r="A15" s="2"/>
      <c r="B15" s="2"/>
      <c r="C15" s="2"/>
      <c r="D15" s="2"/>
      <c r="E15" s="2"/>
      <c r="F15" s="2"/>
      <c r="H15" s="2"/>
      <c r="O15" s="2"/>
    </row>
    <row r="16" spans="1:15" s="10" customFormat="1" ht="18" customHeight="1" x14ac:dyDescent="0.25">
      <c r="A16" s="2"/>
      <c r="B16" s="2"/>
      <c r="C16" s="2"/>
      <c r="D16" s="2"/>
      <c r="E16" s="2"/>
      <c r="F16" s="2"/>
      <c r="H16" s="2"/>
      <c r="O16" s="2"/>
    </row>
    <row r="17" spans="1:15" s="10" customFormat="1" ht="18" customHeight="1" x14ac:dyDescent="0.25">
      <c r="A17" s="2"/>
      <c r="B17" s="2"/>
      <c r="C17" s="2"/>
      <c r="D17" s="2"/>
      <c r="E17" s="2"/>
      <c r="F17" s="2"/>
      <c r="H17" s="2"/>
      <c r="O17" s="2"/>
    </row>
    <row r="18" spans="1:15" s="10" customFormat="1" ht="18" customHeight="1" x14ac:dyDescent="0.25">
      <c r="A18" s="2"/>
      <c r="B18" s="2"/>
      <c r="C18" s="2"/>
      <c r="D18" s="2"/>
      <c r="E18" s="2"/>
      <c r="F18" s="2"/>
      <c r="H18" s="2"/>
      <c r="O18" s="2"/>
    </row>
    <row r="19" spans="1:15" s="10" customFormat="1" ht="18" customHeight="1" x14ac:dyDescent="0.25">
      <c r="A19" s="2"/>
      <c r="B19" s="2"/>
      <c r="C19" s="2"/>
      <c r="D19" s="2"/>
      <c r="E19" s="2"/>
      <c r="F19" s="2"/>
      <c r="H19" s="2"/>
      <c r="O19" s="2"/>
    </row>
    <row r="20" spans="1:15" s="10" customFormat="1" ht="18" customHeight="1" x14ac:dyDescent="0.25">
      <c r="A20" s="2"/>
      <c r="B20" s="2"/>
      <c r="C20" s="2"/>
      <c r="D20" s="2"/>
      <c r="E20" s="2"/>
      <c r="F20" s="2"/>
      <c r="H20" s="2"/>
      <c r="O20" s="2"/>
    </row>
    <row r="21" spans="1:15" s="10" customFormat="1" ht="18" customHeight="1" x14ac:dyDescent="0.25">
      <c r="A21" s="2"/>
      <c r="B21" s="2"/>
      <c r="C21" s="2"/>
      <c r="D21" s="2"/>
      <c r="E21" s="2"/>
      <c r="F21" s="2"/>
      <c r="H21" s="2"/>
      <c r="O21" s="2"/>
    </row>
    <row r="22" spans="1:15" s="10" customFormat="1" ht="18" customHeight="1" x14ac:dyDescent="0.25">
      <c r="A22" s="2"/>
      <c r="H22" s="2"/>
      <c r="O22" s="2"/>
    </row>
    <row r="23" spans="1:15" s="7" customFormat="1" ht="18" customHeight="1" x14ac:dyDescent="0.25">
      <c r="A23" s="8"/>
      <c r="H23" s="2"/>
      <c r="O23" s="2"/>
    </row>
    <row r="24" spans="1:15" s="7" customFormat="1" ht="18" customHeight="1" x14ac:dyDescent="0.25">
      <c r="A24" s="8"/>
      <c r="H24" s="2"/>
      <c r="O24" s="2"/>
    </row>
    <row r="25" spans="1:15" s="7" customFormat="1" ht="18" customHeight="1" x14ac:dyDescent="0.25">
      <c r="A25" s="8"/>
      <c r="H25" s="2"/>
      <c r="O25" s="2"/>
    </row>
    <row r="26" spans="1:15" s="7" customFormat="1" ht="18" customHeight="1" x14ac:dyDescent="0.25">
      <c r="A26" s="8"/>
      <c r="H26" s="2"/>
      <c r="O26" s="2"/>
    </row>
    <row r="27" spans="1:15" s="7" customFormat="1" ht="18" customHeight="1" x14ac:dyDescent="0.25">
      <c r="A27" s="8"/>
      <c r="H27" s="2"/>
      <c r="O27" s="2"/>
    </row>
    <row r="28" spans="1:15" s="7" customFormat="1" ht="18" customHeight="1" x14ac:dyDescent="0.25">
      <c r="A28" s="8"/>
      <c r="H28" s="2"/>
      <c r="O28" s="2"/>
    </row>
    <row r="29" spans="1:15" s="7" customFormat="1" ht="18" customHeight="1" x14ac:dyDescent="0.25">
      <c r="A29" s="8"/>
      <c r="H29" s="2"/>
      <c r="O29" s="2"/>
    </row>
  </sheetData>
  <mergeCells count="1">
    <mergeCell ref="G4:G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A40A-5E0E-44D3-8A02-52248FDD5313}">
  <dimension ref="A1:S38"/>
  <sheetViews>
    <sheetView workbookViewId="0">
      <selection activeCell="K9" sqref="K9:K10"/>
    </sheetView>
  </sheetViews>
  <sheetFormatPr defaultRowHeight="15" x14ac:dyDescent="0.25"/>
  <cols>
    <col min="1" max="1" width="12" customWidth="1"/>
    <col min="2" max="2" width="23.28515625" customWidth="1"/>
    <col min="3" max="3" width="19.140625" hidden="1" customWidth="1"/>
    <col min="4" max="4" width="22.5703125" style="24" hidden="1" customWidth="1"/>
    <col min="7" max="7" width="17.5703125" customWidth="1"/>
    <col min="8" max="8" width="18.140625" customWidth="1"/>
    <col min="9" max="9" width="22.5703125" customWidth="1"/>
    <col min="10" max="10" width="19.140625" customWidth="1"/>
    <col min="14" max="14" width="15.42578125" customWidth="1"/>
  </cols>
  <sheetData>
    <row r="1" spans="1:19" s="21" customFormat="1" ht="20.100000000000001" customHeight="1" x14ac:dyDescent="0.25">
      <c r="A1" s="21" t="s">
        <v>198</v>
      </c>
      <c r="B1" s="21" t="s">
        <v>199</v>
      </c>
      <c r="C1" s="21" t="s">
        <v>201</v>
      </c>
      <c r="D1" s="23" t="s">
        <v>202</v>
      </c>
      <c r="E1" s="21" t="s">
        <v>200</v>
      </c>
    </row>
    <row r="2" spans="1:19" s="21" customFormat="1" ht="20.100000000000001" customHeight="1" x14ac:dyDescent="0.25">
      <c r="A2" s="22">
        <v>44163</v>
      </c>
      <c r="B2" s="21" t="s">
        <v>203</v>
      </c>
      <c r="C2" s="21" t="s">
        <v>204</v>
      </c>
      <c r="D2" s="25" t="s">
        <v>221</v>
      </c>
      <c r="E2" s="21">
        <v>100000</v>
      </c>
    </row>
    <row r="3" spans="1:19" s="21" customFormat="1" ht="20.100000000000001" customHeight="1" x14ac:dyDescent="0.25">
      <c r="A3" s="22">
        <v>44165</v>
      </c>
      <c r="B3" s="21" t="s">
        <v>205</v>
      </c>
      <c r="C3" s="21" t="s">
        <v>206</v>
      </c>
      <c r="D3" s="25" t="s">
        <v>207</v>
      </c>
      <c r="E3" s="21">
        <v>300000</v>
      </c>
      <c r="G3" s="27" t="s">
        <v>224</v>
      </c>
      <c r="H3" s="27" t="s">
        <v>231</v>
      </c>
      <c r="I3" s="27" t="s">
        <v>232</v>
      </c>
      <c r="J3" s="27" t="s">
        <v>227</v>
      </c>
      <c r="K3" s="27" t="s">
        <v>229</v>
      </c>
      <c r="L3" s="27" t="s">
        <v>230</v>
      </c>
      <c r="M3" s="27"/>
      <c r="N3" s="27" t="s">
        <v>228</v>
      </c>
    </row>
    <row r="4" spans="1:19" s="21" customFormat="1" ht="20.100000000000001" customHeight="1" x14ac:dyDescent="0.25">
      <c r="A4" s="22">
        <v>44165</v>
      </c>
      <c r="B4" s="21" t="s">
        <v>203</v>
      </c>
      <c r="C4" s="21" t="s">
        <v>204</v>
      </c>
      <c r="D4" s="25" t="s">
        <v>221</v>
      </c>
      <c r="E4" s="21">
        <v>900000</v>
      </c>
      <c r="G4" s="27" t="s">
        <v>225</v>
      </c>
      <c r="H4" s="27">
        <v>1000000</v>
      </c>
      <c r="I4" s="27">
        <v>981912</v>
      </c>
      <c r="J4" s="27">
        <f>H4-I4</f>
        <v>18088</v>
      </c>
      <c r="K4" s="27">
        <v>21887</v>
      </c>
      <c r="L4" s="27">
        <v>11.29</v>
      </c>
      <c r="M4" s="27"/>
      <c r="N4" s="27"/>
    </row>
    <row r="5" spans="1:19" s="21" customFormat="1" ht="20.100000000000001" customHeight="1" x14ac:dyDescent="0.25">
      <c r="A5" s="22">
        <v>44167</v>
      </c>
      <c r="B5" s="21" t="s">
        <v>208</v>
      </c>
      <c r="C5" s="21" t="s">
        <v>209</v>
      </c>
      <c r="D5" s="25" t="s">
        <v>210</v>
      </c>
      <c r="E5" s="21">
        <v>300000</v>
      </c>
      <c r="G5" s="27" t="s">
        <v>214</v>
      </c>
      <c r="H5" s="27">
        <v>700000</v>
      </c>
      <c r="I5" s="27">
        <v>689675</v>
      </c>
      <c r="J5" s="27">
        <f>H5-I5</f>
        <v>10325</v>
      </c>
      <c r="K5" s="27">
        <v>18922</v>
      </c>
      <c r="L5" s="27">
        <v>13.25</v>
      </c>
      <c r="M5" s="27"/>
      <c r="N5" s="27"/>
    </row>
    <row r="6" spans="1:19" s="21" customFormat="1" ht="20.100000000000001" customHeight="1" x14ac:dyDescent="0.25">
      <c r="A6" s="22">
        <v>44171</v>
      </c>
      <c r="B6" s="21" t="s">
        <v>211</v>
      </c>
      <c r="C6" s="21" t="s">
        <v>107</v>
      </c>
      <c r="D6" s="23" t="s">
        <v>212</v>
      </c>
      <c r="E6" s="21">
        <v>200000</v>
      </c>
      <c r="G6" s="27" t="s">
        <v>106</v>
      </c>
      <c r="H6" s="27">
        <v>1050000</v>
      </c>
      <c r="I6" s="27">
        <v>1043549</v>
      </c>
      <c r="J6" s="27">
        <f>H6-I6</f>
        <v>6451</v>
      </c>
      <c r="K6" s="27">
        <v>22567</v>
      </c>
      <c r="L6" s="27">
        <v>10.5</v>
      </c>
      <c r="M6" s="27">
        <v>20398</v>
      </c>
      <c r="N6" s="27"/>
    </row>
    <row r="7" spans="1:19" s="21" customFormat="1" ht="20.100000000000001" customHeight="1" x14ac:dyDescent="0.25">
      <c r="A7" s="22">
        <v>44171</v>
      </c>
      <c r="B7" s="21" t="s">
        <v>213</v>
      </c>
      <c r="C7" s="21" t="s">
        <v>214</v>
      </c>
      <c r="D7" s="25" t="s">
        <v>215</v>
      </c>
      <c r="E7" s="21">
        <v>300000</v>
      </c>
      <c r="G7" s="27" t="s">
        <v>226</v>
      </c>
      <c r="H7" s="27">
        <v>750000</v>
      </c>
      <c r="I7" s="27">
        <v>735000</v>
      </c>
      <c r="J7" s="27">
        <f>H7-I7</f>
        <v>15000</v>
      </c>
      <c r="K7" s="27">
        <v>16304</v>
      </c>
      <c r="L7" s="27">
        <v>10.99</v>
      </c>
      <c r="M7" s="27">
        <v>10434</v>
      </c>
      <c r="N7" s="27"/>
    </row>
    <row r="8" spans="1:19" s="21" customFormat="1" ht="20.100000000000001" customHeight="1" x14ac:dyDescent="0.25">
      <c r="A8" s="22">
        <v>44180</v>
      </c>
      <c r="B8" s="21" t="s">
        <v>216</v>
      </c>
      <c r="C8" s="21" t="s">
        <v>217</v>
      </c>
      <c r="D8" s="23" t="s">
        <v>218</v>
      </c>
      <c r="E8" s="21">
        <v>382000</v>
      </c>
      <c r="H8" s="27">
        <f>SUM(H4:H7)</f>
        <v>3500000</v>
      </c>
      <c r="I8" s="27">
        <f>SUM(I4:I7)</f>
        <v>3450136</v>
      </c>
      <c r="J8" s="27">
        <f>SUM(J4:J7)</f>
        <v>49864</v>
      </c>
      <c r="K8" s="27">
        <f>SUM(K4:K7)</f>
        <v>79680</v>
      </c>
      <c r="L8" s="27"/>
      <c r="M8" s="27"/>
    </row>
    <row r="9" spans="1:19" s="21" customFormat="1" ht="20.100000000000001" customHeight="1" x14ac:dyDescent="0.25">
      <c r="A9" s="22">
        <v>44183</v>
      </c>
      <c r="B9" s="21" t="s">
        <v>219</v>
      </c>
      <c r="C9" s="21" t="s">
        <v>107</v>
      </c>
      <c r="D9" s="25" t="s">
        <v>220</v>
      </c>
      <c r="E9" s="21">
        <v>322000</v>
      </c>
      <c r="G9" s="27" t="s">
        <v>226</v>
      </c>
      <c r="H9" s="28">
        <v>480000</v>
      </c>
      <c r="I9" s="28">
        <v>477215</v>
      </c>
      <c r="J9" s="28">
        <f>H9-I9-N9</f>
        <v>2785</v>
      </c>
      <c r="K9" s="28">
        <v>10434</v>
      </c>
      <c r="L9" s="28">
        <v>10.99</v>
      </c>
      <c r="M9" s="28"/>
      <c r="N9" s="28"/>
    </row>
    <row r="10" spans="1:19" ht="20.100000000000001" customHeight="1" x14ac:dyDescent="0.25">
      <c r="A10" s="22">
        <v>43850</v>
      </c>
      <c r="B10" s="21" t="s">
        <v>233</v>
      </c>
      <c r="C10" s="21"/>
      <c r="D10" s="25"/>
      <c r="E10" s="21">
        <v>200000</v>
      </c>
      <c r="G10" s="27" t="s">
        <v>226</v>
      </c>
      <c r="H10" s="28">
        <v>300000</v>
      </c>
      <c r="I10" s="28">
        <v>291000</v>
      </c>
      <c r="J10" s="28">
        <f>H10-I10-N10</f>
        <v>9000</v>
      </c>
      <c r="K10" s="28">
        <v>6522</v>
      </c>
      <c r="L10" s="28">
        <v>10.99</v>
      </c>
      <c r="M10" s="28"/>
      <c r="N10" s="28"/>
    </row>
    <row r="11" spans="1:19" ht="20.100000000000001" customHeight="1" x14ac:dyDescent="0.25">
      <c r="A11" s="22">
        <v>43850</v>
      </c>
      <c r="B11" s="21" t="s">
        <v>234</v>
      </c>
      <c r="C11" s="21"/>
      <c r="D11" s="25"/>
      <c r="E11" s="21">
        <v>200000</v>
      </c>
      <c r="G11" s="27" t="s">
        <v>106</v>
      </c>
      <c r="H11" s="28">
        <v>950000</v>
      </c>
      <c r="I11" s="28">
        <v>949000</v>
      </c>
      <c r="J11" s="28">
        <f>H11-I11-N11</f>
        <v>1000</v>
      </c>
      <c r="K11" s="28">
        <v>20420</v>
      </c>
      <c r="L11" s="28">
        <v>10.5</v>
      </c>
      <c r="M11" s="28"/>
      <c r="N11" s="28"/>
    </row>
    <row r="12" spans="1:19" ht="20.100000000000001" customHeight="1" x14ac:dyDescent="0.25">
      <c r="A12" s="22"/>
      <c r="B12" s="21"/>
      <c r="C12" s="21"/>
      <c r="D12" s="25"/>
      <c r="E12" s="21"/>
      <c r="H12" s="32">
        <f>SUM(H9:H11)</f>
        <v>1730000</v>
      </c>
      <c r="I12" s="32">
        <f t="shared" ref="I12:L12" si="0">SUM(I9:I11)</f>
        <v>1717215</v>
      </c>
      <c r="J12" s="32">
        <f t="shared" si="0"/>
        <v>12785</v>
      </c>
      <c r="K12" s="32">
        <f t="shared" si="0"/>
        <v>37376</v>
      </c>
      <c r="L12" s="32">
        <f t="shared" si="0"/>
        <v>32.480000000000004</v>
      </c>
    </row>
    <row r="13" spans="1:19" ht="20.100000000000001" customHeight="1" x14ac:dyDescent="0.25">
      <c r="B13" s="30" t="s">
        <v>36</v>
      </c>
      <c r="E13" s="21">
        <f>SUM(E2:E12)</f>
        <v>3204000</v>
      </c>
      <c r="H13" s="28">
        <f>H8+H12</f>
        <v>5230000</v>
      </c>
      <c r="I13" s="28">
        <f t="shared" ref="I13:L13" si="1">I8+I12</f>
        <v>5167351</v>
      </c>
      <c r="J13" s="28">
        <f t="shared" si="1"/>
        <v>62649</v>
      </c>
      <c r="K13" s="28">
        <f t="shared" si="1"/>
        <v>117056</v>
      </c>
      <c r="L13" s="28">
        <f t="shared" si="1"/>
        <v>32.480000000000004</v>
      </c>
      <c r="M13" s="28"/>
      <c r="N13" s="28"/>
    </row>
    <row r="14" spans="1:19" ht="20.100000000000001" customHeight="1" x14ac:dyDescent="0.25">
      <c r="B14" s="21" t="s">
        <v>235</v>
      </c>
      <c r="E14" s="21">
        <v>3450136</v>
      </c>
      <c r="F14" s="31" t="s">
        <v>229</v>
      </c>
      <c r="G14" s="31">
        <v>79680</v>
      </c>
    </row>
    <row r="15" spans="1:19" s="21" customFormat="1" ht="20.100000000000001" customHeight="1" x14ac:dyDescent="0.25">
      <c r="A15" s="22"/>
      <c r="B15" s="21" t="s">
        <v>195</v>
      </c>
      <c r="D15" s="23"/>
      <c r="E15" s="21">
        <f>E14-E13-G14</f>
        <v>166456</v>
      </c>
      <c r="P15">
        <v>291000</v>
      </c>
      <c r="S15">
        <v>18365</v>
      </c>
    </row>
    <row r="16" spans="1:19" ht="20.100000000000001" customHeight="1" x14ac:dyDescent="0.25"/>
    <row r="17" spans="7:14" ht="20.100000000000001" customHeight="1" x14ac:dyDescent="0.25"/>
    <row r="18" spans="7:14" ht="20.100000000000001" customHeight="1" x14ac:dyDescent="0.25"/>
    <row r="19" spans="7:14" ht="20.100000000000001" customHeight="1" x14ac:dyDescent="0.25"/>
    <row r="20" spans="7:14" ht="20.100000000000001" customHeight="1" x14ac:dyDescent="0.25"/>
    <row r="21" spans="7:14" ht="20.100000000000001" customHeight="1" x14ac:dyDescent="0.25"/>
    <row r="22" spans="7:14" ht="20.100000000000001" customHeight="1" x14ac:dyDescent="0.25"/>
    <row r="23" spans="7:14" ht="20.100000000000001" customHeight="1" x14ac:dyDescent="0.25"/>
    <row r="24" spans="7:14" ht="20.100000000000001" customHeight="1" x14ac:dyDescent="0.25"/>
    <row r="25" spans="7:14" ht="20.100000000000001" customHeight="1" x14ac:dyDescent="0.25"/>
    <row r="26" spans="7:14" ht="20.100000000000001" customHeight="1" x14ac:dyDescent="0.25"/>
    <row r="27" spans="7:14" ht="20.100000000000001" customHeight="1" x14ac:dyDescent="0.25"/>
    <row r="28" spans="7:14" ht="20.100000000000001" customHeight="1" x14ac:dyDescent="0.25"/>
    <row r="29" spans="7:14" ht="20.100000000000001" customHeight="1" x14ac:dyDescent="0.25"/>
    <row r="30" spans="7:14" ht="20.100000000000001" customHeight="1" x14ac:dyDescent="0.25">
      <c r="G30" s="27" t="s">
        <v>224</v>
      </c>
      <c r="H30" s="27" t="s">
        <v>222</v>
      </c>
      <c r="I30" s="27" t="s">
        <v>223</v>
      </c>
      <c r="J30" s="27" t="s">
        <v>227</v>
      </c>
      <c r="K30" s="27" t="s">
        <v>229</v>
      </c>
      <c r="L30" s="27" t="s">
        <v>230</v>
      </c>
      <c r="M30" s="27"/>
      <c r="N30" s="27" t="s">
        <v>228</v>
      </c>
    </row>
    <row r="31" spans="7:14" x14ac:dyDescent="0.25">
      <c r="G31" s="27" t="s">
        <v>225</v>
      </c>
      <c r="H31" s="27">
        <v>1000000</v>
      </c>
      <c r="I31" s="27">
        <v>981912</v>
      </c>
      <c r="J31" s="27">
        <f t="shared" ref="J31:J37" si="2">H31-I31-N31</f>
        <v>18088</v>
      </c>
      <c r="K31" s="27">
        <v>21887</v>
      </c>
      <c r="L31" s="27">
        <v>11.29</v>
      </c>
      <c r="M31" s="27"/>
      <c r="N31" s="27"/>
    </row>
    <row r="32" spans="7:14" x14ac:dyDescent="0.25">
      <c r="G32" s="27" t="s">
        <v>214</v>
      </c>
      <c r="H32" s="27">
        <v>700000</v>
      </c>
      <c r="I32" s="27">
        <v>689675</v>
      </c>
      <c r="J32" s="27">
        <f t="shared" si="2"/>
        <v>10325</v>
      </c>
      <c r="K32" s="27">
        <v>18922</v>
      </c>
      <c r="L32" s="27">
        <v>13.25</v>
      </c>
      <c r="M32" s="27"/>
      <c r="N32" s="27"/>
    </row>
    <row r="33" spans="7:14" x14ac:dyDescent="0.25">
      <c r="G33" s="35" t="s">
        <v>106</v>
      </c>
      <c r="H33" s="27">
        <v>1050000</v>
      </c>
      <c r="I33" s="27">
        <v>1043549</v>
      </c>
      <c r="J33" s="27">
        <f t="shared" si="2"/>
        <v>6451</v>
      </c>
      <c r="K33" s="27">
        <v>22567</v>
      </c>
      <c r="L33" s="27">
        <v>10.5</v>
      </c>
      <c r="M33" s="27">
        <v>20398</v>
      </c>
      <c r="N33" s="27"/>
    </row>
    <row r="34" spans="7:14" x14ac:dyDescent="0.25">
      <c r="G34" s="35"/>
      <c r="H34" s="28">
        <v>950000</v>
      </c>
      <c r="I34" s="28">
        <v>949000</v>
      </c>
      <c r="J34" s="28">
        <f t="shared" si="2"/>
        <v>1000</v>
      </c>
      <c r="K34" s="28">
        <v>20420</v>
      </c>
      <c r="L34" s="28">
        <v>10.5</v>
      </c>
      <c r="M34" s="28"/>
      <c r="N34" s="28"/>
    </row>
    <row r="35" spans="7:14" x14ac:dyDescent="0.25">
      <c r="G35" s="35" t="s">
        <v>226</v>
      </c>
      <c r="H35" s="27">
        <v>750000</v>
      </c>
      <c r="I35" s="27">
        <v>735000</v>
      </c>
      <c r="J35" s="27">
        <f t="shared" si="2"/>
        <v>15000</v>
      </c>
      <c r="K35" s="27">
        <v>16304</v>
      </c>
      <c r="L35" s="27">
        <v>10.99</v>
      </c>
      <c r="M35" s="27">
        <v>10434</v>
      </c>
      <c r="N35" s="27"/>
    </row>
    <row r="36" spans="7:14" x14ac:dyDescent="0.25">
      <c r="G36" s="35"/>
      <c r="H36" s="28">
        <v>480000</v>
      </c>
      <c r="I36" s="28">
        <v>477215</v>
      </c>
      <c r="J36" s="28">
        <f t="shared" si="2"/>
        <v>2785</v>
      </c>
      <c r="K36" s="28">
        <v>10434</v>
      </c>
      <c r="L36" s="28">
        <v>10.99</v>
      </c>
      <c r="M36" s="28"/>
      <c r="N36" s="28"/>
    </row>
    <row r="37" spans="7:14" x14ac:dyDescent="0.25">
      <c r="G37" s="35"/>
      <c r="H37" s="28">
        <v>300000</v>
      </c>
      <c r="I37" s="28">
        <v>291000</v>
      </c>
      <c r="J37" s="28">
        <f t="shared" si="2"/>
        <v>9000</v>
      </c>
      <c r="K37" s="28">
        <v>6522</v>
      </c>
      <c r="L37" s="28">
        <v>10.99</v>
      </c>
      <c r="M37" s="28"/>
      <c r="N37" s="28"/>
    </row>
    <row r="38" spans="7:14" x14ac:dyDescent="0.25">
      <c r="G38" s="29"/>
      <c r="H38" s="28">
        <f>SUM(H31:H37)</f>
        <v>5230000</v>
      </c>
      <c r="I38" s="28">
        <f t="shared" ref="I38:M38" si="3">SUM(I31:I37)</f>
        <v>5167351</v>
      </c>
      <c r="J38" s="28">
        <f t="shared" si="3"/>
        <v>62649</v>
      </c>
      <c r="K38" s="28">
        <f t="shared" si="3"/>
        <v>117056</v>
      </c>
      <c r="L38" s="28"/>
      <c r="M38" s="28">
        <f t="shared" si="3"/>
        <v>30832</v>
      </c>
      <c r="N38" s="28">
        <f>SUM(N31:N37)</f>
        <v>0</v>
      </c>
    </row>
  </sheetData>
  <mergeCells count="2">
    <mergeCell ref="G33:G34"/>
    <mergeCell ref="G35:G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7C3C-9521-42D6-97D9-9A23B54D78F0}">
  <dimension ref="A2:J17"/>
  <sheetViews>
    <sheetView tabSelected="1" workbookViewId="0">
      <selection activeCell="F20" sqref="F20"/>
    </sheetView>
  </sheetViews>
  <sheetFormatPr defaultRowHeight="20.100000000000001" customHeight="1" x14ac:dyDescent="0.25"/>
  <cols>
    <col min="1" max="1" width="17.7109375" style="21" customWidth="1"/>
    <col min="2" max="2" width="14.42578125" style="21" customWidth="1"/>
    <col min="3" max="3" width="12.7109375" style="21" customWidth="1"/>
    <col min="4" max="5" width="14.42578125" style="21" customWidth="1"/>
    <col min="6" max="8" width="9.140625" style="21"/>
    <col min="9" max="9" width="44" style="21" customWidth="1"/>
    <col min="10" max="10" width="14.5703125" style="21" customWidth="1"/>
    <col min="11" max="16384" width="9.140625" style="21"/>
  </cols>
  <sheetData>
    <row r="2" spans="1:10" ht="20.100000000000001" customHeight="1" x14ac:dyDescent="0.25">
      <c r="A2" s="31" t="s">
        <v>236</v>
      </c>
      <c r="B2" s="31" t="s">
        <v>237</v>
      </c>
      <c r="C2" s="31" t="s">
        <v>214</v>
      </c>
      <c r="D2" s="35" t="s">
        <v>106</v>
      </c>
      <c r="E2" s="35"/>
      <c r="F2" s="35" t="s">
        <v>238</v>
      </c>
      <c r="G2" s="35"/>
      <c r="H2" s="35"/>
      <c r="I2" s="31" t="s">
        <v>239</v>
      </c>
      <c r="J2" s="31" t="s">
        <v>241</v>
      </c>
    </row>
    <row r="3" spans="1:10" ht="20.100000000000001" customHeight="1" x14ac:dyDescent="0.25">
      <c r="A3" s="36">
        <v>44197</v>
      </c>
      <c r="B3" s="31">
        <v>21887</v>
      </c>
      <c r="C3" s="31">
        <v>18922</v>
      </c>
      <c r="D3" s="31">
        <v>22567</v>
      </c>
      <c r="E3" s="31">
        <v>20420</v>
      </c>
      <c r="F3" s="31">
        <v>16304</v>
      </c>
      <c r="G3" s="31">
        <v>10434</v>
      </c>
      <c r="H3" s="38">
        <v>6522</v>
      </c>
      <c r="I3" s="31" t="s">
        <v>240</v>
      </c>
      <c r="J3" s="31" t="s">
        <v>242</v>
      </c>
    </row>
    <row r="4" spans="1:10" ht="20.100000000000001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0.100000000000001" customHeigh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ht="20.100000000000001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ht="20.100000000000001" customHeight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20.100000000000001" customHeight="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ht="20.100000000000001" customHeigh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20.100000000000001" customHeigh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ht="20.100000000000001" customHeight="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ht="20.100000000000001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ht="20.100000000000001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ht="20.100000000000001" customHeigh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ht="20.100000000000001" customHeight="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20.100000000000001" customHeight="1" x14ac:dyDescent="0.25">
      <c r="A16" s="31"/>
      <c r="B16" s="31"/>
      <c r="C16" s="31"/>
      <c r="D16" s="31"/>
      <c r="E16" s="37"/>
      <c r="F16" s="31"/>
      <c r="G16" s="31"/>
      <c r="H16" s="31"/>
      <c r="I16" s="31"/>
      <c r="J16" s="31"/>
    </row>
    <row r="17" spans="1:10" ht="20.100000000000001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</sheetData>
  <mergeCells count="2">
    <mergeCell ref="D2:E2"/>
    <mergeCell ref="F2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343C-94C7-4035-A7D2-8273E514E3A6}">
  <dimension ref="A1:T30"/>
  <sheetViews>
    <sheetView topLeftCell="A2" workbookViewId="0">
      <selection activeCell="L23" sqref="L23:L25"/>
    </sheetView>
  </sheetViews>
  <sheetFormatPr defaultRowHeight="15" x14ac:dyDescent="0.25"/>
  <cols>
    <col min="1" max="1" width="12" customWidth="1"/>
    <col min="2" max="2" width="23.28515625" customWidth="1"/>
    <col min="3" max="3" width="19.140625" hidden="1" customWidth="1"/>
    <col min="4" max="4" width="22.5703125" style="24" hidden="1" customWidth="1"/>
    <col min="7" max="7" width="17.5703125" customWidth="1"/>
    <col min="8" max="8" width="24.42578125" customWidth="1"/>
    <col min="9" max="9" width="22.5703125" customWidth="1"/>
    <col min="10" max="10" width="15.42578125" customWidth="1"/>
    <col min="11" max="11" width="19.140625" customWidth="1"/>
  </cols>
  <sheetData>
    <row r="1" spans="1:20" s="21" customFormat="1" ht="20.100000000000001" customHeight="1" x14ac:dyDescent="0.25">
      <c r="A1" s="21" t="s">
        <v>198</v>
      </c>
      <c r="B1" s="21" t="s">
        <v>199</v>
      </c>
      <c r="C1" s="21" t="s">
        <v>201</v>
      </c>
      <c r="D1" s="23" t="s">
        <v>202</v>
      </c>
      <c r="E1" s="21" t="s">
        <v>200</v>
      </c>
      <c r="G1" s="21" t="s">
        <v>224</v>
      </c>
      <c r="H1" s="21" t="s">
        <v>222</v>
      </c>
      <c r="I1" s="21" t="s">
        <v>223</v>
      </c>
      <c r="J1" s="21" t="s">
        <v>228</v>
      </c>
      <c r="K1" s="21" t="s">
        <v>227</v>
      </c>
      <c r="L1" s="21" t="s">
        <v>229</v>
      </c>
      <c r="M1" s="21" t="s">
        <v>230</v>
      </c>
    </row>
    <row r="2" spans="1:20" s="21" customFormat="1" ht="20.100000000000001" customHeight="1" x14ac:dyDescent="0.25">
      <c r="A2" s="22">
        <v>44163</v>
      </c>
      <c r="B2" s="21" t="s">
        <v>203</v>
      </c>
      <c r="C2" s="21" t="s">
        <v>204</v>
      </c>
      <c r="D2" s="25" t="s">
        <v>221</v>
      </c>
      <c r="E2" s="21">
        <v>100000</v>
      </c>
      <c r="G2" s="21" t="s">
        <v>225</v>
      </c>
      <c r="H2" s="21">
        <v>1000000</v>
      </c>
      <c r="I2" s="21">
        <v>981912</v>
      </c>
      <c r="K2" s="21">
        <f>H2-I2-J2</f>
        <v>18088</v>
      </c>
      <c r="L2" s="21">
        <v>21887</v>
      </c>
      <c r="M2" s="21">
        <v>11.29</v>
      </c>
    </row>
    <row r="3" spans="1:20" s="21" customFormat="1" ht="20.100000000000001" customHeight="1" x14ac:dyDescent="0.25">
      <c r="A3" s="22">
        <v>44165</v>
      </c>
      <c r="B3" s="21" t="s">
        <v>205</v>
      </c>
      <c r="C3" s="21" t="s">
        <v>206</v>
      </c>
      <c r="D3" s="25" t="s">
        <v>207</v>
      </c>
      <c r="E3" s="21">
        <v>300000</v>
      </c>
      <c r="G3" s="21" t="s">
        <v>226</v>
      </c>
      <c r="H3" s="21">
        <v>1530000</v>
      </c>
      <c r="I3" s="21">
        <v>1025088</v>
      </c>
      <c r="J3" s="21">
        <v>477215</v>
      </c>
      <c r="K3" s="21">
        <f t="shared" ref="K3:K5" si="0">H3-I3-J3</f>
        <v>27697</v>
      </c>
      <c r="L3" s="21">
        <v>33258</v>
      </c>
      <c r="M3" s="21">
        <v>10.99</v>
      </c>
      <c r="N3" s="21">
        <v>10434</v>
      </c>
    </row>
    <row r="4" spans="1:20" s="21" customFormat="1" ht="20.100000000000001" customHeight="1" x14ac:dyDescent="0.25">
      <c r="A4" s="22">
        <v>44165</v>
      </c>
      <c r="B4" s="21" t="s">
        <v>203</v>
      </c>
      <c r="C4" s="21" t="s">
        <v>204</v>
      </c>
      <c r="D4" s="25" t="s">
        <v>221</v>
      </c>
      <c r="E4" s="21">
        <v>900000</v>
      </c>
      <c r="G4" s="21" t="s">
        <v>214</v>
      </c>
      <c r="H4" s="21">
        <v>700000</v>
      </c>
      <c r="I4" s="21">
        <v>689675</v>
      </c>
      <c r="K4" s="21">
        <f t="shared" si="0"/>
        <v>10325</v>
      </c>
      <c r="L4" s="21">
        <v>18922</v>
      </c>
      <c r="M4" s="21">
        <v>13.25</v>
      </c>
    </row>
    <row r="5" spans="1:20" s="21" customFormat="1" ht="20.100000000000001" customHeight="1" x14ac:dyDescent="0.25">
      <c r="A5" s="22">
        <v>44167</v>
      </c>
      <c r="B5" s="21" t="s">
        <v>208</v>
      </c>
      <c r="C5" s="21" t="s">
        <v>209</v>
      </c>
      <c r="D5" s="25" t="s">
        <v>210</v>
      </c>
      <c r="E5" s="21">
        <v>300000</v>
      </c>
      <c r="G5" s="21" t="s">
        <v>106</v>
      </c>
      <c r="H5" s="21">
        <v>2000000</v>
      </c>
      <c r="I5" s="21">
        <v>1043549</v>
      </c>
      <c r="J5" s="21">
        <v>949000</v>
      </c>
      <c r="K5" s="21">
        <f t="shared" si="0"/>
        <v>7451</v>
      </c>
      <c r="L5" s="21">
        <v>42988</v>
      </c>
      <c r="M5" s="21">
        <v>10.5</v>
      </c>
      <c r="N5" s="21">
        <v>20398</v>
      </c>
    </row>
    <row r="6" spans="1:20" s="21" customFormat="1" ht="20.100000000000001" customHeight="1" x14ac:dyDescent="0.25">
      <c r="A6" s="22">
        <v>44171</v>
      </c>
      <c r="B6" s="21" t="s">
        <v>211</v>
      </c>
      <c r="C6" s="21" t="s">
        <v>107</v>
      </c>
      <c r="D6" s="23" t="s">
        <v>212</v>
      </c>
      <c r="E6" s="21">
        <v>200000</v>
      </c>
    </row>
    <row r="7" spans="1:20" s="21" customFormat="1" ht="20.100000000000001" customHeight="1" x14ac:dyDescent="0.25">
      <c r="A7" s="22">
        <v>44171</v>
      </c>
      <c r="B7" s="21" t="s">
        <v>213</v>
      </c>
      <c r="C7" s="21" t="s">
        <v>214</v>
      </c>
      <c r="D7" s="25" t="s">
        <v>215</v>
      </c>
      <c r="E7" s="21">
        <v>300000</v>
      </c>
      <c r="H7">
        <f ca="1">SUM(H2:H10)</f>
        <v>5230000</v>
      </c>
      <c r="I7">
        <f ca="1">SUM(I2:I10)</f>
        <v>3740224</v>
      </c>
      <c r="J7">
        <f ca="1">SUM(J2:J10)</f>
        <v>1426215</v>
      </c>
      <c r="K7">
        <f ca="1">SUM(K2:K10)</f>
        <v>63561</v>
      </c>
      <c r="L7">
        <f ca="1">SUM(L2:L10)</f>
        <v>117055</v>
      </c>
      <c r="M7"/>
      <c r="N7">
        <f ca="1">SUM(N3:N10)</f>
        <v>30832</v>
      </c>
    </row>
    <row r="8" spans="1:20" s="21" customFormat="1" ht="20.100000000000001" customHeight="1" x14ac:dyDescent="0.25">
      <c r="A8" s="22">
        <v>44180</v>
      </c>
      <c r="B8" s="21" t="s">
        <v>216</v>
      </c>
      <c r="C8" s="21" t="s">
        <v>217</v>
      </c>
      <c r="D8" s="23" t="s">
        <v>218</v>
      </c>
      <c r="E8" s="21">
        <v>382000</v>
      </c>
    </row>
    <row r="9" spans="1:20" s="21" customFormat="1" ht="20.100000000000001" customHeight="1" x14ac:dyDescent="0.25">
      <c r="A9" s="22">
        <v>44183</v>
      </c>
      <c r="B9" s="21" t="s">
        <v>219</v>
      </c>
      <c r="C9" s="21" t="s">
        <v>107</v>
      </c>
      <c r="D9" s="25" t="s">
        <v>220</v>
      </c>
      <c r="E9" s="21">
        <v>322000</v>
      </c>
      <c r="G9" s="26" t="s">
        <v>224</v>
      </c>
      <c r="H9" s="26" t="s">
        <v>222</v>
      </c>
      <c r="I9" s="26" t="s">
        <v>223</v>
      </c>
      <c r="J9" s="26" t="s">
        <v>228</v>
      </c>
      <c r="K9" s="26" t="s">
        <v>227</v>
      </c>
      <c r="L9" s="26" t="s">
        <v>229</v>
      </c>
      <c r="M9" s="26" t="s">
        <v>230</v>
      </c>
      <c r="N9" s="26"/>
    </row>
    <row r="10" spans="1:20" ht="20.100000000000001" customHeight="1" x14ac:dyDescent="0.25">
      <c r="G10" s="26" t="s">
        <v>225</v>
      </c>
      <c r="H10" s="26">
        <v>1000000</v>
      </c>
      <c r="I10" s="26">
        <v>981912</v>
      </c>
      <c r="J10" s="26"/>
      <c r="K10" s="26">
        <f>H10-I10-J10</f>
        <v>18088</v>
      </c>
      <c r="L10" s="26">
        <v>21887</v>
      </c>
      <c r="M10" s="26">
        <v>11.29</v>
      </c>
      <c r="N10" s="26"/>
    </row>
    <row r="11" spans="1:20" ht="20.100000000000001" customHeight="1" x14ac:dyDescent="0.25">
      <c r="B11" s="30" t="s">
        <v>36</v>
      </c>
      <c r="E11" s="21">
        <f ca="1">SUM(E2:E14)</f>
        <v>2804000</v>
      </c>
      <c r="G11" s="26" t="s">
        <v>214</v>
      </c>
      <c r="H11" s="26">
        <v>700000</v>
      </c>
      <c r="I11" s="26">
        <v>689675</v>
      </c>
      <c r="J11" s="26"/>
      <c r="K11" s="26">
        <f>H11-I11-J11</f>
        <v>10325</v>
      </c>
      <c r="L11" s="26">
        <v>18922</v>
      </c>
      <c r="M11" s="26">
        <v>13.25</v>
      </c>
      <c r="N11" s="26"/>
    </row>
    <row r="12" spans="1:20" ht="20.100000000000001" customHeight="1" x14ac:dyDescent="0.25">
      <c r="G12" s="35" t="s">
        <v>106</v>
      </c>
      <c r="H12" s="26">
        <v>1050000</v>
      </c>
      <c r="I12" s="26">
        <v>1043549</v>
      </c>
      <c r="J12" s="26"/>
      <c r="K12" s="26">
        <f>H12-I12-J12</f>
        <v>6451</v>
      </c>
      <c r="L12" s="26">
        <v>22567</v>
      </c>
      <c r="M12" s="26">
        <v>10.5</v>
      </c>
      <c r="N12" s="26">
        <v>20398</v>
      </c>
    </row>
    <row r="13" spans="1:20" ht="20.100000000000001" customHeight="1" x14ac:dyDescent="0.25">
      <c r="G13" s="35"/>
      <c r="H13" s="28">
        <v>950000</v>
      </c>
      <c r="I13" s="28">
        <v>949000</v>
      </c>
      <c r="J13" s="28"/>
      <c r="K13" s="28">
        <f t="shared" ref="K13:K16" si="1">H13-I13-J13</f>
        <v>1000</v>
      </c>
      <c r="L13" s="28">
        <v>20420</v>
      </c>
      <c r="M13" s="28">
        <v>10.5</v>
      </c>
      <c r="N13" s="28"/>
    </row>
    <row r="14" spans="1:20" ht="20.100000000000001" customHeight="1" x14ac:dyDescent="0.25">
      <c r="G14" s="35" t="s">
        <v>226</v>
      </c>
      <c r="H14" s="26">
        <v>750000</v>
      </c>
      <c r="I14" s="26">
        <v>735000</v>
      </c>
      <c r="J14" s="26"/>
      <c r="K14" s="26">
        <f t="shared" si="1"/>
        <v>15000</v>
      </c>
      <c r="L14" s="26">
        <v>16304</v>
      </c>
      <c r="M14" s="26">
        <v>10.99</v>
      </c>
      <c r="N14" s="26">
        <v>10434</v>
      </c>
    </row>
    <row r="15" spans="1:20" s="21" customFormat="1" ht="20.100000000000001" customHeight="1" x14ac:dyDescent="0.25">
      <c r="A15" s="22"/>
      <c r="D15" s="23"/>
      <c r="G15" s="35"/>
      <c r="H15" s="28">
        <v>480000</v>
      </c>
      <c r="I15" s="28">
        <v>477215</v>
      </c>
      <c r="J15" s="28"/>
      <c r="K15" s="28">
        <f t="shared" si="1"/>
        <v>2785</v>
      </c>
      <c r="L15" s="28">
        <v>10434</v>
      </c>
      <c r="M15" s="28">
        <v>10.99</v>
      </c>
      <c r="N15" s="28"/>
      <c r="Q15">
        <v>291000</v>
      </c>
      <c r="T15">
        <v>18365</v>
      </c>
    </row>
    <row r="16" spans="1:20" ht="20.100000000000001" customHeight="1" x14ac:dyDescent="0.25">
      <c r="G16" s="35"/>
      <c r="H16" s="28">
        <v>300000</v>
      </c>
      <c r="I16" s="28">
        <v>291000</v>
      </c>
      <c r="J16" s="28"/>
      <c r="K16" s="28">
        <f t="shared" si="1"/>
        <v>9000</v>
      </c>
      <c r="L16" s="28">
        <v>6522</v>
      </c>
      <c r="M16" s="28">
        <v>10.99</v>
      </c>
      <c r="N16" s="28"/>
    </row>
    <row r="17" spans="7:14" ht="20.100000000000001" customHeight="1" x14ac:dyDescent="0.25">
      <c r="G17" s="29"/>
      <c r="H17" s="28">
        <f>SUM(H10:H16)</f>
        <v>5230000</v>
      </c>
      <c r="I17" s="28">
        <f t="shared" ref="I17:N17" si="2">SUM(I10:I16)</f>
        <v>5167351</v>
      </c>
      <c r="J17" s="28">
        <f t="shared" si="2"/>
        <v>0</v>
      </c>
      <c r="K17" s="28">
        <f t="shared" si="2"/>
        <v>62649</v>
      </c>
      <c r="L17" s="28">
        <f t="shared" si="2"/>
        <v>117056</v>
      </c>
      <c r="M17" s="28"/>
      <c r="N17" s="28">
        <f t="shared" si="2"/>
        <v>30832</v>
      </c>
    </row>
    <row r="18" spans="7:14" ht="20.100000000000001" customHeight="1" x14ac:dyDescent="0.25"/>
    <row r="19" spans="7:14" ht="20.100000000000001" customHeight="1" x14ac:dyDescent="0.25">
      <c r="G19" s="26" t="s">
        <v>224</v>
      </c>
      <c r="H19" s="26" t="s">
        <v>222</v>
      </c>
      <c r="I19" s="26" t="s">
        <v>223</v>
      </c>
      <c r="J19" s="26" t="s">
        <v>228</v>
      </c>
      <c r="K19" s="26" t="s">
        <v>227</v>
      </c>
      <c r="L19" s="26" t="s">
        <v>229</v>
      </c>
      <c r="M19" s="26" t="s">
        <v>230</v>
      </c>
      <c r="N19" s="26"/>
    </row>
    <row r="20" spans="7:14" ht="20.100000000000001" customHeight="1" x14ac:dyDescent="0.25">
      <c r="G20" s="26" t="s">
        <v>225</v>
      </c>
      <c r="H20" s="26">
        <v>1000000</v>
      </c>
      <c r="I20" s="26">
        <v>981912</v>
      </c>
      <c r="J20" s="26"/>
      <c r="K20" s="26">
        <f>H20-I20</f>
        <v>18088</v>
      </c>
      <c r="L20" s="26">
        <v>21887</v>
      </c>
      <c r="M20" s="26">
        <v>11.29</v>
      </c>
      <c r="N20" s="26"/>
    </row>
    <row r="21" spans="7:14" ht="20.100000000000001" customHeight="1" x14ac:dyDescent="0.25">
      <c r="G21" s="26" t="s">
        <v>214</v>
      </c>
      <c r="H21" s="26">
        <v>700000</v>
      </c>
      <c r="I21" s="26">
        <v>689675</v>
      </c>
      <c r="J21" s="26"/>
      <c r="K21" s="26">
        <f t="shared" ref="K21:K23" si="3">H21-I21</f>
        <v>10325</v>
      </c>
      <c r="L21" s="26">
        <v>18922</v>
      </c>
      <c r="M21" s="26">
        <v>13.25</v>
      </c>
      <c r="N21" s="26"/>
    </row>
    <row r="22" spans="7:14" ht="20.100000000000001" customHeight="1" x14ac:dyDescent="0.25">
      <c r="G22" s="26" t="s">
        <v>106</v>
      </c>
      <c r="H22" s="26">
        <v>1050000</v>
      </c>
      <c r="I22" s="26">
        <v>1043549</v>
      </c>
      <c r="J22" s="26"/>
      <c r="K22" s="26">
        <f t="shared" si="3"/>
        <v>6451</v>
      </c>
      <c r="L22" s="26">
        <v>22567</v>
      </c>
      <c r="M22" s="26">
        <v>10.5</v>
      </c>
      <c r="N22" s="26">
        <v>20398</v>
      </c>
    </row>
    <row r="23" spans="7:14" ht="20.100000000000001" customHeight="1" x14ac:dyDescent="0.25">
      <c r="G23" s="26" t="s">
        <v>226</v>
      </c>
      <c r="H23" s="26">
        <v>750000</v>
      </c>
      <c r="I23" s="26">
        <v>735000</v>
      </c>
      <c r="J23" s="26"/>
      <c r="K23" s="26">
        <f t="shared" si="3"/>
        <v>15000</v>
      </c>
      <c r="L23" s="26">
        <v>16304</v>
      </c>
      <c r="M23" s="26">
        <v>10.99</v>
      </c>
      <c r="N23" s="26">
        <v>10434</v>
      </c>
    </row>
    <row r="24" spans="7:14" ht="20.100000000000001" customHeight="1" x14ac:dyDescent="0.25">
      <c r="G24" s="26" t="s">
        <v>226</v>
      </c>
      <c r="H24" s="28">
        <v>480000</v>
      </c>
      <c r="I24" s="28">
        <v>477215</v>
      </c>
      <c r="J24" s="28"/>
      <c r="K24" s="28">
        <f>H24-I24-J24</f>
        <v>2785</v>
      </c>
      <c r="L24" s="28">
        <v>10434</v>
      </c>
      <c r="M24" s="28">
        <v>10.99</v>
      </c>
      <c r="N24" s="28"/>
    </row>
    <row r="25" spans="7:14" ht="20.100000000000001" customHeight="1" x14ac:dyDescent="0.25">
      <c r="G25" s="26" t="s">
        <v>226</v>
      </c>
      <c r="H25" s="28">
        <v>300000</v>
      </c>
      <c r="I25" s="28">
        <v>291000</v>
      </c>
      <c r="J25" s="28"/>
      <c r="K25" s="28">
        <f>H25-I25-J25</f>
        <v>9000</v>
      </c>
      <c r="L25" s="28">
        <v>6522</v>
      </c>
      <c r="M25" s="28">
        <v>10.99</v>
      </c>
      <c r="N25" s="28"/>
    </row>
    <row r="26" spans="7:14" ht="20.100000000000001" customHeight="1" x14ac:dyDescent="0.25">
      <c r="G26" s="26" t="s">
        <v>106</v>
      </c>
      <c r="H26" s="28">
        <v>950000</v>
      </c>
      <c r="I26" s="28">
        <v>949000</v>
      </c>
      <c r="J26" s="28"/>
      <c r="K26" s="28">
        <f>H26-I26-J26</f>
        <v>1000</v>
      </c>
      <c r="L26" s="28">
        <v>20420</v>
      </c>
      <c r="M26" s="28">
        <v>10.5</v>
      </c>
      <c r="N26" s="28"/>
    </row>
    <row r="27" spans="7:14" ht="20.100000000000001" customHeight="1" x14ac:dyDescent="0.25"/>
    <row r="28" spans="7:14" ht="20.100000000000001" customHeight="1" x14ac:dyDescent="0.25">
      <c r="H28" s="28">
        <f>SUM(H20:H27)</f>
        <v>5230000</v>
      </c>
      <c r="I28" s="28">
        <f>SUM(I20:I27)</f>
        <v>5167351</v>
      </c>
      <c r="J28" s="28">
        <f t="shared" ref="J28:L28" si="4">SUM(J20:J27)</f>
        <v>0</v>
      </c>
      <c r="K28" s="28">
        <f t="shared" si="4"/>
        <v>62649</v>
      </c>
      <c r="L28" s="28">
        <f t="shared" si="4"/>
        <v>117056</v>
      </c>
      <c r="M28" s="28"/>
      <c r="N28" s="28">
        <f>SUM(N20:N25)</f>
        <v>30832</v>
      </c>
    </row>
    <row r="29" spans="7:14" ht="20.100000000000001" customHeight="1" x14ac:dyDescent="0.25"/>
    <row r="30" spans="7:14" ht="20.100000000000001" customHeight="1" x14ac:dyDescent="0.25"/>
  </sheetData>
  <mergeCells count="2">
    <mergeCell ref="G12:G13"/>
    <mergeCell ref="G14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Dec 2019</vt:lpstr>
      <vt:lpstr>Sheet1</vt:lpstr>
      <vt:lpstr>PG MonthWise</vt:lpstr>
      <vt:lpstr>GPR Loan What app</vt:lpstr>
      <vt:lpstr>Sheet2</vt:lpstr>
      <vt:lpstr>GPR Loan</vt:lpstr>
    </vt:vector>
  </TitlesOfParts>
  <Company>Great-West Life &amp; Annuity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Gajulapalli Bharath</dc:creator>
  <cp:lastModifiedBy>Reddy, Gajulapalli Bharath</cp:lastModifiedBy>
  <dcterms:created xsi:type="dcterms:W3CDTF">2019-11-29T03:34:26Z</dcterms:created>
  <dcterms:modified xsi:type="dcterms:W3CDTF">2021-01-27T13:22:20Z</dcterms:modified>
</cp:coreProperties>
</file>