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ookazaki/Dropbox (和から株式会社)/企業研修/最新カリキュラム内容/(門田)統計基礎研修Excel実践編/統計基礎Excel実践編-一般4回-/第3回_推定・検定/"/>
    </mc:Choice>
  </mc:AlternateContent>
  <xr:revisionPtr revIDLastSave="0" documentId="13_ncr:1_{72586FE4-CAD3-E74C-9154-D2023FA418B8}" xr6:coauthVersionLast="45" xr6:coauthVersionMax="45" xr10:uidLastSave="{00000000-0000-0000-0000-000000000000}"/>
  <bookViews>
    <workbookView xWindow="2700" yWindow="480" windowWidth="25100" windowHeight="16260" activeTab="2" xr2:uid="{00000000-000D-0000-FFFF-FFFF00000000}"/>
  </bookViews>
  <sheets>
    <sheet name="T検定の方法" sheetId="10" r:id="rId1"/>
    <sheet name="カイ二乗検定の方法" sheetId="14" r:id="rId2"/>
    <sheet name="(演習1)T検定①" sheetId="15" r:id="rId3"/>
    <sheet name="【解答】(演習1)T検定①" sheetId="1" state="hidden" r:id="rId4"/>
    <sheet name="(演習2)T検定【ABテスト】" sheetId="16" r:id="rId5"/>
    <sheet name="【解答】(演習2)T検定【ABテスト①】" sheetId="3" state="hidden" r:id="rId6"/>
    <sheet name="(演習3)T検定【ABテスト②】" sheetId="17" r:id="rId7"/>
    <sheet name="【解答】(演習3)T検定【ABテスト②】" sheetId="5" state="hidden" r:id="rId8"/>
    <sheet name="(演習4)対応ありT検定" sheetId="18" r:id="rId9"/>
    <sheet name="【解答】(演習4)対応ありT検定" sheetId="4" state="hidden" r:id="rId10"/>
    <sheet name="(演習5)分散分析" sheetId="22" r:id="rId11"/>
    <sheet name="【解答】(演習5)分散分析　" sheetId="26" state="hidden" r:id="rId12"/>
    <sheet name="(課題１)人事データ" sheetId="19" r:id="rId13"/>
    <sheet name="【解答】(課題1)人事データ" sheetId="20" state="hidden" r:id="rId14"/>
    <sheet name="(課題２)人事データ" sheetId="21" r:id="rId15"/>
    <sheet name="【解答】(課題２)人事データ " sheetId="27" state="hidden" r:id="rId16"/>
  </sheets>
  <definedNames>
    <definedName name="_xlnm._FilterDatabase" localSheetId="12" hidden="1">'(課題１)人事データ'!$N$7:$O$507</definedName>
    <definedName name="_xlnm._FilterDatabase" localSheetId="14" hidden="1">'(課題２)人事データ'!$N$7:$O$507</definedName>
    <definedName name="_xlnm._FilterDatabase" localSheetId="15" hidden="1">'【解答】(課題２)人事データ '!$N$7:$O$504</definedName>
  </definedNames>
  <calcPr calcId="150001" calcMode="manual" calcCompleted="0" calcOnSave="0"/>
  <pivotCaches>
    <pivotCache cacheId="16" r:id="rId17"/>
  </pivotCaches>
  <fileRecoveryPr autoRecover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43" i="27" l="1"/>
  <c r="S57" i="27"/>
  <c r="P54" i="27"/>
  <c r="P50" i="27"/>
  <c r="P49" i="27"/>
  <c r="O50" i="27"/>
  <c r="O49" i="27"/>
  <c r="P43" i="27"/>
  <c r="P42" i="27"/>
  <c r="O43" i="27"/>
  <c r="O42" i="27"/>
  <c r="G56" i="14" l="1"/>
  <c r="R27" i="20" l="1"/>
  <c r="E25" i="14"/>
  <c r="D25" i="14"/>
  <c r="P20" i="14"/>
  <c r="O20" i="14"/>
  <c r="P19" i="14"/>
  <c r="O19" i="14"/>
  <c r="D46" i="14"/>
  <c r="E46" i="14"/>
  <c r="D47" i="14"/>
  <c r="E47" i="14"/>
  <c r="E52" i="14"/>
  <c r="E41" i="14"/>
  <c r="D41" i="14"/>
  <c r="E40" i="14"/>
  <c r="D40" i="14"/>
  <c r="D26" i="14"/>
  <c r="E26" i="14"/>
  <c r="O24" i="14"/>
</calcChain>
</file>

<file path=xl/sharedStrings.xml><?xml version="1.0" encoding="utf-8"?>
<sst xmlns="http://schemas.openxmlformats.org/spreadsheetml/2006/main" count="8358" uniqueCount="183">
  <si>
    <t>店舗A</t>
    <rPh sb="0" eb="2">
      <t>テンp</t>
    </rPh>
    <phoneticPr fontId="2"/>
  </si>
  <si>
    <t>店舗B</t>
    <rPh sb="0" eb="2">
      <t>テンp</t>
    </rPh>
    <phoneticPr fontId="2"/>
  </si>
  <si>
    <t>Web A</t>
    <rPh sb="0" eb="2">
      <t>テンp</t>
    </rPh>
    <phoneticPr fontId="2"/>
  </si>
  <si>
    <t>Web B</t>
    <rPh sb="0" eb="2">
      <t>テンp</t>
    </rPh>
    <phoneticPr fontId="2"/>
  </si>
  <si>
    <t>顧客ID</t>
    <rPh sb="0" eb="2">
      <t>コキャク</t>
    </rPh>
    <phoneticPr fontId="2"/>
  </si>
  <si>
    <t>t-検定: 分散が等しくないと仮定した２標本による検定</t>
  </si>
  <si>
    <t>店舗A</t>
  </si>
  <si>
    <t>店舗B</t>
  </si>
  <si>
    <t>平均</t>
  </si>
  <si>
    <t>分散</t>
  </si>
  <si>
    <t>観測数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</si>
  <si>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</si>
  <si>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</si>
  <si>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</si>
  <si>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</si>
  <si>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</si>
  <si>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</si>
  <si>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</si>
  <si>
    <t>Web A</t>
  </si>
  <si>
    <t>Web B</t>
  </si>
  <si>
    <t>&lt;0.05(有意水準5%)</t>
    <phoneticPr fontId="2"/>
  </si>
  <si>
    <t>&lt;0.05(有意水準α=5%)</t>
    <phoneticPr fontId="2"/>
  </si>
  <si>
    <t>&gt;0.05(有意水準α=5%)</t>
    <phoneticPr fontId="2"/>
  </si>
  <si>
    <t>t-検定: 一対の標本による平均の検定ツール</t>
  </si>
  <si>
    <t>ピアソン相関</t>
  </si>
  <si>
    <t>人事</t>
    <phoneticPr fontId="2"/>
  </si>
  <si>
    <t>管理部署</t>
    <phoneticPr fontId="2"/>
  </si>
  <si>
    <t>合計</t>
    <phoneticPr fontId="2"/>
  </si>
  <si>
    <t>退職</t>
    <phoneticPr fontId="2"/>
  </si>
  <si>
    <t>在職</t>
    <phoneticPr fontId="2"/>
  </si>
  <si>
    <t>合計</t>
    <phoneticPr fontId="2"/>
  </si>
  <si>
    <t>=</t>
    <phoneticPr fontId="2"/>
  </si>
  <si>
    <t>SUM(D29:E30)</t>
    <phoneticPr fontId="2"/>
  </si>
  <si>
    <t>=</t>
    <phoneticPr fontId="2"/>
  </si>
  <si>
    <t>＝</t>
    <phoneticPr fontId="2"/>
  </si>
  <si>
    <t>◎データ分析アドインを使用</t>
    <rPh sb="4" eb="6">
      <t>ブンセキ</t>
    </rPh>
    <rPh sb="11" eb="13">
      <t>シヨウ</t>
    </rPh>
    <phoneticPr fontId="2"/>
  </si>
  <si>
    <t>【T検定について】</t>
    <rPh sb="2" eb="4">
      <t>ケンテイ</t>
    </rPh>
    <phoneticPr fontId="2"/>
  </si>
  <si>
    <t>① ツールバーの「データ」→「データ分析」を選択する。</t>
    <rPh sb="18" eb="20">
      <t>ブンセキ</t>
    </rPh>
    <rPh sb="22" eb="24">
      <t>センタク</t>
    </rPh>
    <phoneticPr fontId="2"/>
  </si>
  <si>
    <t>② 検定の種類を選択する。</t>
    <rPh sb="2" eb="4">
      <t>ケンテイ</t>
    </rPh>
    <rPh sb="5" eb="7">
      <t>シュルイ</t>
    </rPh>
    <rPh sb="8" eb="10">
      <t>センタク</t>
    </rPh>
    <phoneticPr fontId="2"/>
  </si>
  <si>
    <t>≪T検定の種類について≫</t>
    <rPh sb="2" eb="4">
      <t>ケンテイ</t>
    </rPh>
    <rPh sb="5" eb="7">
      <t>シュルイ</t>
    </rPh>
    <phoneticPr fontId="2"/>
  </si>
  <si>
    <t>◎ 一対の標本による平均の検定</t>
    <phoneticPr fontId="2"/>
  </si>
  <si>
    <t>標本が対になっているデータの検定を行う際に使用します。</t>
    <rPh sb="19" eb="20">
      <t>サイ</t>
    </rPh>
    <rPh sb="21" eb="23">
      <t>シヨウ</t>
    </rPh>
    <phoneticPr fontId="2"/>
  </si>
  <si>
    <t>　(例) 会社員ごとに研修前と研修後の試験の点数が分かっており、研修の効果があったか検定を行う場合など。</t>
    <phoneticPr fontId="2"/>
  </si>
  <si>
    <t>◎ 等分散を仮定した2標本による検定</t>
    <phoneticPr fontId="2"/>
  </si>
  <si>
    <t>関係性を調べたいデータの分散が等しい場合の検定を行います。</t>
    <phoneticPr fontId="2"/>
  </si>
  <si>
    <t>使うケースは基本として少なく、本研修では使いません。</t>
    <rPh sb="6" eb="8">
      <t>キホン</t>
    </rPh>
    <rPh sb="11" eb="12">
      <t>スク</t>
    </rPh>
    <rPh sb="15" eb="16">
      <t>ホン</t>
    </rPh>
    <rPh sb="16" eb="18">
      <t>ケンシュウ</t>
    </rPh>
    <rPh sb="20" eb="21">
      <t>ツカ</t>
    </rPh>
    <phoneticPr fontId="2"/>
  </si>
  <si>
    <t>◎ 分散が等しくないと仮定した2標本による検定</t>
    <phoneticPr fontId="2"/>
  </si>
  <si>
    <t>関係性を調べたいデータの分散が等しくない場合の検定を行います。</t>
    <phoneticPr fontId="2"/>
  </si>
  <si>
    <t xml:space="preserve">    (例）2店舗の売り上げをみて、差があるかどうか検定を行う場合</t>
    <phoneticPr fontId="2"/>
  </si>
  <si>
    <t xml:space="preserve">     ※多くの場合に使用します。</t>
    <rPh sb="6" eb="7">
      <t>オオ</t>
    </rPh>
    <rPh sb="9" eb="11">
      <t>バアイ</t>
    </rPh>
    <rPh sb="12" eb="14">
      <t>シヨウ</t>
    </rPh>
    <phoneticPr fontId="2"/>
  </si>
  <si>
    <t>③ 検定画面で必要な項目を入力する。</t>
    <rPh sb="2" eb="4">
      <t>ケンテイ</t>
    </rPh>
    <rPh sb="4" eb="6">
      <t>ガメン</t>
    </rPh>
    <rPh sb="7" eb="9">
      <t>ヒツヨウ</t>
    </rPh>
    <rPh sb="10" eb="12">
      <t>コウモク</t>
    </rPh>
    <rPh sb="13" eb="15">
      <t>ニュウリョク</t>
    </rPh>
    <phoneticPr fontId="2"/>
  </si>
  <si>
    <t>　・検定を行いたいデータを1列選択する。</t>
    <rPh sb="2" eb="4">
      <t>ケンテイ</t>
    </rPh>
    <rPh sb="5" eb="6">
      <t>オコナ</t>
    </rPh>
    <rPh sb="14" eb="15">
      <t>レツ</t>
    </rPh>
    <rPh sb="15" eb="17">
      <t>センタク</t>
    </rPh>
    <phoneticPr fontId="2"/>
  </si>
  <si>
    <t>　・上記と比較したい検定をデータを1列選択する。</t>
    <rPh sb="2" eb="4">
      <t>ジョウキ</t>
    </rPh>
    <rPh sb="5" eb="7">
      <t>ヒカク</t>
    </rPh>
    <rPh sb="10" eb="12">
      <t>ケンテイ</t>
    </rPh>
    <rPh sb="18" eb="19">
      <t>レツ</t>
    </rPh>
    <rPh sb="19" eb="21">
      <t>センタク</t>
    </rPh>
    <phoneticPr fontId="2"/>
  </si>
  <si>
    <t>　・選択範囲にラベルを含めた場合はチェックする。</t>
    <rPh sb="2" eb="4">
      <t>センタク</t>
    </rPh>
    <rPh sb="4" eb="6">
      <t>ハンイ</t>
    </rPh>
    <rPh sb="11" eb="12">
      <t>フク</t>
    </rPh>
    <rPh sb="14" eb="16">
      <t>バアイ</t>
    </rPh>
    <phoneticPr fontId="2"/>
  </si>
  <si>
    <t>　・検定結果を出力する先を選択する。</t>
    <rPh sb="2" eb="4">
      <t>ケンテイ</t>
    </rPh>
    <rPh sb="4" eb="6">
      <t>ケッカ</t>
    </rPh>
    <rPh sb="7" eb="9">
      <t>シュツリョク</t>
    </rPh>
    <rPh sb="11" eb="12">
      <t>サキ</t>
    </rPh>
    <rPh sb="13" eb="15">
      <t>センタク</t>
    </rPh>
    <phoneticPr fontId="2"/>
  </si>
  <si>
    <t>④ 出力した結果からP値を読み取り判断する。</t>
    <rPh sb="2" eb="4">
      <t>シュツリョク</t>
    </rPh>
    <rPh sb="6" eb="8">
      <t>ケッカ</t>
    </rPh>
    <rPh sb="11" eb="12">
      <t>チ</t>
    </rPh>
    <rPh sb="13" eb="14">
      <t>ヨ</t>
    </rPh>
    <rPh sb="15" eb="16">
      <t>ト</t>
    </rPh>
    <rPh sb="17" eb="19">
      <t>ハンダン</t>
    </rPh>
    <phoneticPr fontId="2"/>
  </si>
  <si>
    <t>　・設定した有意水準よりP値が大きい場合　→　差がない。（たまたまかも？）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オオ</t>
    </rPh>
    <rPh sb="18" eb="20">
      <t>バアイ</t>
    </rPh>
    <rPh sb="23" eb="24">
      <t>サ</t>
    </rPh>
    <phoneticPr fontId="2"/>
  </si>
  <si>
    <t>　・設定した有意水準よりP値が小さい場合　→　差がある。（たまたまではない）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チイ</t>
    </rPh>
    <rPh sb="18" eb="20">
      <t>バアイ</t>
    </rPh>
    <rPh sb="23" eb="24">
      <t>サ</t>
    </rPh>
    <phoneticPr fontId="2"/>
  </si>
  <si>
    <t>　　※「片側検定」と「両側検定」の違い</t>
    <rPh sb="4" eb="6">
      <t>カタガワ</t>
    </rPh>
    <rPh sb="6" eb="8">
      <t>ケンテイ</t>
    </rPh>
    <rPh sb="11" eb="13">
      <t>リョウガワ</t>
    </rPh>
    <rPh sb="13" eb="15">
      <t>ケンテイ</t>
    </rPh>
    <rPh sb="17" eb="18">
      <t>チガ</t>
    </rPh>
    <phoneticPr fontId="2"/>
  </si>
  <si>
    <t>　　≪使い分け方≫</t>
    <rPh sb="3" eb="4">
      <t>ツカ</t>
    </rPh>
    <rPh sb="5" eb="6">
      <t>ワ</t>
    </rPh>
    <rPh sb="7" eb="8">
      <t>カタ</t>
    </rPh>
    <phoneticPr fontId="2"/>
  </si>
  <si>
    <t>　　　・片側検定…ある施策の前後で効果のあったかを検定する場合（ダイエット薬の薬効を検定する場合など）</t>
    <rPh sb="4" eb="6">
      <t>カタガワ</t>
    </rPh>
    <rPh sb="6" eb="8">
      <t>ケンテイ</t>
    </rPh>
    <rPh sb="11" eb="12">
      <t>セ</t>
    </rPh>
    <rPh sb="12" eb="13">
      <t>サク</t>
    </rPh>
    <rPh sb="14" eb="16">
      <t>ゼンゴ</t>
    </rPh>
    <rPh sb="17" eb="19">
      <t>コウカ</t>
    </rPh>
    <rPh sb="25" eb="27">
      <t>ケンテイ</t>
    </rPh>
    <rPh sb="29" eb="31">
      <t>バアイ</t>
    </rPh>
    <rPh sb="37" eb="38">
      <t>ヤク</t>
    </rPh>
    <rPh sb="39" eb="41">
      <t>ヤッコウ</t>
    </rPh>
    <rPh sb="42" eb="44">
      <t>ケンテイ</t>
    </rPh>
    <rPh sb="46" eb="48">
      <t>バアイ</t>
    </rPh>
    <phoneticPr fontId="2"/>
  </si>
  <si>
    <t>　　　・両側検定…店舗どうしの売上を見て、「差がある」かどうか判定したいとき</t>
    <rPh sb="4" eb="6">
      <t>リョウガワ</t>
    </rPh>
    <rPh sb="6" eb="8">
      <t>ケンテイ</t>
    </rPh>
    <rPh sb="9" eb="11">
      <t>テンポ</t>
    </rPh>
    <rPh sb="15" eb="16">
      <t>ウ</t>
    </rPh>
    <rPh sb="16" eb="17">
      <t>ア</t>
    </rPh>
    <rPh sb="18" eb="19">
      <t>ミ</t>
    </rPh>
    <rPh sb="22" eb="23">
      <t>サ</t>
    </rPh>
    <rPh sb="31" eb="33">
      <t>ハンテイ</t>
    </rPh>
    <phoneticPr fontId="2"/>
  </si>
  <si>
    <t>　　　・片側検定は、二つのデータの「どちらかが大きい」か含めて検定を行いたい場合に使います</t>
    <rPh sb="4" eb="6">
      <t>カタガワ</t>
    </rPh>
    <rPh sb="6" eb="8">
      <t>ケンテイ</t>
    </rPh>
    <rPh sb="10" eb="11">
      <t>フタ</t>
    </rPh>
    <rPh sb="23" eb="24">
      <t>オオ</t>
    </rPh>
    <rPh sb="28" eb="29">
      <t>フク</t>
    </rPh>
    <rPh sb="31" eb="33">
      <t>ケンテイ</t>
    </rPh>
    <rPh sb="34" eb="35">
      <t>オコナ</t>
    </rPh>
    <rPh sb="38" eb="40">
      <t>バアイ</t>
    </rPh>
    <rPh sb="41" eb="42">
      <t>ツカ</t>
    </rPh>
    <phoneticPr fontId="2"/>
  </si>
  <si>
    <t>　　　・両側検定は、「どちらかが大きい」ということに注目せず、「差がある」かどうかのみ検定したいときに使います</t>
    <rPh sb="4" eb="6">
      <t>リョウガワ</t>
    </rPh>
    <rPh sb="6" eb="8">
      <t>ケンテイ</t>
    </rPh>
    <rPh sb="16" eb="17">
      <t>オオ</t>
    </rPh>
    <rPh sb="26" eb="28">
      <t>チュウモク</t>
    </rPh>
    <rPh sb="32" eb="33">
      <t>サ</t>
    </rPh>
    <rPh sb="43" eb="45">
      <t>ケンテイ</t>
    </rPh>
    <rPh sb="51" eb="52">
      <t>ツカ</t>
    </rPh>
    <phoneticPr fontId="2"/>
  </si>
  <si>
    <t>　　　※両側検定は、どちらのデータが大きくても構わないため、片側検定よりも条件がやさしくなっています。</t>
    <rPh sb="4" eb="6">
      <t>リョウガワ</t>
    </rPh>
    <rPh sb="6" eb="8">
      <t>ケンテイ</t>
    </rPh>
    <rPh sb="18" eb="19">
      <t>オオ</t>
    </rPh>
    <rPh sb="23" eb="24">
      <t>カマ</t>
    </rPh>
    <rPh sb="30" eb="32">
      <t>カタガワ</t>
    </rPh>
    <rPh sb="32" eb="34">
      <t>ケンテイ</t>
    </rPh>
    <rPh sb="37" eb="39">
      <t>ジョウケン</t>
    </rPh>
    <phoneticPr fontId="2"/>
  </si>
  <si>
    <t>【カイ二乗検定について】</t>
    <rPh sb="3" eb="5">
      <t>ニジョウ</t>
    </rPh>
    <rPh sb="5" eb="7">
      <t>ケンテイ</t>
    </rPh>
    <phoneticPr fontId="2"/>
  </si>
  <si>
    <t>◎カイニ乗検定はデータ分析ツールを用いません。</t>
    <rPh sb="4" eb="5">
      <t>ジョウ</t>
    </rPh>
    <rPh sb="5" eb="7">
      <t>ケンテイ</t>
    </rPh>
    <rPh sb="11" eb="13">
      <t>ブンセキ</t>
    </rPh>
    <rPh sb="17" eb="18">
      <t>モチ</t>
    </rPh>
    <phoneticPr fontId="2"/>
  </si>
  <si>
    <t>（例）人事部署と管理部署で退職率に差はあるのか？</t>
    <phoneticPr fontId="2"/>
  </si>
  <si>
    <t>1．実測値をピボットテーブルなどで下記のように集計する。</t>
    <rPh sb="17" eb="19">
      <t>カキ</t>
    </rPh>
    <rPh sb="23" eb="25">
      <t>シュウケイ</t>
    </rPh>
    <phoneticPr fontId="2"/>
  </si>
  <si>
    <t>◎黄枠部分から考えて、退職・在職を同じ比率で割って求める。</t>
    <rPh sb="1" eb="2">
      <t>キ</t>
    </rPh>
    <rPh sb="2" eb="3">
      <t>ワク</t>
    </rPh>
    <rPh sb="3" eb="5">
      <t>ブブン</t>
    </rPh>
    <rPh sb="7" eb="8">
      <t>カンガ</t>
    </rPh>
    <rPh sb="11" eb="13">
      <t>タイショク</t>
    </rPh>
    <rPh sb="14" eb="16">
      <t>ザイショク</t>
    </rPh>
    <rPh sb="17" eb="18">
      <t>オナ</t>
    </rPh>
    <rPh sb="19" eb="21">
      <t>ヒリツ</t>
    </rPh>
    <rPh sb="22" eb="23">
      <t>ワ</t>
    </rPh>
    <rPh sb="25" eb="26">
      <t>モト</t>
    </rPh>
    <phoneticPr fontId="2"/>
  </si>
  <si>
    <t>⇒(退職／人事)＝306×739÷1369</t>
    <rPh sb="2" eb="4">
      <t>タイショク</t>
    </rPh>
    <rPh sb="5" eb="7">
      <t>ジンジ</t>
    </rPh>
    <phoneticPr fontId="2"/>
  </si>
  <si>
    <t>(在職／人事)＝306×630÷1369</t>
    <rPh sb="1" eb="3">
      <t>ザイショク</t>
    </rPh>
    <rPh sb="4" eb="6">
      <t>ジンジ</t>
    </rPh>
    <phoneticPr fontId="2"/>
  </si>
  <si>
    <t>⇒(退職／管理部署)＝1063×739÷1369</t>
    <rPh sb="2" eb="4">
      <t>タイショク</t>
    </rPh>
    <rPh sb="5" eb="7">
      <t>カンリ</t>
    </rPh>
    <rPh sb="7" eb="9">
      <t>ブショ</t>
    </rPh>
    <phoneticPr fontId="2"/>
  </si>
  <si>
    <t>(在職／管理部署)＝1063×630÷1369</t>
    <rPh sb="1" eb="3">
      <t>ザイショク</t>
    </rPh>
    <rPh sb="4" eb="6">
      <t>カンリ</t>
    </rPh>
    <rPh sb="6" eb="8">
      <t>ブショ</t>
    </rPh>
    <phoneticPr fontId="2"/>
  </si>
  <si>
    <t>=$F7*(D$9/$F$9)</t>
    <phoneticPr fontId="2"/>
  </si>
  <si>
    <t>=$F8*(D$9/$F$9)</t>
    <phoneticPr fontId="2"/>
  </si>
  <si>
    <t>=$F7*(E$9/$F$9)</t>
    <phoneticPr fontId="2"/>
  </si>
  <si>
    <t>=$F8*(E$9/$F$9)</t>
    <phoneticPr fontId="2"/>
  </si>
  <si>
    <t>3．実測値と期待度数を使って、カイ二乗値を求める</t>
    <phoneticPr fontId="2"/>
  </si>
  <si>
    <t>【実測値】</t>
    <rPh sb="1" eb="4">
      <t>ジッソクチ</t>
    </rPh>
    <phoneticPr fontId="2"/>
  </si>
  <si>
    <t>【期待度数】</t>
    <rPh sb="1" eb="3">
      <t>キタイ</t>
    </rPh>
    <rPh sb="3" eb="5">
      <t>ドスウ</t>
    </rPh>
    <phoneticPr fontId="2"/>
  </si>
  <si>
    <t>⇒(退職／人事)＝(215-165.2)^2/165.2</t>
    <rPh sb="2" eb="4">
      <t>タイショク</t>
    </rPh>
    <rPh sb="5" eb="7">
      <t>ジンジ</t>
    </rPh>
    <phoneticPr fontId="2"/>
  </si>
  <si>
    <t>(在職／人事)＝(91-140.8)^2/140.8</t>
    <rPh sb="1" eb="3">
      <t>ザイショク</t>
    </rPh>
    <rPh sb="4" eb="6">
      <t>ジンジ</t>
    </rPh>
    <phoneticPr fontId="2"/>
  </si>
  <si>
    <t>⇒(退職／管理部署)＝(524-573.8)^2/573.8</t>
    <rPh sb="2" eb="4">
      <t>タイショク</t>
    </rPh>
    <rPh sb="5" eb="7">
      <t>カンリ</t>
    </rPh>
    <rPh sb="7" eb="9">
      <t>ブショ</t>
    </rPh>
    <phoneticPr fontId="2"/>
  </si>
  <si>
    <t>(在職／管理部署)＝(539-489.2)^2/489.2</t>
    <rPh sb="1" eb="3">
      <t>ザイショク</t>
    </rPh>
    <rPh sb="4" eb="6">
      <t>カンリ</t>
    </rPh>
    <rPh sb="6" eb="8">
      <t>ブショ</t>
    </rPh>
    <phoneticPr fontId="2"/>
  </si>
  <si>
    <t>【実測値と期待度数の差を二乗して、期待度数で割る】</t>
    <rPh sb="1" eb="4">
      <t>ジッソクチ</t>
    </rPh>
    <rPh sb="5" eb="7">
      <t>キタイ</t>
    </rPh>
    <rPh sb="7" eb="9">
      <t>ドスウ</t>
    </rPh>
    <rPh sb="10" eb="11">
      <t>サ</t>
    </rPh>
    <rPh sb="12" eb="14">
      <t>ジジョウ</t>
    </rPh>
    <rPh sb="17" eb="19">
      <t>キタイ</t>
    </rPh>
    <rPh sb="19" eb="21">
      <t>ドスウ</t>
    </rPh>
    <rPh sb="22" eb="23">
      <t>ワ</t>
    </rPh>
    <phoneticPr fontId="2"/>
  </si>
  <si>
    <t>　　  ①実測値と期待度数の差を二乗して、期待度数で割ります。</t>
    <phoneticPr fontId="2"/>
  </si>
  <si>
    <t>　　  ②カイニ乗値を求める。</t>
    <rPh sb="8" eb="9">
      <t>ジョウ</t>
    </rPh>
    <rPh sb="9" eb="10">
      <t>チ</t>
    </rPh>
    <rPh sb="11" eb="12">
      <t>モト</t>
    </rPh>
    <phoneticPr fontId="2"/>
  </si>
  <si>
    <t>5．P値と優位水準を比較して、仮説が正しかったのかどうか検証を行う</t>
    <phoneticPr fontId="2"/>
  </si>
  <si>
    <t>P値</t>
    <rPh sb="1" eb="2">
      <t>チ</t>
    </rPh>
    <phoneticPr fontId="2"/>
  </si>
  <si>
    <r>
      <t>　  【仮説として】：人事部署も管理部署も退職率は変わらないと考える。</t>
    </r>
    <r>
      <rPr>
        <sz val="10"/>
        <color theme="1"/>
        <rFont val="游ゴシック"/>
        <family val="3"/>
        <charset val="128"/>
        <scheme val="minor"/>
      </rPr>
      <t>（退職率は全体の退職者を全体の人数で割ったもの。）</t>
    </r>
    <rPh sb="31" eb="32">
      <t>カンガ</t>
    </rPh>
    <phoneticPr fontId="2"/>
  </si>
  <si>
    <t>・よって、部署での離職率の差はあると考える。</t>
    <rPh sb="5" eb="7">
      <t>ブショ</t>
    </rPh>
    <rPh sb="9" eb="12">
      <t>リショクリツ</t>
    </rPh>
    <rPh sb="13" eb="14">
      <t>サ</t>
    </rPh>
    <rPh sb="18" eb="19">
      <t>カンガ</t>
    </rPh>
    <phoneticPr fontId="2"/>
  </si>
  <si>
    <t>　　　※カイニ乗値を求めず「P値」を判断する場合</t>
    <rPh sb="7" eb="8">
      <t>ジョウ</t>
    </rPh>
    <rPh sb="8" eb="9">
      <t>チ</t>
    </rPh>
    <rPh sb="10" eb="11">
      <t>モト</t>
    </rPh>
    <rPh sb="15" eb="16">
      <t>チ</t>
    </rPh>
    <rPh sb="18" eb="20">
      <t>ハンダン</t>
    </rPh>
    <rPh sb="22" eb="24">
      <t>バアイ</t>
    </rPh>
    <phoneticPr fontId="2"/>
  </si>
  <si>
    <t>　　1．実測値をピボットテーブルなどで下記のように集計する。</t>
    <rPh sb="19" eb="21">
      <t>カキ</t>
    </rPh>
    <rPh sb="25" eb="27">
      <t>シュウケイ</t>
    </rPh>
    <phoneticPr fontId="2"/>
  </si>
  <si>
    <t>　　2．合計値から判断した場合、本来はこのような内訳になるであろう「期待度数」を集計表に求める。</t>
    <phoneticPr fontId="2"/>
  </si>
  <si>
    <t>　　3．CHITEST関数を使用し「P値」を求める。</t>
    <rPh sb="11" eb="13">
      <t>カンスウ</t>
    </rPh>
    <rPh sb="14" eb="16">
      <t>シヨウ</t>
    </rPh>
    <rPh sb="19" eb="20">
      <t>チ</t>
    </rPh>
    <rPh sb="22" eb="23">
      <t>モト</t>
    </rPh>
    <phoneticPr fontId="2"/>
  </si>
  <si>
    <t>⇒有意な差がある。</t>
    <rPh sb="1" eb="3">
      <t>ユウイ</t>
    </rPh>
    <rPh sb="4" eb="5">
      <t>サ</t>
    </rPh>
    <phoneticPr fontId="2"/>
  </si>
  <si>
    <t>medium</t>
  </si>
  <si>
    <t>accounting</t>
  </si>
  <si>
    <t>無</t>
  </si>
  <si>
    <t>退職</t>
  </si>
  <si>
    <t>sales</t>
  </si>
  <si>
    <t>在職</t>
  </si>
  <si>
    <t>technical</t>
  </si>
  <si>
    <t>low</t>
  </si>
  <si>
    <t>IT</t>
  </si>
  <si>
    <t>RandD</t>
  </si>
  <si>
    <t>high</t>
  </si>
  <si>
    <t>support</t>
  </si>
  <si>
    <t>有</t>
  </si>
  <si>
    <t>product_mng</t>
  </si>
  <si>
    <t>management</t>
  </si>
  <si>
    <t>marketing</t>
  </si>
  <si>
    <t>hr</t>
  </si>
  <si>
    <t>給料</t>
    <rPh sb="0" eb="2">
      <t>キュウリョ</t>
    </rPh>
    <phoneticPr fontId="2"/>
  </si>
  <si>
    <t>所属部署</t>
    <rPh sb="0" eb="4">
      <t>ショゾk</t>
    </rPh>
    <phoneticPr fontId="2"/>
  </si>
  <si>
    <t>過去５年
昇進</t>
    <rPh sb="0" eb="2">
      <t>カk</t>
    </rPh>
    <rPh sb="5" eb="7">
      <t>ショウシnアルナシ</t>
    </rPh>
    <phoneticPr fontId="2"/>
  </si>
  <si>
    <t>退職・在職</t>
    <rPh sb="0" eb="2">
      <t>タイショkザイショkゲンショk</t>
    </rPh>
    <phoneticPr fontId="2"/>
  </si>
  <si>
    <t>Work
accident</t>
    <phoneticPr fontId="2"/>
  </si>
  <si>
    <t>労働時間
（会社内）</t>
    <rPh sb="0" eb="4">
      <t>ロウド</t>
    </rPh>
    <rPh sb="6" eb="8">
      <t>カイsy</t>
    </rPh>
    <phoneticPr fontId="2"/>
  </si>
  <si>
    <t>月間労働時間</t>
    <rPh sb="0" eb="6">
      <t>ロウドツキヘイキn</t>
    </rPh>
    <phoneticPr fontId="2"/>
  </si>
  <si>
    <t>プロジェクト数</t>
    <rPh sb="6" eb="7">
      <t>ス</t>
    </rPh>
    <phoneticPr fontId="2"/>
  </si>
  <si>
    <t>他者評価</t>
    <rPh sb="0" eb="2">
      <t>タsy</t>
    </rPh>
    <rPh sb="2" eb="4">
      <t>ヒョウk</t>
    </rPh>
    <phoneticPr fontId="2"/>
  </si>
  <si>
    <t>満足度</t>
    <rPh sb="0" eb="3">
      <t>マンゾk</t>
    </rPh>
    <phoneticPr fontId="2"/>
  </si>
  <si>
    <t>ID</t>
    <phoneticPr fontId="2"/>
  </si>
  <si>
    <t>在職者
満足度</t>
  </si>
  <si>
    <t>在職者
満足度</t>
    <rPh sb="0" eb="2">
      <t>ザイショク</t>
    </rPh>
    <rPh sb="2" eb="3">
      <t>シャ</t>
    </rPh>
    <rPh sb="4" eb="6">
      <t>マンゾク</t>
    </rPh>
    <rPh sb="6" eb="7">
      <t>ド</t>
    </rPh>
    <phoneticPr fontId="2"/>
  </si>
  <si>
    <t>退職者
満足度</t>
  </si>
  <si>
    <t>退職者
満足度</t>
    <rPh sb="0" eb="2">
      <t>タイショク</t>
    </rPh>
    <rPh sb="2" eb="3">
      <t>シャ</t>
    </rPh>
    <rPh sb="4" eb="6">
      <t>マンゾク</t>
    </rPh>
    <rPh sb="6" eb="7">
      <t>ド</t>
    </rPh>
    <phoneticPr fontId="2"/>
  </si>
  <si>
    <t>◎データ分析ツールを使用</t>
    <rPh sb="4" eb="6">
      <t>ブンセキ</t>
    </rPh>
    <rPh sb="10" eb="12">
      <t>シヨウ</t>
    </rPh>
    <phoneticPr fontId="2"/>
  </si>
  <si>
    <t>◎Excel関数でP値からT検定を行う場合</t>
    <rPh sb="6" eb="8">
      <t>カンスウ</t>
    </rPh>
    <rPh sb="10" eb="11">
      <t>チ</t>
    </rPh>
    <rPh sb="14" eb="16">
      <t>ケンテイ</t>
    </rPh>
    <rPh sb="17" eb="18">
      <t>オコナ</t>
    </rPh>
    <rPh sb="19" eb="21">
      <t>バアイ</t>
    </rPh>
    <phoneticPr fontId="2"/>
  </si>
  <si>
    <t>P値（両側）</t>
    <rPh sb="1" eb="2">
      <t>チ</t>
    </rPh>
    <rPh sb="3" eb="5">
      <t>リョウガワ</t>
    </rPh>
    <phoneticPr fontId="2"/>
  </si>
  <si>
    <t>分散分析: 一元配置</t>
  </si>
  <si>
    <t>概要</t>
  </si>
  <si>
    <t>グループ</t>
  </si>
  <si>
    <t>合計</t>
  </si>
  <si>
    <t>分散分析表</t>
  </si>
  <si>
    <t>変動要因</t>
  </si>
  <si>
    <t>変動</t>
  </si>
  <si>
    <t>観測された分散比</t>
  </si>
  <si>
    <t>P-値</t>
  </si>
  <si>
    <t>F 境界値</t>
  </si>
  <si>
    <t>グループ間</t>
  </si>
  <si>
    <t>グループ内</t>
  </si>
  <si>
    <t>行ラベル</t>
  </si>
  <si>
    <t>総計</t>
  </si>
  <si>
    <t>列ラベル</t>
  </si>
  <si>
    <t>個数 / 退職・在職</t>
  </si>
  <si>
    <t>標本数</t>
  </si>
  <si>
    <t>求めたカイ二乗値を足し合わせる。</t>
    <rPh sb="0" eb="1">
      <t>モト</t>
    </rPh>
    <rPh sb="5" eb="7">
      <t>ニジョウ</t>
    </rPh>
    <rPh sb="7" eb="8">
      <t>チ</t>
    </rPh>
    <rPh sb="9" eb="10">
      <t>タ</t>
    </rPh>
    <rPh sb="11" eb="12">
      <t>ア</t>
    </rPh>
    <phoneticPr fontId="2"/>
  </si>
  <si>
    <t>部署ごとに離職率に差がある</t>
    <rPh sb="0" eb="2">
      <t>ブショ</t>
    </rPh>
    <rPh sb="5" eb="8">
      <t>リショクリツ</t>
    </rPh>
    <rPh sb="9" eb="10">
      <t>サ</t>
    </rPh>
    <phoneticPr fontId="2"/>
  </si>
  <si>
    <t>◎データ分析ツールを使用</t>
    <rPh sb="4" eb="6">
      <t>ブンセキ</t>
    </rPh>
    <rPh sb="10" eb="12">
      <t>シヨウ</t>
    </rPh>
    <phoneticPr fontId="2"/>
  </si>
  <si>
    <t>数値のみ張り付けしておくと、後々計算しやすい。</t>
    <rPh sb="0" eb="1">
      <t>スウ</t>
    </rPh>
    <rPh sb="1" eb="2">
      <t>アタイ</t>
    </rPh>
    <rPh sb="4" eb="5">
      <t>ハ</t>
    </rPh>
    <rPh sb="6" eb="7">
      <t>ツ</t>
    </rPh>
    <rPh sb="14" eb="16">
      <t>アトアト</t>
    </rPh>
    <rPh sb="16" eb="18">
      <t>ケイサン</t>
    </rPh>
    <phoneticPr fontId="2"/>
  </si>
  <si>
    <t>実測値</t>
    <rPh sb="0" eb="3">
      <t>ジッソクチ</t>
    </rPh>
    <phoneticPr fontId="2"/>
  </si>
  <si>
    <t>期待度数</t>
    <rPh sb="0" eb="3">
      <t>キタイド</t>
    </rPh>
    <rPh sb="3" eb="4">
      <t>スウ</t>
    </rPh>
    <phoneticPr fontId="2"/>
  </si>
  <si>
    <t>1．実測値をピボットテーブルで集計する。</t>
    <phoneticPr fontId="2"/>
  </si>
  <si>
    <t>2．合計値から判断した場合、本来はこのような内訳になるであろう「期待度数」を集計表に求める。</t>
    <phoneticPr fontId="2"/>
  </si>
  <si>
    <t>3. 求めた期待度数と実現値から、カイ二乗値を求める。</t>
    <rPh sb="3" eb="4">
      <t>モト</t>
    </rPh>
    <rPh sb="6" eb="9">
      <t>キタイド</t>
    </rPh>
    <rPh sb="9" eb="10">
      <t>スウ</t>
    </rPh>
    <rPh sb="11" eb="13">
      <t>ジツゲン</t>
    </rPh>
    <rPh sb="13" eb="14">
      <t>チ</t>
    </rPh>
    <rPh sb="19" eb="21">
      <t>ニジョウ</t>
    </rPh>
    <rPh sb="21" eb="22">
      <t>チ</t>
    </rPh>
    <rPh sb="23" eb="24">
      <t>モト</t>
    </rPh>
    <phoneticPr fontId="2"/>
  </si>
  <si>
    <t>（「(実現値-期待度数)^2÷期待度数」によって求める）</t>
    <rPh sb="24" eb="25">
      <t>モト</t>
    </rPh>
    <phoneticPr fontId="2"/>
  </si>
  <si>
    <r>
      <t>χ</t>
    </r>
    <r>
      <rPr>
        <vertAlign val="superscript"/>
        <sz val="9"/>
        <color theme="1"/>
        <rFont val="游ゴシック"/>
        <family val="3"/>
        <charset val="128"/>
        <scheme val="minor"/>
      </rPr>
      <t>2</t>
    </r>
    <phoneticPr fontId="2"/>
  </si>
  <si>
    <r>
      <t>χ</t>
    </r>
    <r>
      <rPr>
        <vertAlign val="superscript"/>
        <sz val="12"/>
        <color theme="1"/>
        <rFont val="游ゴシック"/>
        <family val="3"/>
        <charset val="128"/>
        <scheme val="minor"/>
      </rPr>
      <t xml:space="preserve">2  </t>
    </r>
    <r>
      <rPr>
        <sz val="12"/>
        <color theme="1"/>
        <rFont val="游ゴシック"/>
        <family val="3"/>
        <charset val="128"/>
        <scheme val="minor"/>
      </rPr>
      <t xml:space="preserve">=  sum(O44:P45) </t>
    </r>
    <r>
      <rPr>
        <sz val="12"/>
        <color theme="1"/>
        <rFont val="游ゴシック"/>
        <family val="2"/>
        <charset val="128"/>
        <scheme val="minor"/>
      </rPr>
      <t xml:space="preserve"> =</t>
    </r>
    <phoneticPr fontId="2"/>
  </si>
  <si>
    <t>列ラベルの"▽"マークから、hrとaccounting以外を除く。</t>
    <rPh sb="0" eb="1">
      <t>レツ</t>
    </rPh>
    <rPh sb="27" eb="29">
      <t>イガイ</t>
    </rPh>
    <rPh sb="30" eb="31">
      <t>ノゾ</t>
    </rPh>
    <phoneticPr fontId="2"/>
  </si>
  <si>
    <t>4．CHISQ.DIST.RT関数を用いてP値を求める</t>
    <phoneticPr fontId="2"/>
  </si>
  <si>
    <t>4．CHISQ.DIST.RT関数を用いてP値を求める</t>
    <phoneticPr fontId="2"/>
  </si>
  <si>
    <t>・P = 8.91E -11は優位水準5%(=0.05)より小さい。</t>
    <rPh sb="15" eb="17">
      <t>ユウイ</t>
    </rPh>
    <rPh sb="17" eb="19">
      <t>スイジュン</t>
    </rPh>
    <rPh sb="30" eb="31">
      <t>チイ</t>
    </rPh>
    <phoneticPr fontId="2"/>
  </si>
  <si>
    <t>P値の簡単な求め方</t>
    <rPh sb="0" eb="1">
      <t>チ</t>
    </rPh>
    <phoneticPr fontId="2"/>
  </si>
  <si>
    <t>・P = 0.3168は優位水準5%(=0.05)より大きい。</t>
    <rPh sb="0" eb="1">
      <t>オオキイユウイスイジュンチイ</t>
    </rPh>
    <phoneticPr fontId="2"/>
  </si>
  <si>
    <t>CHISQ.DIST.RT(カイ二乗値,自由度)</t>
    <phoneticPr fontId="2"/>
  </si>
  <si>
    <t>CHISQ.DIST.RT(カイ二乗値,自由度)</t>
    <phoneticPr fontId="2"/>
  </si>
  <si>
    <t>(シート「カイ二乗検定の方法」参照）</t>
    <rPh sb="7" eb="9">
      <t>ニジョウ</t>
    </rPh>
    <rPh sb="9" eb="11">
      <t>ケンテイ</t>
    </rPh>
    <rPh sb="12" eb="14">
      <t>ホウホウ</t>
    </rPh>
    <rPh sb="15" eb="17">
      <t>サンショウ</t>
    </rPh>
    <phoneticPr fontId="2"/>
  </si>
  <si>
    <t>2つの店舗間で売上の平均に差がある</t>
    <rPh sb="0" eb="1">
      <t>アイダ</t>
    </rPh>
    <rPh sb="10" eb="12">
      <t>ヘイキン</t>
    </rPh>
    <phoneticPr fontId="2"/>
  </si>
  <si>
    <t>Web AとWeb Bで売上の平均に差がある</t>
    <rPh sb="12" eb="14">
      <t>ウリアゲ</t>
    </rPh>
    <phoneticPr fontId="2"/>
  </si>
  <si>
    <t>Web AとWeb Bで売上の平均に差はない</t>
    <rPh sb="15" eb="17">
      <t>ヘイキン</t>
    </rPh>
    <phoneticPr fontId="2"/>
  </si>
  <si>
    <t>Web AとWeb Bの平均に差がある</t>
    <rPh sb="12" eb="14">
      <t>ヘイキン</t>
    </rPh>
    <rPh sb="15" eb="16">
      <t>サ</t>
    </rPh>
    <phoneticPr fontId="2"/>
  </si>
  <si>
    <t>年代ごとで満足度の平均に差がある</t>
    <rPh sb="0" eb="2">
      <t>ネンダイ</t>
    </rPh>
    <rPh sb="5" eb="8">
      <t>マンゾクド</t>
    </rPh>
    <rPh sb="9" eb="11">
      <t>ヘイキン</t>
    </rPh>
    <rPh sb="12" eb="13">
      <t>サ</t>
    </rPh>
    <phoneticPr fontId="2"/>
  </si>
  <si>
    <t>退職者と在職者で満足度の平均に差がある</t>
    <rPh sb="0" eb="2">
      <t>タイショク</t>
    </rPh>
    <rPh sb="2" eb="3">
      <t>シャ</t>
    </rPh>
    <rPh sb="4" eb="7">
      <t>ザイショクシャ</t>
    </rPh>
    <rPh sb="8" eb="11">
      <t>マンゾクド</t>
    </rPh>
    <rPh sb="12" eb="14">
      <t>ヘイキン</t>
    </rPh>
    <rPh sb="15" eb="16">
      <t>サ</t>
    </rPh>
    <phoneticPr fontId="2"/>
  </si>
  <si>
    <t>・よって、hrとaccountingでの離職率の差はない（帰無仮説）。</t>
    <rPh sb="0" eb="1">
      <t>キムカセt</t>
    </rPh>
    <rPh sb="20" eb="23">
      <t>リショクリツ</t>
    </rPh>
    <rPh sb="24" eb="25">
      <t>サカンガ</t>
    </rPh>
    <phoneticPr fontId="2"/>
  </si>
  <si>
    <t>20代</t>
    <phoneticPr fontId="2"/>
  </si>
  <si>
    <t>30代</t>
    <phoneticPr fontId="2"/>
  </si>
  <si>
    <t>40代</t>
    <phoneticPr fontId="2"/>
  </si>
  <si>
    <t>20代</t>
    <phoneticPr fontId="2"/>
  </si>
  <si>
    <t>30代</t>
    <phoneticPr fontId="2"/>
  </si>
  <si>
    <t>40代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</si>
</sst>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 "/>
    <numFmt numFmtId="177" formatCode="0_ "/>
    <numFmt numFmtId="178" formatCode="0.0_ "/>
    <numFmt numFmtId="179" formatCode="#,##0.0;[Red]\-#,##0.0"/>
  </numFmts>
  <fonts count="28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vertAlign val="superscript"/>
      <sz val="9"/>
      <color theme="1"/>
      <name val="游ゴシック"/>
      <family val="3"/>
      <charset val="128"/>
      <scheme val="minor"/>
    </font>
    <font>
      <i/>
      <sz val="12"/>
      <color theme="1"/>
      <name val="游ゴシック"/>
      <family val="3"/>
      <charset val="128"/>
      <scheme val="minor"/>
    </font>
    <font>
      <u/>
      <sz val="12"/>
      <color rgb="FFFF0000"/>
      <name val="游ゴシック"/>
      <family val="3"/>
      <charset val="128"/>
      <scheme val="minor"/>
    </font>
    <font>
      <sz val="12"/>
      <color rgb="FFFF0000"/>
      <name val="游ゴシック"/>
      <family val="3"/>
      <charset val="128"/>
      <scheme val="minor"/>
    </font>
    <font>
      <sz val="12"/>
      <color theme="1"/>
      <name val="メイリオ"/>
      <family val="3"/>
      <charset val="128"/>
    </font>
    <font>
      <sz val="12"/>
      <color theme="1"/>
      <name val="Yu Gothic Medium"/>
      <family val="2"/>
      <charset val="128"/>
    </font>
    <font>
      <sz val="12"/>
      <color theme="1"/>
      <name val="Yu Gothic Medium"/>
      <family val="3"/>
      <charset val="128"/>
    </font>
    <font>
      <b/>
      <sz val="12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2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u/>
      <sz val="12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2"/>
      <color rgb="FFFF0000"/>
      <name val="游ゴシック"/>
      <family val="2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6"/>
      <color rgb="FFFF000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0" fillId="0" borderId="0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6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>
      <alignment vertical="center"/>
    </xf>
    <xf numFmtId="0" fontId="4" fillId="0" borderId="11" xfId="0" applyFont="1" applyFill="1" applyBorder="1" applyAlignment="1">
      <alignment vertical="center"/>
    </xf>
    <xf numFmtId="0" fontId="9" fillId="2" borderId="2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76" fontId="11" fillId="0" borderId="7" xfId="0" applyNumberFormat="1" applyFont="1" applyBorder="1" applyAlignment="1">
      <alignment horizontal="center" vertical="center"/>
    </xf>
    <xf numFmtId="176" fontId="11" fillId="0" borderId="4" xfId="0" applyNumberFormat="1" applyFont="1" applyBorder="1" applyAlignment="1">
      <alignment horizontal="center" vertical="center"/>
    </xf>
    <xf numFmtId="176" fontId="11" fillId="0" borderId="8" xfId="0" applyNumberFormat="1" applyFont="1" applyBorder="1" applyAlignment="1">
      <alignment horizontal="center" vertical="center"/>
    </xf>
    <xf numFmtId="176" fontId="11" fillId="0" borderId="6" xfId="0" applyNumberFormat="1" applyFont="1" applyBorder="1" applyAlignment="1">
      <alignment horizontal="center" vertical="center"/>
    </xf>
    <xf numFmtId="0" fontId="4" fillId="3" borderId="0" xfId="0" applyFont="1" applyFill="1" applyBorder="1" applyAlignment="1">
      <alignment vertical="center"/>
    </xf>
    <xf numFmtId="0" fontId="12" fillId="0" borderId="0" xfId="0" applyFont="1">
      <alignment vertical="center"/>
    </xf>
    <xf numFmtId="0" fontId="12" fillId="0" borderId="14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2" fillId="0" borderId="17" xfId="0" applyFont="1" applyBorder="1">
      <alignment vertical="center"/>
    </xf>
    <xf numFmtId="0" fontId="0" fillId="0" borderId="13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1" xfId="0" applyBorder="1">
      <alignment vertical="center"/>
    </xf>
    <xf numFmtId="0" fontId="0" fillId="0" borderId="19" xfId="0" applyBorder="1">
      <alignment vertical="center"/>
    </xf>
    <xf numFmtId="0" fontId="14" fillId="0" borderId="0" xfId="0" applyFont="1">
      <alignment vertical="center"/>
    </xf>
    <xf numFmtId="177" fontId="11" fillId="0" borderId="3" xfId="1" applyNumberFormat="1" applyFont="1" applyBorder="1" applyAlignment="1">
      <alignment horizontal="center" vertical="center"/>
    </xf>
    <xf numFmtId="177" fontId="11" fillId="0" borderId="4" xfId="1" applyNumberFormat="1" applyFont="1" applyBorder="1" applyAlignment="1">
      <alignment horizontal="center" vertical="center"/>
    </xf>
    <xf numFmtId="177" fontId="11" fillId="0" borderId="5" xfId="1" applyNumberFormat="1" applyFont="1" applyBorder="1" applyAlignment="1">
      <alignment horizontal="center" vertical="center"/>
    </xf>
    <xf numFmtId="177" fontId="11" fillId="0" borderId="6" xfId="1" applyNumberFormat="1" applyFont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8" fillId="0" borderId="0" xfId="0" applyFont="1" applyBorder="1">
      <alignment vertical="center"/>
    </xf>
    <xf numFmtId="0" fontId="0" fillId="2" borderId="1" xfId="0" applyFont="1" applyFill="1" applyBorder="1" applyAlignment="1">
      <alignment horizontal="center" vertical="center"/>
    </xf>
    <xf numFmtId="177" fontId="0" fillId="0" borderId="7" xfId="0" applyNumberFormat="1" applyFont="1" applyBorder="1" applyAlignment="1">
      <alignment horizontal="center" vertical="center"/>
    </xf>
    <xf numFmtId="178" fontId="0" fillId="0" borderId="0" xfId="0" applyNumberFormat="1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177" fontId="0" fillId="0" borderId="8" xfId="0" applyNumberFormat="1" applyFont="1" applyBorder="1" applyAlignment="1">
      <alignment horizontal="center" vertical="center"/>
    </xf>
    <xf numFmtId="178" fontId="0" fillId="0" borderId="10" xfId="0" applyNumberFormat="1" applyFont="1" applyBorder="1" applyAlignment="1">
      <alignment horizontal="center" vertical="center"/>
    </xf>
    <xf numFmtId="178" fontId="0" fillId="0" borderId="6" xfId="0" applyNumberFormat="1" applyFont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3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1" xfId="0" applyFont="1" applyFill="1" applyBorder="1" applyAlignment="1">
      <alignment horizontal="center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49" fontId="20" fillId="0" borderId="1" xfId="0" applyNumberFormat="1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>
      <alignment vertical="center"/>
    </xf>
    <xf numFmtId="0" fontId="16" fillId="0" borderId="1" xfId="0" applyFont="1" applyBorder="1">
      <alignment vertical="center"/>
    </xf>
    <xf numFmtId="0" fontId="16" fillId="4" borderId="1" xfId="0" applyFont="1" applyFill="1" applyBorder="1">
      <alignment vertical="center"/>
    </xf>
    <xf numFmtId="0" fontId="16" fillId="0" borderId="1" xfId="0" applyFont="1" applyBorder="1" applyAlignment="1">
      <alignment horizontal="center" vertical="center"/>
    </xf>
    <xf numFmtId="179" fontId="16" fillId="0" borderId="1" xfId="2" applyNumberFormat="1" applyFont="1" applyFill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>
      <alignment vertical="center"/>
    </xf>
    <xf numFmtId="0" fontId="22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5" fillId="5" borderId="1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  <xf numFmtId="0" fontId="23" fillId="0" borderId="0" xfId="0" applyFont="1">
      <alignment vertical="center"/>
    </xf>
    <xf numFmtId="0" fontId="24" fillId="5" borderId="1" xfId="0" applyFont="1" applyFill="1" applyBorder="1" applyAlignment="1">
      <alignment horizontal="center" vertical="center"/>
    </xf>
    <xf numFmtId="0" fontId="1" fillId="0" borderId="0" xfId="1" applyAlignment="1">
      <alignment horizontal="left"/>
    </xf>
    <xf numFmtId="0" fontId="1" fillId="0" borderId="0" xfId="1" applyFill="1" applyAlignment="1">
      <alignment horizontal="left"/>
    </xf>
    <xf numFmtId="0" fontId="1" fillId="0" borderId="0" xfId="1"/>
    <xf numFmtId="0" fontId="4" fillId="0" borderId="6" xfId="1" applyFont="1" applyFill="1" applyBorder="1" applyAlignment="1">
      <alignment horizontal="center"/>
    </xf>
    <xf numFmtId="0" fontId="4" fillId="0" borderId="8" xfId="1" applyFont="1" applyFill="1" applyBorder="1" applyAlignment="1">
      <alignment horizontal="center"/>
    </xf>
    <xf numFmtId="0" fontId="4" fillId="0" borderId="4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/>
    </xf>
    <xf numFmtId="0" fontId="4" fillId="6" borderId="1" xfId="1" applyFont="1" applyFill="1" applyBorder="1" applyAlignment="1">
      <alignment horizontal="center" vertical="center" wrapText="1"/>
    </xf>
    <xf numFmtId="0" fontId="4" fillId="4" borderId="7" xfId="1" applyFont="1" applyFill="1" applyBorder="1" applyAlignment="1">
      <alignment horizontal="center"/>
    </xf>
    <xf numFmtId="0" fontId="4" fillId="4" borderId="8" xfId="1" applyFont="1" applyFill="1" applyBorder="1" applyAlignment="1">
      <alignment horizont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0" fontId="0" fillId="6" borderId="1" xfId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vertical="center"/>
    </xf>
    <xf numFmtId="0" fontId="12" fillId="0" borderId="0" xfId="1" applyFont="1" applyAlignment="1">
      <alignment horizontal="left" vertical="center"/>
    </xf>
    <xf numFmtId="0" fontId="0" fillId="0" borderId="1" xfId="1" applyFont="1" applyBorder="1" applyAlignment="1">
      <alignment horizontal="center"/>
    </xf>
    <xf numFmtId="0" fontId="1" fillId="0" borderId="1" xfId="1" applyBorder="1" applyAlignment="1">
      <alignment horizontal="right"/>
    </xf>
    <xf numFmtId="0" fontId="4" fillId="7" borderId="8" xfId="1" applyFont="1" applyFill="1" applyBorder="1" applyAlignment="1">
      <alignment horizontal="center"/>
    </xf>
    <xf numFmtId="0" fontId="4" fillId="7" borderId="7" xfId="1" applyFont="1" applyFill="1" applyBorder="1" applyAlignment="1">
      <alignment horizontal="center"/>
    </xf>
    <xf numFmtId="0" fontId="4" fillId="7" borderId="1" xfId="1" applyFont="1" applyFill="1" applyBorder="1" applyAlignment="1">
      <alignment horizontal="center" vertical="center"/>
    </xf>
    <xf numFmtId="0" fontId="11" fillId="0" borderId="6" xfId="1" applyFont="1" applyBorder="1"/>
    <xf numFmtId="0" fontId="11" fillId="0" borderId="10" xfId="1" applyFont="1" applyBorder="1"/>
    <xf numFmtId="0" fontId="11" fillId="0" borderId="5" xfId="1" applyFont="1" applyBorder="1" applyAlignment="1">
      <alignment horizontal="center"/>
    </xf>
    <xf numFmtId="0" fontId="11" fillId="0" borderId="4" xfId="1" applyFont="1" applyBorder="1"/>
    <xf numFmtId="0" fontId="11" fillId="0" borderId="0" xfId="1" applyFont="1" applyBorder="1"/>
    <xf numFmtId="0" fontId="11" fillId="0" borderId="3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0" fontId="11" fillId="0" borderId="0" xfId="1" applyFont="1" applyBorder="1" applyAlignment="1">
      <alignment horizontal="center"/>
    </xf>
    <xf numFmtId="0" fontId="11" fillId="6" borderId="2" xfId="1" applyFont="1" applyFill="1" applyBorder="1" applyAlignment="1">
      <alignment horizontal="center"/>
    </xf>
    <xf numFmtId="0" fontId="10" fillId="6" borderId="1" xfId="1" applyFont="1" applyFill="1" applyBorder="1" applyAlignment="1">
      <alignment horizontal="center"/>
    </xf>
    <xf numFmtId="0" fontId="0" fillId="0" borderId="0" xfId="1" applyFont="1"/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3" borderId="0" xfId="0" applyFill="1" applyBorder="1" applyAlignment="1">
      <alignment vertical="center"/>
    </xf>
    <xf numFmtId="0" fontId="25" fillId="0" borderId="0" xfId="1" applyFont="1" applyAlignment="1">
      <alignment horizontal="left"/>
    </xf>
    <xf numFmtId="0" fontId="1" fillId="0" borderId="1" xfId="1" applyBorder="1"/>
    <xf numFmtId="0" fontId="0" fillId="0" borderId="1" xfId="0" applyBorder="1">
      <alignment vertical="center"/>
    </xf>
    <xf numFmtId="0" fontId="1" fillId="0" borderId="1" xfId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7" fillId="0" borderId="0" xfId="1" applyFont="1"/>
    <xf numFmtId="0" fontId="25" fillId="0" borderId="0" xfId="1" applyFont="1"/>
    <xf numFmtId="0" fontId="0" fillId="0" borderId="0" xfId="1" applyFont="1" applyBorder="1" applyAlignment="1">
      <alignment horizontal="center"/>
    </xf>
    <xf numFmtId="0" fontId="1" fillId="0" borderId="0" xfId="1" applyBorder="1"/>
  </cellXfs>
  <cellStyles count="3">
    <cellStyle name="桁区切り" xfId="2" builtinId="6"/>
    <cellStyle name="標準" xfId="0" builtinId="0"/>
    <cellStyle name="標準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238747</xdr:colOff>
      <xdr:row>24</xdr:row>
      <xdr:rowOff>22309</xdr:rowOff>
    </xdr:from>
    <xdr:to>
      <xdr:col>5</xdr:col>
      <xdr:colOff>1023471</xdr:colOff>
      <xdr:row>36</xdr:row>
      <xdr:rowOff>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394" y="6163133"/>
          <a:ext cx="4968253" cy="3025692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234576</xdr:colOff>
      <xdr:row>4</xdr:row>
      <xdr:rowOff>16062</xdr:rowOff>
    </xdr:from>
    <xdr:to>
      <xdr:col>8</xdr:col>
      <xdr:colOff>194554</xdr:colOff>
      <xdr:row>7</xdr:row>
      <xdr:rowOff>16400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223" y="1032062"/>
          <a:ext cx="7281155" cy="762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945777</xdr:colOff>
      <xdr:row>4</xdr:row>
      <xdr:rowOff>7471</xdr:rowOff>
    </xdr:from>
    <xdr:to>
      <xdr:col>3</xdr:col>
      <xdr:colOff>201706</xdr:colOff>
      <xdr:row>4</xdr:row>
      <xdr:rowOff>216647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62306" y="1023471"/>
          <a:ext cx="301812" cy="209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248501</xdr:colOff>
      <xdr:row>10</xdr:row>
      <xdr:rowOff>36649</xdr:rowOff>
    </xdr:from>
    <xdr:to>
      <xdr:col>5</xdr:col>
      <xdr:colOff>846557</xdr:colOff>
      <xdr:row>18</xdr:row>
      <xdr:rowOff>100596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148" y="2576649"/>
          <a:ext cx="4781585" cy="209594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321982</xdr:colOff>
      <xdr:row>15</xdr:row>
      <xdr:rowOff>126253</xdr:rowOff>
    </xdr:from>
    <xdr:to>
      <xdr:col>4</xdr:col>
      <xdr:colOff>769471</xdr:colOff>
      <xdr:row>17</xdr:row>
      <xdr:rowOff>104588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92629" y="3936253"/>
          <a:ext cx="3585136" cy="4863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239059</xdr:colOff>
      <xdr:row>39</xdr:row>
      <xdr:rowOff>26726</xdr:rowOff>
    </xdr:from>
    <xdr:to>
      <xdr:col>5</xdr:col>
      <xdr:colOff>1019454</xdr:colOff>
      <xdr:row>55</xdr:row>
      <xdr:rowOff>74705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706" y="9977550"/>
          <a:ext cx="4963924" cy="411197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739588</xdr:colOff>
      <xdr:row>4</xdr:row>
      <xdr:rowOff>167341</xdr:rowOff>
    </xdr:from>
    <xdr:to>
      <xdr:col>8</xdr:col>
      <xdr:colOff>171823</xdr:colOff>
      <xdr:row>5</xdr:row>
      <xdr:rowOff>104588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485529" y="1183341"/>
          <a:ext cx="478118" cy="1912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201706</xdr:colOff>
      <xdr:row>4</xdr:row>
      <xdr:rowOff>112059</xdr:rowOff>
    </xdr:from>
    <xdr:to>
      <xdr:col>7</xdr:col>
      <xdr:colOff>739588</xdr:colOff>
      <xdr:row>5</xdr:row>
      <xdr:rowOff>8965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3" idx="3"/>
          <a:endCxn id="23" idx="1"/>
        </xdr:cNvCxnSpPr>
      </xdr:nvCxnSpPr>
      <xdr:spPr>
        <a:xfrm>
          <a:off x="2764118" y="1128059"/>
          <a:ext cx="4721411" cy="1509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216647</xdr:colOff>
      <xdr:row>13</xdr:row>
      <xdr:rowOff>97118</xdr:rowOff>
    </xdr:from>
    <xdr:to>
      <xdr:col>6</xdr:col>
      <xdr:colOff>874059</xdr:colOff>
      <xdr:row>14</xdr:row>
      <xdr:rowOff>209176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916706" y="3399118"/>
          <a:ext cx="657412" cy="366058"/>
        </a:xfrm>
        <a:prstGeom prst="rightArrow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937559</xdr:colOff>
      <xdr:row>26</xdr:row>
      <xdr:rowOff>2241</xdr:rowOff>
    </xdr:from>
    <xdr:to>
      <xdr:col>4</xdr:col>
      <xdr:colOff>298824</xdr:colOff>
      <xdr:row>26</xdr:row>
      <xdr:rowOff>231588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2454088" y="6606241"/>
          <a:ext cx="1453030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933076</xdr:colOff>
      <xdr:row>27</xdr:row>
      <xdr:rowOff>20170</xdr:rowOff>
    </xdr:from>
    <xdr:to>
      <xdr:col>4</xdr:col>
      <xdr:colOff>294341</xdr:colOff>
      <xdr:row>27</xdr:row>
      <xdr:rowOff>249517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449605" y="6878170"/>
          <a:ext cx="1453030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345887</xdr:colOff>
      <xdr:row>29</xdr:row>
      <xdr:rowOff>105335</xdr:rowOff>
    </xdr:from>
    <xdr:to>
      <xdr:col>1</xdr:col>
      <xdr:colOff>1030941</xdr:colOff>
      <xdr:row>30</xdr:row>
      <xdr:rowOff>59765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16534" y="7516159"/>
          <a:ext cx="685054" cy="2084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909169</xdr:colOff>
      <xdr:row>32</xdr:row>
      <xdr:rowOff>85911</xdr:rowOff>
    </xdr:from>
    <xdr:to>
      <xdr:col>4</xdr:col>
      <xdr:colOff>306293</xdr:colOff>
      <xdr:row>33</xdr:row>
      <xdr:rowOff>112058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2425698" y="8258735"/>
          <a:ext cx="1488889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298824</xdr:colOff>
      <xdr:row>26</xdr:row>
      <xdr:rowOff>127001</xdr:rowOff>
    </xdr:from>
    <xdr:to>
      <xdr:col>6</xdr:col>
      <xdr:colOff>134470</xdr:colOff>
      <xdr:row>26</xdr:row>
      <xdr:rowOff>131857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907118" y="6731001"/>
          <a:ext cx="1927411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301812</xdr:colOff>
      <xdr:row>27</xdr:row>
      <xdr:rowOff>122518</xdr:rowOff>
    </xdr:from>
    <xdr:to>
      <xdr:col>6</xdr:col>
      <xdr:colOff>137458</xdr:colOff>
      <xdr:row>27</xdr:row>
      <xdr:rowOff>127374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3910106" y="6980518"/>
          <a:ext cx="1927411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1030941</xdr:colOff>
      <xdr:row>29</xdr:row>
      <xdr:rowOff>104588</xdr:rowOff>
    </xdr:from>
    <xdr:to>
      <xdr:col>6</xdr:col>
      <xdr:colOff>134470</xdr:colOff>
      <xdr:row>29</xdr:row>
      <xdr:rowOff>209550</xdr:rowOff>
    </xdr:to>
    <xdr:cxnSp macro="">
      <xdr:nvCxnSpPr>
        <xdr:cNvPr id="31" name="コネクタ: カギ線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stCxn id="29" idx="3"/>
        </xdr:cNvCxnSpPr>
      </xdr:nvCxnSpPr>
      <xdr:spPr>
        <a:xfrm flipV="1">
          <a:off x="1501588" y="7515412"/>
          <a:ext cx="4332941" cy="104962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306293</xdr:colOff>
      <xdr:row>32</xdr:row>
      <xdr:rowOff>225985</xdr:rowOff>
    </xdr:from>
    <xdr:to>
      <xdr:col>6</xdr:col>
      <xdr:colOff>149412</xdr:colOff>
      <xdr:row>33</xdr:row>
      <xdr:rowOff>104588</xdr:rowOff>
    </xdr:to>
    <xdr:cxnSp macro="">
      <xdr:nvCxnSpPr>
        <xdr:cNvPr id="38" name="コネクタ: カギ線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>
          <a:stCxn id="30" idx="3"/>
        </xdr:cNvCxnSpPr>
      </xdr:nvCxnSpPr>
      <xdr:spPr>
        <a:xfrm>
          <a:off x="3914587" y="8398809"/>
          <a:ext cx="1934884" cy="13260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284628</xdr:colOff>
      <xdr:row>52</xdr:row>
      <xdr:rowOff>103841</xdr:rowOff>
    </xdr:from>
    <xdr:to>
      <xdr:col>3</xdr:col>
      <xdr:colOff>874059</xdr:colOff>
      <xdr:row>53</xdr:row>
      <xdr:rowOff>171823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755275" y="13356665"/>
          <a:ext cx="2681196" cy="3219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133352</xdr:colOff>
      <xdr:row>20</xdr:row>
      <xdr:rowOff>89806</xdr:rowOff>
    </xdr:from>
    <xdr:to>
      <xdr:col>10</xdr:col>
      <xdr:colOff>577273</xdr:colOff>
      <xdr:row>24</xdr:row>
      <xdr:rowOff>150092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4993988" y="5204442"/>
          <a:ext cx="4969740" cy="1076286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セルの固定（</a:t>
          </a:r>
          <a:r>
            <a:rPr kumimoji="1" lang="en-US" altLang="ja-JP" sz="1100"/>
            <a:t>$</a:t>
          </a:r>
          <a:r>
            <a:rPr kumimoji="1" lang="ja-JP" altLang="en-US" sz="1100"/>
            <a:t>）を活用すれば、計算式をコピー＆ペーストで処理できます。</a:t>
          </a:r>
          <a:endParaRPr kumimoji="1" lang="en-US" altLang="ja-JP" sz="1100"/>
        </a:p>
        <a:p>
          <a:r>
            <a:rPr kumimoji="1" lang="ja-JP" altLang="en-US" sz="1100"/>
            <a:t>人事部署での退職者の場合、セル「</a:t>
          </a:r>
          <a:r>
            <a:rPr kumimoji="1" lang="en-US" altLang="ja-JP" sz="1100"/>
            <a:t>F7</a:t>
          </a:r>
          <a:r>
            <a:rPr kumimoji="1" lang="ja-JP" altLang="en-US" sz="1100"/>
            <a:t>」の「</a:t>
          </a:r>
          <a:r>
            <a:rPr kumimoji="1" lang="en-US" altLang="ja-JP" sz="1100"/>
            <a:t>F</a:t>
          </a:r>
          <a:r>
            <a:rPr kumimoji="1" lang="ja-JP" altLang="en-US" sz="1100"/>
            <a:t>列は固定」、</a:t>
          </a:r>
          <a:endParaRPr kumimoji="1" lang="en-US" altLang="ja-JP" sz="1100"/>
        </a:p>
        <a:p>
          <a:r>
            <a:rPr kumimoji="1" lang="ja-JP" altLang="en-US" sz="1100"/>
            <a:t>セル「</a:t>
          </a:r>
          <a:r>
            <a:rPr kumimoji="1" lang="en-US" altLang="ja-JP" sz="1100"/>
            <a:t>D9</a:t>
          </a:r>
          <a:r>
            <a:rPr kumimoji="1" lang="ja-JP" altLang="en-US" sz="1100"/>
            <a:t>」の「</a:t>
          </a:r>
          <a:r>
            <a:rPr kumimoji="1" lang="en-US" altLang="ja-JP" sz="1100"/>
            <a:t>9</a:t>
          </a:r>
          <a:r>
            <a:rPr kumimoji="1" lang="ja-JP" altLang="en-US" sz="1100"/>
            <a:t>列」は固定、セル「</a:t>
          </a:r>
          <a:r>
            <a:rPr kumimoji="1" lang="en-US" altLang="ja-JP" sz="1100"/>
            <a:t>F9</a:t>
          </a:r>
          <a:r>
            <a:rPr kumimoji="1" lang="ja-JP" altLang="en-US" sz="1100"/>
            <a:t>」はすべて固定に</a:t>
          </a:r>
          <a:endParaRPr kumimoji="1" lang="en-US" altLang="ja-JP" sz="1100"/>
        </a:p>
        <a:p>
          <a:r>
            <a:rPr kumimoji="1" lang="ja-JP" altLang="en-US" sz="1100"/>
            <a:t>することで、残りの</a:t>
          </a:r>
          <a:r>
            <a:rPr kumimoji="1" lang="en-US" altLang="ja-JP" sz="1100"/>
            <a:t>3</a:t>
          </a:r>
          <a:r>
            <a:rPr kumimoji="1" lang="ja-JP" altLang="en-US" sz="1100"/>
            <a:t>つは手入力せずにドラッグで数式が入力できます。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194609</xdr:colOff>
      <xdr:row>55</xdr:row>
      <xdr:rowOff>30151</xdr:rowOff>
    </xdr:from>
    <xdr:to>
      <xdr:col>4</xdr:col>
      <xdr:colOff>649941</xdr:colOff>
      <xdr:row>55</xdr:row>
      <xdr:rowOff>231589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3309844" y="14030033"/>
          <a:ext cx="455332" cy="20143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422275</xdr:colOff>
      <xdr:row>55</xdr:row>
      <xdr:rowOff>231589</xdr:rowOff>
    </xdr:from>
    <xdr:to>
      <xdr:col>4</xdr:col>
      <xdr:colOff>441139</xdr:colOff>
      <xdr:row>57</xdr:row>
      <xdr:rowOff>45571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endCxn id="29" idx="2"/>
        </xdr:cNvCxnSpPr>
      </xdr:nvCxnSpPr>
      <xdr:spPr>
        <a:xfrm flipH="1" flipV="1">
          <a:off x="3537510" y="14231471"/>
          <a:ext cx="18864" cy="3219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15875</xdr:colOff>
      <xdr:row>56</xdr:row>
      <xdr:rowOff>145595</xdr:rowOff>
    </xdr:from>
    <xdr:to>
      <xdr:col>7</xdr:col>
      <xdr:colOff>233869</xdr:colOff>
      <xdr:row>61</xdr:row>
      <xdr:rowOff>127001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1368425" y="14401345"/>
          <a:ext cx="4796344" cy="125140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過去の月間売上データに基づき２つの店舗の売上の平均に差があるか検定せよ。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1046595</xdr:colOff>
      <xdr:row>6</xdr:row>
      <xdr:rowOff>214747</xdr:rowOff>
    </xdr:from>
    <xdr:ext cx="3334905" cy="62345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704070" y="1586347"/>
          <a:ext cx="3334905" cy="62345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482600" y="2349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970646</xdr:colOff>
      <xdr:row>17</xdr:row>
      <xdr:rowOff>167821</xdr:rowOff>
    </xdr:from>
    <xdr:to>
      <xdr:col>8</xdr:col>
      <xdr:colOff>824594</xdr:colOff>
      <xdr:row>19</xdr:row>
      <xdr:rowOff>81643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8006446" y="4511221"/>
          <a:ext cx="901698" cy="3710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482600" y="4635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3</xdr:col>
      <xdr:colOff>1046595</xdr:colOff>
      <xdr:row>6</xdr:row>
      <xdr:rowOff>214747</xdr:rowOff>
    </xdr:from>
    <xdr:ext cx="3468255" cy="56630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704070" y="1586347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488043" y="22860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1037345</xdr:colOff>
      <xdr:row>20</xdr:row>
      <xdr:rowOff>171557</xdr:rowOff>
    </xdr:from>
    <xdr:to>
      <xdr:col>8</xdr:col>
      <xdr:colOff>749833</xdr:colOff>
      <xdr:row>22</xdr:row>
      <xdr:rowOff>85379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7783286" y="4340145"/>
          <a:ext cx="758371" cy="3769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489857" y="226786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4</xdr:col>
      <xdr:colOff>47625</xdr:colOff>
      <xdr:row>7</xdr:row>
      <xdr:rowOff>38100</xdr:rowOff>
    </xdr:from>
    <xdr:ext cx="3468255" cy="56630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7C40B9-E68C-4423-B476-84504425BF51}"/>
            </a:ext>
          </a:extLst>
        </xdr:cNvPr>
        <xdr:cNvSpPr txBox="1"/>
      </xdr:nvSpPr>
      <xdr:spPr>
        <a:xfrm>
          <a:off x="3790950" y="1638300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78971" y="237671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589644</xdr:colOff>
      <xdr:row>22</xdr:row>
      <xdr:rowOff>172355</xdr:rowOff>
    </xdr:from>
    <xdr:to>
      <xdr:col>9</xdr:col>
      <xdr:colOff>584200</xdr:colOff>
      <xdr:row>24</xdr:row>
      <xdr:rowOff>54427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9009744" y="5201555"/>
          <a:ext cx="1124856" cy="3392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480785" y="235857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  <xdr:oneCellAnchor>
    <xdr:from>
      <xdr:col>5</xdr:col>
      <xdr:colOff>0</xdr:colOff>
      <xdr:row>8</xdr:row>
      <xdr:rowOff>0</xdr:rowOff>
    </xdr:from>
    <xdr:ext cx="3495675" cy="60960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4829175" y="1828800"/>
          <a:ext cx="3495675" cy="6096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0E3955-08FA-894C-8C01-332954AA6A14}"/>
            </a:ext>
          </a:extLst>
        </xdr:cNvPr>
        <xdr:cNvSpPr txBox="1"/>
      </xdr:nvSpPr>
      <xdr:spPr>
        <a:xfrm>
          <a:off x="113488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7F23B33-F31B-F743-B194-66DADAF90F4F}"/>
            </a:ext>
          </a:extLst>
        </xdr:cNvPr>
        <xdr:cNvSpPr txBox="1"/>
      </xdr:nvSpPr>
      <xdr:spPr>
        <a:xfrm>
          <a:off x="51258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5</xdr:col>
      <xdr:colOff>0</xdr:colOff>
      <xdr:row>6</xdr:row>
      <xdr:rowOff>247650</xdr:rowOff>
    </xdr:from>
    <xdr:ext cx="3473450" cy="5969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26ABEF-ED63-4D02-8D8C-D7BB92553A70}"/>
            </a:ext>
          </a:extLst>
        </xdr:cNvPr>
        <xdr:cNvSpPr txBox="1"/>
      </xdr:nvSpPr>
      <xdr:spPr>
        <a:xfrm>
          <a:off x="4660900" y="1771650"/>
          <a:ext cx="3473450" cy="596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年代ごとで満足度の平均に差がない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304800</xdr:colOff>
      <xdr:row>10</xdr:row>
      <xdr:rowOff>107950</xdr:rowOff>
    </xdr:from>
    <xdr:to>
      <xdr:col>4</xdr:col>
      <xdr:colOff>812800</xdr:colOff>
      <xdr:row>13</xdr:row>
      <xdr:rowOff>143631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080DED2C-A942-494C-84AA-27375E0CD6F5}"/>
            </a:ext>
          </a:extLst>
        </xdr:cNvPr>
        <xdr:cNvSpPr/>
      </xdr:nvSpPr>
      <xdr:spPr>
        <a:xfrm>
          <a:off x="3917950" y="2647950"/>
          <a:ext cx="508000" cy="7976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4744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476300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  <xdr:twoCellAnchor>
    <xdr:from>
      <xdr:col>12</xdr:col>
      <xdr:colOff>308428</xdr:colOff>
      <xdr:row>9</xdr:row>
      <xdr:rowOff>244928</xdr:rowOff>
    </xdr:from>
    <xdr:to>
      <xdr:col>12</xdr:col>
      <xdr:colOff>816428</xdr:colOff>
      <xdr:row>12</xdr:row>
      <xdr:rowOff>18142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2600214" y="2902857"/>
          <a:ext cx="508000" cy="5352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</xdr:colOff>
      <xdr:row>6</xdr:row>
      <xdr:rowOff>1</xdr:rowOff>
    </xdr:from>
    <xdr:ext cx="3746499" cy="627528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17119601" y="1524001"/>
          <a:ext cx="3746499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退職者と在職者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の満足度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の平均に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退職者と在職者の満足度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は差がある</a:t>
          </a:r>
          <a:endParaRPr lang="ja-JP" altLang="ja-JP">
            <a:effectLst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2F1F4EC-6C5B-1740-91C8-59141293CA94}"/>
            </a:ext>
          </a:extLst>
        </xdr:cNvPr>
        <xdr:cNvSpPr txBox="1"/>
      </xdr:nvSpPr>
      <xdr:spPr>
        <a:xfrm>
          <a:off x="11348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en-US" altLang="ja-JP" sz="1200" b="1">
              <a:solidFill>
                <a:schemeClr val="tx1"/>
              </a:solidFill>
            </a:rPr>
            <a:t>hr</a:t>
          </a:r>
          <a:r>
            <a:rPr kumimoji="1" lang="ja-JP" altLang="en-US" sz="1200" b="1">
              <a:solidFill>
                <a:schemeClr val="tx1"/>
              </a:solidFill>
            </a:rPr>
            <a:t>と</a:t>
          </a:r>
          <a:r>
            <a:rPr kumimoji="1" lang="en-US" altLang="ja-JP" sz="1200" b="1">
              <a:solidFill>
                <a:schemeClr val="tx1"/>
              </a:solidFill>
            </a:rPr>
            <a:t>accounting</a:t>
          </a:r>
          <a:r>
            <a:rPr kumimoji="1" lang="ja-JP" altLang="en-US" sz="1200" b="1">
              <a:solidFill>
                <a:schemeClr val="tx1"/>
              </a:solidFill>
            </a:rPr>
            <a:t>の部署で離職率に有意な差があるか検定せよ。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A84BDF9-9EFA-49A8-8157-B1FFE0C52C93}"/>
            </a:ext>
          </a:extLst>
        </xdr:cNvPr>
        <xdr:cNvSpPr txBox="1"/>
      </xdr:nvSpPr>
      <xdr:spPr>
        <a:xfrm>
          <a:off x="490361" y="25223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en-US" altLang="ja-JP" sz="1100" b="1">
              <a:solidFill>
                <a:schemeClr val="tx1"/>
              </a:solidFill>
            </a:rPr>
            <a:t>hr</a:t>
          </a:r>
          <a:r>
            <a:rPr kumimoji="1" lang="ja-JP" altLang="en-US" sz="1100" b="1">
              <a:solidFill>
                <a:schemeClr val="tx1"/>
              </a:solidFill>
            </a:rPr>
            <a:t>と</a:t>
          </a:r>
          <a:r>
            <a:rPr kumimoji="1" lang="en-US" altLang="ja-JP" sz="1100" b="1">
              <a:solidFill>
                <a:schemeClr val="tx1"/>
              </a:solidFill>
            </a:rPr>
            <a:t>accounting</a:t>
          </a:r>
          <a:r>
            <a:rPr kumimoji="1" lang="ja-JP" altLang="en-US" sz="1100" b="1">
              <a:solidFill>
                <a:schemeClr val="tx1"/>
              </a:solidFill>
            </a:rPr>
            <a:t>の部署で離職率に有意な差があるか検定せよ。</a:t>
          </a:r>
        </a:p>
      </xdr:txBody>
    </xdr:sp>
    <xdr:clientData/>
  </xdr:oneCellAnchor>
  <xdr:twoCellAnchor>
    <xdr:from>
      <xdr:col>12</xdr:col>
      <xdr:colOff>287262</xdr:colOff>
      <xdr:row>9</xdr:row>
      <xdr:rowOff>151191</xdr:rowOff>
    </xdr:from>
    <xdr:to>
      <xdr:col>12</xdr:col>
      <xdr:colOff>795262</xdr:colOff>
      <xdr:row>12</xdr:row>
      <xdr:rowOff>177800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7AA7135-D705-4E2B-BD73-539D0CB04A1D}"/>
            </a:ext>
          </a:extLst>
        </xdr:cNvPr>
        <xdr:cNvSpPr/>
      </xdr:nvSpPr>
      <xdr:spPr>
        <a:xfrm>
          <a:off x="12974562" y="2751516"/>
          <a:ext cx="508000" cy="769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3575</xdr:colOff>
      <xdr:row>36</xdr:row>
      <xdr:rowOff>157513</xdr:rowOff>
    </xdr:from>
    <xdr:ext cx="3196825" cy="62752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D94CBE0-174F-436E-BA3C-FD313D654994}"/>
            </a:ext>
          </a:extLst>
        </xdr:cNvPr>
        <xdr:cNvSpPr txBox="1"/>
      </xdr:nvSpPr>
      <xdr:spPr>
        <a:xfrm>
          <a:off x="13776725" y="9444388"/>
          <a:ext cx="3196825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で離職率に差がある</a:t>
          </a:r>
          <a:endParaRPr lang="ja-JP" altLang="ja-JP">
            <a:effectLst/>
          </a:endParaRPr>
        </a:p>
      </xdr:txBody>
    </xdr:sp>
    <xdr:clientData/>
  </xdr:oneCellAnchor>
  <xdr:twoCellAnchor>
    <xdr:from>
      <xdr:col>16</xdr:col>
      <xdr:colOff>300998</xdr:colOff>
      <xdr:row>56</xdr:row>
      <xdr:rowOff>6350</xdr:rowOff>
    </xdr:from>
    <xdr:to>
      <xdr:col>16</xdr:col>
      <xdr:colOff>763584</xdr:colOff>
      <xdr:row>56</xdr:row>
      <xdr:rowOff>196850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910FD1E-E512-4E9F-9C24-F584A4A4239D}"/>
            </a:ext>
          </a:extLst>
        </xdr:cNvPr>
        <xdr:cNvSpPr/>
      </xdr:nvSpPr>
      <xdr:spPr>
        <a:xfrm>
          <a:off x="17045948" y="14351000"/>
          <a:ext cx="462586" cy="1905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532291</xdr:colOff>
      <xdr:row>56</xdr:row>
      <xdr:rowOff>196850</xdr:rowOff>
    </xdr:from>
    <xdr:to>
      <xdr:col>16</xdr:col>
      <xdr:colOff>701135</xdr:colOff>
      <xdr:row>58</xdr:row>
      <xdr:rowOff>162605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548AA1E-9545-4AB9-B5AE-13086105C78C}"/>
            </a:ext>
          </a:extLst>
        </xdr:cNvPr>
        <xdr:cNvCxnSpPr>
          <a:stCxn id="7" idx="0"/>
          <a:endCxn id="5" idx="2"/>
        </xdr:cNvCxnSpPr>
      </xdr:nvCxnSpPr>
      <xdr:spPr>
        <a:xfrm flipH="1" flipV="1">
          <a:off x="17277241" y="14541500"/>
          <a:ext cx="168844" cy="4610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15875</xdr:colOff>
      <xdr:row>58</xdr:row>
      <xdr:rowOff>162605</xdr:rowOff>
    </xdr:from>
    <xdr:to>
      <xdr:col>19</xdr:col>
      <xdr:colOff>233869</xdr:colOff>
      <xdr:row>63</xdr:row>
      <xdr:rowOff>144011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E5DCCF9-3C4A-4CC8-B55F-D1B8182824F2}"/>
            </a:ext>
          </a:extLst>
        </xdr:cNvPr>
        <xdr:cNvSpPr txBox="1"/>
      </xdr:nvSpPr>
      <xdr:spPr>
        <a:xfrm>
          <a:off x="15208250" y="13021355"/>
          <a:ext cx="6047294" cy="121965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岡崎凌" refreshedDate="43267.842097800924" createdVersion="6" refreshedVersion="6" minRefreshableVersion="3" recordCount="500" xr:uid="{0CAF2DB6-76DE-4207-9994-B8291125C676}">
  <cacheSource type="worksheet">
    <worksheetSource ref="I7:K507" sheet="【解答】(課題２)人事データ"/>
  </cacheSource>
  <cacheFields count="3">
    <cacheField name="退職・在職" numFmtId="0">
      <sharedItems count="2">
        <s v="退職"/>
        <s v="在職"/>
      </sharedItems>
    </cacheField>
    <cacheField name="過去５年_x000a_昇進" numFmtId="0">
      <sharedItems/>
    </cacheField>
    <cacheField name="所属部署" numFmtId="0">
      <sharedItems count="10">
        <s v="accounting"/>
        <s v="technical"/>
        <s v="hr"/>
        <s v="support"/>
        <s v="marketing"/>
        <s v="IT"/>
        <s v="sales"/>
        <s v="product_mng"/>
        <s v="RandD"/>
        <s v="manage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s v="無"/>
    <x v="0"/>
  </r>
  <r>
    <x v="1"/>
    <s v="無"/>
    <x v="1"/>
  </r>
  <r>
    <x v="1"/>
    <s v="無"/>
    <x v="2"/>
  </r>
  <r>
    <x v="0"/>
    <s v="無"/>
    <x v="3"/>
  </r>
  <r>
    <x v="1"/>
    <s v="無"/>
    <x v="4"/>
  </r>
  <r>
    <x v="1"/>
    <s v="無"/>
    <x v="5"/>
  </r>
  <r>
    <x v="1"/>
    <s v="無"/>
    <x v="1"/>
  </r>
  <r>
    <x v="1"/>
    <s v="無"/>
    <x v="6"/>
  </r>
  <r>
    <x v="1"/>
    <s v="無"/>
    <x v="6"/>
  </r>
  <r>
    <x v="0"/>
    <s v="無"/>
    <x v="6"/>
  </r>
  <r>
    <x v="0"/>
    <s v="無"/>
    <x v="3"/>
  </r>
  <r>
    <x v="1"/>
    <s v="無"/>
    <x v="6"/>
  </r>
  <r>
    <x v="1"/>
    <s v="無"/>
    <x v="6"/>
  </r>
  <r>
    <x v="1"/>
    <s v="無"/>
    <x v="6"/>
  </r>
  <r>
    <x v="1"/>
    <s v="無"/>
    <x v="6"/>
  </r>
  <r>
    <x v="1"/>
    <s v="無"/>
    <x v="7"/>
  </r>
  <r>
    <x v="0"/>
    <s v="無"/>
    <x v="6"/>
  </r>
  <r>
    <x v="1"/>
    <s v="無"/>
    <x v="8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1"/>
  </r>
  <r>
    <x v="1"/>
    <s v="無"/>
    <x v="3"/>
  </r>
  <r>
    <x v="0"/>
    <s v="無"/>
    <x v="3"/>
  </r>
  <r>
    <x v="1"/>
    <s v="無"/>
    <x v="6"/>
  </r>
  <r>
    <x v="1"/>
    <s v="無"/>
    <x v="6"/>
  </r>
  <r>
    <x v="1"/>
    <s v="無"/>
    <x v="1"/>
  </r>
  <r>
    <x v="0"/>
    <s v="無"/>
    <x v="6"/>
  </r>
  <r>
    <x v="0"/>
    <s v="無"/>
    <x v="4"/>
  </r>
  <r>
    <x v="1"/>
    <s v="無"/>
    <x v="3"/>
  </r>
  <r>
    <x v="1"/>
    <s v="無"/>
    <x v="2"/>
  </r>
  <r>
    <x v="1"/>
    <s v="有"/>
    <x v="9"/>
  </r>
  <r>
    <x v="1"/>
    <s v="無"/>
    <x v="3"/>
  </r>
  <r>
    <x v="1"/>
    <s v="有"/>
    <x v="4"/>
  </r>
  <r>
    <x v="0"/>
    <s v="無"/>
    <x v="1"/>
  </r>
  <r>
    <x v="1"/>
    <s v="無"/>
    <x v="3"/>
  </r>
  <r>
    <x v="0"/>
    <s v="無"/>
    <x v="7"/>
  </r>
  <r>
    <x v="0"/>
    <s v="無"/>
    <x v="1"/>
  </r>
  <r>
    <x v="1"/>
    <s v="無"/>
    <x v="3"/>
  </r>
  <r>
    <x v="1"/>
    <s v="無"/>
    <x v="9"/>
  </r>
  <r>
    <x v="0"/>
    <s v="無"/>
    <x v="6"/>
  </r>
  <r>
    <x v="1"/>
    <s v="無"/>
    <x v="2"/>
  </r>
  <r>
    <x v="0"/>
    <s v="無"/>
    <x v="0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1"/>
    <s v="無"/>
    <x v="5"/>
  </r>
  <r>
    <x v="1"/>
    <s v="無"/>
    <x v="6"/>
  </r>
  <r>
    <x v="1"/>
    <s v="無"/>
    <x v="3"/>
  </r>
  <r>
    <x v="0"/>
    <s v="無"/>
    <x v="2"/>
  </r>
  <r>
    <x v="1"/>
    <s v="無"/>
    <x v="6"/>
  </r>
  <r>
    <x v="1"/>
    <s v="無"/>
    <x v="6"/>
  </r>
  <r>
    <x v="1"/>
    <s v="無"/>
    <x v="6"/>
  </r>
  <r>
    <x v="1"/>
    <s v="無"/>
    <x v="8"/>
  </r>
  <r>
    <x v="1"/>
    <s v="無"/>
    <x v="7"/>
  </r>
  <r>
    <x v="0"/>
    <s v="無"/>
    <x v="1"/>
  </r>
  <r>
    <x v="1"/>
    <s v="無"/>
    <x v="6"/>
  </r>
  <r>
    <x v="1"/>
    <s v="無"/>
    <x v="6"/>
  </r>
  <r>
    <x v="0"/>
    <s v="無"/>
    <x v="3"/>
  </r>
  <r>
    <x v="1"/>
    <s v="無"/>
    <x v="6"/>
  </r>
  <r>
    <x v="1"/>
    <s v="無"/>
    <x v="6"/>
  </r>
  <r>
    <x v="1"/>
    <s v="無"/>
    <x v="4"/>
  </r>
  <r>
    <x v="0"/>
    <s v="無"/>
    <x v="3"/>
  </r>
  <r>
    <x v="0"/>
    <s v="無"/>
    <x v="4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9"/>
  </r>
  <r>
    <x v="0"/>
    <s v="無"/>
    <x v="1"/>
  </r>
  <r>
    <x v="0"/>
    <s v="無"/>
    <x v="1"/>
  </r>
  <r>
    <x v="1"/>
    <s v="無"/>
    <x v="1"/>
  </r>
  <r>
    <x v="1"/>
    <s v="無"/>
    <x v="6"/>
  </r>
  <r>
    <x v="0"/>
    <s v="無"/>
    <x v="2"/>
  </r>
  <r>
    <x v="1"/>
    <s v="無"/>
    <x v="8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0"/>
    <s v="無"/>
    <x v="2"/>
  </r>
  <r>
    <x v="1"/>
    <s v="無"/>
    <x v="2"/>
  </r>
  <r>
    <x v="0"/>
    <s v="無"/>
    <x v="1"/>
  </r>
  <r>
    <x v="0"/>
    <s v="無"/>
    <x v="1"/>
  </r>
  <r>
    <x v="0"/>
    <s v="無"/>
    <x v="6"/>
  </r>
  <r>
    <x v="1"/>
    <s v="無"/>
    <x v="0"/>
  </r>
  <r>
    <x v="1"/>
    <s v="無"/>
    <x v="1"/>
  </r>
  <r>
    <x v="1"/>
    <s v="無"/>
    <x v="6"/>
  </r>
  <r>
    <x v="1"/>
    <s v="無"/>
    <x v="8"/>
  </r>
  <r>
    <x v="1"/>
    <s v="無"/>
    <x v="1"/>
  </r>
  <r>
    <x v="1"/>
    <s v="無"/>
    <x v="6"/>
  </r>
  <r>
    <x v="0"/>
    <s v="無"/>
    <x v="6"/>
  </r>
  <r>
    <x v="1"/>
    <s v="無"/>
    <x v="6"/>
  </r>
  <r>
    <x v="0"/>
    <s v="無"/>
    <x v="5"/>
  </r>
  <r>
    <x v="1"/>
    <s v="無"/>
    <x v="0"/>
  </r>
  <r>
    <x v="1"/>
    <s v="無"/>
    <x v="9"/>
  </r>
  <r>
    <x v="1"/>
    <s v="無"/>
    <x v="6"/>
  </r>
  <r>
    <x v="1"/>
    <s v="無"/>
    <x v="6"/>
  </r>
  <r>
    <x v="1"/>
    <s v="無"/>
    <x v="0"/>
  </r>
  <r>
    <x v="1"/>
    <s v="無"/>
    <x v="6"/>
  </r>
  <r>
    <x v="1"/>
    <s v="無"/>
    <x v="6"/>
  </r>
  <r>
    <x v="0"/>
    <s v="無"/>
    <x v="6"/>
  </r>
  <r>
    <x v="1"/>
    <s v="無"/>
    <x v="6"/>
  </r>
  <r>
    <x v="1"/>
    <s v="無"/>
    <x v="6"/>
  </r>
  <r>
    <x v="1"/>
    <s v="無"/>
    <x v="1"/>
  </r>
  <r>
    <x v="0"/>
    <s v="無"/>
    <x v="1"/>
  </r>
  <r>
    <x v="1"/>
    <s v="無"/>
    <x v="4"/>
  </r>
  <r>
    <x v="1"/>
    <s v="無"/>
    <x v="1"/>
  </r>
  <r>
    <x v="0"/>
    <s v="無"/>
    <x v="5"/>
  </r>
  <r>
    <x v="1"/>
    <s v="有"/>
    <x v="0"/>
  </r>
  <r>
    <x v="1"/>
    <s v="無"/>
    <x v="1"/>
  </r>
  <r>
    <x v="1"/>
    <s v="無"/>
    <x v="3"/>
  </r>
  <r>
    <x v="0"/>
    <s v="無"/>
    <x v="6"/>
  </r>
  <r>
    <x v="1"/>
    <s v="無"/>
    <x v="6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6"/>
  </r>
  <r>
    <x v="1"/>
    <s v="無"/>
    <x v="6"/>
  </r>
  <r>
    <x v="1"/>
    <s v="無"/>
    <x v="0"/>
  </r>
  <r>
    <x v="0"/>
    <s v="無"/>
    <x v="4"/>
  </r>
  <r>
    <x v="1"/>
    <s v="無"/>
    <x v="8"/>
  </r>
  <r>
    <x v="1"/>
    <s v="無"/>
    <x v="1"/>
  </r>
  <r>
    <x v="1"/>
    <s v="無"/>
    <x v="6"/>
  </r>
  <r>
    <x v="0"/>
    <s v="無"/>
    <x v="9"/>
  </r>
  <r>
    <x v="1"/>
    <s v="無"/>
    <x v="3"/>
  </r>
  <r>
    <x v="0"/>
    <s v="無"/>
    <x v="3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5"/>
  </r>
  <r>
    <x v="1"/>
    <s v="無"/>
    <x v="6"/>
  </r>
  <r>
    <x v="0"/>
    <s v="無"/>
    <x v="1"/>
  </r>
  <r>
    <x v="1"/>
    <s v="無"/>
    <x v="6"/>
  </r>
  <r>
    <x v="1"/>
    <s v="無"/>
    <x v="8"/>
  </r>
  <r>
    <x v="1"/>
    <s v="無"/>
    <x v="6"/>
  </r>
  <r>
    <x v="1"/>
    <s v="無"/>
    <x v="0"/>
  </r>
  <r>
    <x v="1"/>
    <s v="無"/>
    <x v="3"/>
  </r>
  <r>
    <x v="1"/>
    <s v="無"/>
    <x v="6"/>
  </r>
  <r>
    <x v="1"/>
    <s v="無"/>
    <x v="8"/>
  </r>
  <r>
    <x v="1"/>
    <s v="無"/>
    <x v="1"/>
  </r>
  <r>
    <x v="1"/>
    <s v="無"/>
    <x v="7"/>
  </r>
  <r>
    <x v="1"/>
    <s v="無"/>
    <x v="4"/>
  </r>
  <r>
    <x v="1"/>
    <s v="無"/>
    <x v="6"/>
  </r>
  <r>
    <x v="1"/>
    <s v="無"/>
    <x v="1"/>
  </r>
  <r>
    <x v="1"/>
    <s v="無"/>
    <x v="6"/>
  </r>
  <r>
    <x v="0"/>
    <s v="無"/>
    <x v="1"/>
  </r>
  <r>
    <x v="1"/>
    <s v="無"/>
    <x v="4"/>
  </r>
  <r>
    <x v="1"/>
    <s v="無"/>
    <x v="1"/>
  </r>
  <r>
    <x v="1"/>
    <s v="無"/>
    <x v="9"/>
  </r>
  <r>
    <x v="1"/>
    <s v="無"/>
    <x v="1"/>
  </r>
  <r>
    <x v="0"/>
    <s v="無"/>
    <x v="5"/>
  </r>
  <r>
    <x v="1"/>
    <s v="無"/>
    <x v="1"/>
  </r>
  <r>
    <x v="0"/>
    <s v="無"/>
    <x v="3"/>
  </r>
  <r>
    <x v="0"/>
    <s v="無"/>
    <x v="6"/>
  </r>
  <r>
    <x v="1"/>
    <s v="無"/>
    <x v="1"/>
  </r>
  <r>
    <x v="1"/>
    <s v="無"/>
    <x v="2"/>
  </r>
  <r>
    <x v="1"/>
    <s v="無"/>
    <x v="7"/>
  </r>
  <r>
    <x v="1"/>
    <s v="無"/>
    <x v="5"/>
  </r>
  <r>
    <x v="0"/>
    <s v="無"/>
    <x v="6"/>
  </r>
  <r>
    <x v="1"/>
    <s v="無"/>
    <x v="6"/>
  </r>
  <r>
    <x v="1"/>
    <s v="無"/>
    <x v="6"/>
  </r>
  <r>
    <x v="1"/>
    <s v="無"/>
    <x v="1"/>
  </r>
  <r>
    <x v="1"/>
    <s v="無"/>
    <x v="0"/>
  </r>
  <r>
    <x v="0"/>
    <s v="無"/>
    <x v="5"/>
  </r>
  <r>
    <x v="1"/>
    <s v="無"/>
    <x v="6"/>
  </r>
  <r>
    <x v="0"/>
    <s v="無"/>
    <x v="0"/>
  </r>
  <r>
    <x v="1"/>
    <s v="無"/>
    <x v="1"/>
  </r>
  <r>
    <x v="1"/>
    <s v="無"/>
    <x v="5"/>
  </r>
  <r>
    <x v="1"/>
    <s v="無"/>
    <x v="2"/>
  </r>
  <r>
    <x v="0"/>
    <s v="無"/>
    <x v="8"/>
  </r>
  <r>
    <x v="0"/>
    <s v="無"/>
    <x v="6"/>
  </r>
  <r>
    <x v="1"/>
    <s v="無"/>
    <x v="6"/>
  </r>
  <r>
    <x v="1"/>
    <s v="無"/>
    <x v="1"/>
  </r>
  <r>
    <x v="0"/>
    <s v="無"/>
    <x v="6"/>
  </r>
  <r>
    <x v="0"/>
    <s v="無"/>
    <x v="3"/>
  </r>
  <r>
    <x v="0"/>
    <s v="無"/>
    <x v="6"/>
  </r>
  <r>
    <x v="0"/>
    <s v="無"/>
    <x v="4"/>
  </r>
  <r>
    <x v="1"/>
    <s v="無"/>
    <x v="1"/>
  </r>
  <r>
    <x v="1"/>
    <s v="無"/>
    <x v="5"/>
  </r>
  <r>
    <x v="0"/>
    <s v="無"/>
    <x v="2"/>
  </r>
  <r>
    <x v="1"/>
    <s v="無"/>
    <x v="1"/>
  </r>
  <r>
    <x v="1"/>
    <s v="無"/>
    <x v="7"/>
  </r>
  <r>
    <x v="1"/>
    <s v="無"/>
    <x v="3"/>
  </r>
  <r>
    <x v="0"/>
    <s v="無"/>
    <x v="0"/>
  </r>
  <r>
    <x v="1"/>
    <s v="無"/>
    <x v="9"/>
  </r>
  <r>
    <x v="1"/>
    <s v="無"/>
    <x v="1"/>
  </r>
  <r>
    <x v="1"/>
    <s v="無"/>
    <x v="9"/>
  </r>
  <r>
    <x v="1"/>
    <s v="無"/>
    <x v="1"/>
  </r>
  <r>
    <x v="1"/>
    <s v="無"/>
    <x v="6"/>
  </r>
  <r>
    <x v="1"/>
    <s v="無"/>
    <x v="7"/>
  </r>
  <r>
    <x v="0"/>
    <s v="無"/>
    <x v="6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8"/>
  </r>
  <r>
    <x v="0"/>
    <s v="無"/>
    <x v="7"/>
  </r>
  <r>
    <x v="1"/>
    <s v="無"/>
    <x v="1"/>
  </r>
  <r>
    <x v="1"/>
    <s v="無"/>
    <x v="5"/>
  </r>
  <r>
    <x v="1"/>
    <s v="無"/>
    <x v="1"/>
  </r>
  <r>
    <x v="1"/>
    <s v="無"/>
    <x v="0"/>
  </r>
  <r>
    <x v="1"/>
    <s v="無"/>
    <x v="0"/>
  </r>
  <r>
    <x v="1"/>
    <s v="無"/>
    <x v="3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6"/>
  </r>
  <r>
    <x v="1"/>
    <s v="無"/>
    <x v="6"/>
  </r>
  <r>
    <x v="0"/>
    <s v="無"/>
    <x v="1"/>
  </r>
  <r>
    <x v="1"/>
    <s v="無"/>
    <x v="9"/>
  </r>
  <r>
    <x v="1"/>
    <s v="無"/>
    <x v="4"/>
  </r>
  <r>
    <x v="0"/>
    <s v="無"/>
    <x v="3"/>
  </r>
  <r>
    <x v="1"/>
    <s v="無"/>
    <x v="6"/>
  </r>
  <r>
    <x v="0"/>
    <s v="無"/>
    <x v="6"/>
  </r>
  <r>
    <x v="0"/>
    <s v="無"/>
    <x v="0"/>
  </r>
  <r>
    <x v="1"/>
    <s v="無"/>
    <x v="2"/>
  </r>
  <r>
    <x v="1"/>
    <s v="無"/>
    <x v="6"/>
  </r>
  <r>
    <x v="1"/>
    <s v="無"/>
    <x v="8"/>
  </r>
  <r>
    <x v="1"/>
    <s v="無"/>
    <x v="6"/>
  </r>
  <r>
    <x v="1"/>
    <s v="無"/>
    <x v="9"/>
  </r>
  <r>
    <x v="1"/>
    <s v="無"/>
    <x v="0"/>
  </r>
  <r>
    <x v="1"/>
    <s v="無"/>
    <x v="1"/>
  </r>
  <r>
    <x v="1"/>
    <s v="有"/>
    <x v="9"/>
  </r>
  <r>
    <x v="0"/>
    <s v="無"/>
    <x v="3"/>
  </r>
  <r>
    <x v="1"/>
    <s v="無"/>
    <x v="0"/>
  </r>
  <r>
    <x v="1"/>
    <s v="無"/>
    <x v="2"/>
  </r>
  <r>
    <x v="0"/>
    <s v="無"/>
    <x v="1"/>
  </r>
  <r>
    <x v="1"/>
    <s v="無"/>
    <x v="1"/>
  </r>
  <r>
    <x v="1"/>
    <s v="無"/>
    <x v="6"/>
  </r>
  <r>
    <x v="0"/>
    <s v="無"/>
    <x v="1"/>
  </r>
  <r>
    <x v="0"/>
    <s v="無"/>
    <x v="6"/>
  </r>
  <r>
    <x v="1"/>
    <s v="無"/>
    <x v="1"/>
  </r>
  <r>
    <x v="1"/>
    <s v="無"/>
    <x v="3"/>
  </r>
  <r>
    <x v="0"/>
    <s v="無"/>
    <x v="5"/>
  </r>
  <r>
    <x v="1"/>
    <s v="無"/>
    <x v="6"/>
  </r>
  <r>
    <x v="1"/>
    <s v="無"/>
    <x v="2"/>
  </r>
  <r>
    <x v="0"/>
    <s v="無"/>
    <x v="4"/>
  </r>
  <r>
    <x v="1"/>
    <s v="無"/>
    <x v="0"/>
  </r>
  <r>
    <x v="1"/>
    <s v="無"/>
    <x v="3"/>
  </r>
  <r>
    <x v="1"/>
    <s v="無"/>
    <x v="1"/>
  </r>
  <r>
    <x v="1"/>
    <s v="無"/>
    <x v="2"/>
  </r>
  <r>
    <x v="1"/>
    <s v="無"/>
    <x v="6"/>
  </r>
  <r>
    <x v="1"/>
    <s v="無"/>
    <x v="1"/>
  </r>
  <r>
    <x v="1"/>
    <s v="無"/>
    <x v="3"/>
  </r>
  <r>
    <x v="1"/>
    <s v="無"/>
    <x v="6"/>
  </r>
  <r>
    <x v="0"/>
    <s v="無"/>
    <x v="1"/>
  </r>
  <r>
    <x v="1"/>
    <s v="無"/>
    <x v="7"/>
  </r>
  <r>
    <x v="0"/>
    <s v="無"/>
    <x v="8"/>
  </r>
  <r>
    <x v="1"/>
    <s v="無"/>
    <x v="3"/>
  </r>
  <r>
    <x v="1"/>
    <s v="無"/>
    <x v="3"/>
  </r>
  <r>
    <x v="1"/>
    <s v="無"/>
    <x v="3"/>
  </r>
  <r>
    <x v="1"/>
    <s v="無"/>
    <x v="4"/>
  </r>
  <r>
    <x v="1"/>
    <s v="無"/>
    <x v="9"/>
  </r>
  <r>
    <x v="1"/>
    <s v="無"/>
    <x v="1"/>
  </r>
  <r>
    <x v="1"/>
    <s v="無"/>
    <x v="2"/>
  </r>
  <r>
    <x v="1"/>
    <s v="無"/>
    <x v="3"/>
  </r>
  <r>
    <x v="1"/>
    <s v="無"/>
    <x v="7"/>
  </r>
  <r>
    <x v="1"/>
    <s v="無"/>
    <x v="3"/>
  </r>
  <r>
    <x v="1"/>
    <s v="無"/>
    <x v="9"/>
  </r>
  <r>
    <x v="1"/>
    <s v="無"/>
    <x v="1"/>
  </r>
  <r>
    <x v="1"/>
    <s v="無"/>
    <x v="7"/>
  </r>
  <r>
    <x v="1"/>
    <s v="無"/>
    <x v="5"/>
  </r>
  <r>
    <x v="1"/>
    <s v="無"/>
    <x v="1"/>
  </r>
  <r>
    <x v="1"/>
    <s v="無"/>
    <x v="6"/>
  </r>
  <r>
    <x v="0"/>
    <s v="無"/>
    <x v="6"/>
  </r>
  <r>
    <x v="1"/>
    <s v="無"/>
    <x v="1"/>
  </r>
  <r>
    <x v="1"/>
    <s v="無"/>
    <x v="6"/>
  </r>
  <r>
    <x v="1"/>
    <s v="無"/>
    <x v="6"/>
  </r>
  <r>
    <x v="1"/>
    <s v="有"/>
    <x v="8"/>
  </r>
  <r>
    <x v="1"/>
    <s v="無"/>
    <x v="6"/>
  </r>
  <r>
    <x v="1"/>
    <s v="無"/>
    <x v="7"/>
  </r>
  <r>
    <x v="1"/>
    <s v="無"/>
    <x v="3"/>
  </r>
  <r>
    <x v="1"/>
    <s v="無"/>
    <x v="6"/>
  </r>
  <r>
    <x v="0"/>
    <s v="無"/>
    <x v="0"/>
  </r>
  <r>
    <x v="1"/>
    <s v="無"/>
    <x v="3"/>
  </r>
  <r>
    <x v="1"/>
    <s v="無"/>
    <x v="1"/>
  </r>
  <r>
    <x v="0"/>
    <s v="無"/>
    <x v="4"/>
  </r>
  <r>
    <x v="1"/>
    <s v="無"/>
    <x v="9"/>
  </r>
  <r>
    <x v="1"/>
    <s v="無"/>
    <x v="1"/>
  </r>
  <r>
    <x v="1"/>
    <s v="無"/>
    <x v="8"/>
  </r>
  <r>
    <x v="1"/>
    <s v="無"/>
    <x v="3"/>
  </r>
  <r>
    <x v="1"/>
    <s v="無"/>
    <x v="4"/>
  </r>
  <r>
    <x v="0"/>
    <s v="無"/>
    <x v="6"/>
  </r>
  <r>
    <x v="1"/>
    <s v="無"/>
    <x v="6"/>
  </r>
  <r>
    <x v="1"/>
    <s v="無"/>
    <x v="7"/>
  </r>
  <r>
    <x v="0"/>
    <s v="無"/>
    <x v="1"/>
  </r>
  <r>
    <x v="1"/>
    <s v="無"/>
    <x v="1"/>
  </r>
  <r>
    <x v="1"/>
    <s v="無"/>
    <x v="6"/>
  </r>
  <r>
    <x v="1"/>
    <s v="無"/>
    <x v="1"/>
  </r>
  <r>
    <x v="1"/>
    <s v="無"/>
    <x v="5"/>
  </r>
  <r>
    <x v="1"/>
    <s v="無"/>
    <x v="5"/>
  </r>
  <r>
    <x v="1"/>
    <s v="無"/>
    <x v="2"/>
  </r>
  <r>
    <x v="1"/>
    <s v="無"/>
    <x v="1"/>
  </r>
  <r>
    <x v="0"/>
    <s v="無"/>
    <x v="5"/>
  </r>
  <r>
    <x v="1"/>
    <s v="無"/>
    <x v="1"/>
  </r>
  <r>
    <x v="1"/>
    <s v="無"/>
    <x v="1"/>
  </r>
  <r>
    <x v="1"/>
    <s v="無"/>
    <x v="6"/>
  </r>
  <r>
    <x v="1"/>
    <s v="無"/>
    <x v="3"/>
  </r>
  <r>
    <x v="1"/>
    <s v="無"/>
    <x v="3"/>
  </r>
  <r>
    <x v="1"/>
    <s v="無"/>
    <x v="6"/>
  </r>
  <r>
    <x v="1"/>
    <s v="無"/>
    <x v="0"/>
  </r>
  <r>
    <x v="1"/>
    <s v="無"/>
    <x v="5"/>
  </r>
  <r>
    <x v="1"/>
    <s v="無"/>
    <x v="3"/>
  </r>
  <r>
    <x v="0"/>
    <s v="無"/>
    <x v="0"/>
  </r>
  <r>
    <x v="1"/>
    <s v="無"/>
    <x v="4"/>
  </r>
  <r>
    <x v="0"/>
    <s v="無"/>
    <x v="4"/>
  </r>
  <r>
    <x v="0"/>
    <s v="無"/>
    <x v="6"/>
  </r>
  <r>
    <x v="1"/>
    <s v="無"/>
    <x v="3"/>
  </r>
  <r>
    <x v="1"/>
    <s v="無"/>
    <x v="3"/>
  </r>
  <r>
    <x v="1"/>
    <s v="無"/>
    <x v="2"/>
  </r>
  <r>
    <x v="1"/>
    <s v="無"/>
    <x v="6"/>
  </r>
  <r>
    <x v="1"/>
    <s v="無"/>
    <x v="6"/>
  </r>
  <r>
    <x v="1"/>
    <s v="無"/>
    <x v="9"/>
  </r>
  <r>
    <x v="1"/>
    <s v="無"/>
    <x v="6"/>
  </r>
  <r>
    <x v="0"/>
    <s v="無"/>
    <x v="1"/>
  </r>
  <r>
    <x v="1"/>
    <s v="無"/>
    <x v="3"/>
  </r>
  <r>
    <x v="0"/>
    <s v="無"/>
    <x v="3"/>
  </r>
  <r>
    <x v="1"/>
    <s v="無"/>
    <x v="6"/>
  </r>
  <r>
    <x v="1"/>
    <s v="無"/>
    <x v="2"/>
  </r>
  <r>
    <x v="1"/>
    <s v="無"/>
    <x v="3"/>
  </r>
  <r>
    <x v="1"/>
    <s v="無"/>
    <x v="4"/>
  </r>
  <r>
    <x v="1"/>
    <s v="無"/>
    <x v="6"/>
  </r>
  <r>
    <x v="1"/>
    <s v="無"/>
    <x v="1"/>
  </r>
  <r>
    <x v="0"/>
    <s v="無"/>
    <x v="6"/>
  </r>
  <r>
    <x v="1"/>
    <s v="無"/>
    <x v="6"/>
  </r>
  <r>
    <x v="1"/>
    <s v="無"/>
    <x v="1"/>
  </r>
  <r>
    <x v="1"/>
    <s v="無"/>
    <x v="1"/>
  </r>
  <r>
    <x v="1"/>
    <s v="無"/>
    <x v="6"/>
  </r>
  <r>
    <x v="1"/>
    <s v="無"/>
    <x v="3"/>
  </r>
  <r>
    <x v="0"/>
    <s v="無"/>
    <x v="5"/>
  </r>
  <r>
    <x v="0"/>
    <s v="無"/>
    <x v="5"/>
  </r>
  <r>
    <x v="0"/>
    <s v="無"/>
    <x v="1"/>
  </r>
  <r>
    <x v="1"/>
    <s v="無"/>
    <x v="6"/>
  </r>
  <r>
    <x v="1"/>
    <s v="無"/>
    <x v="6"/>
  </r>
  <r>
    <x v="1"/>
    <s v="無"/>
    <x v="7"/>
  </r>
  <r>
    <x v="1"/>
    <s v="無"/>
    <x v="5"/>
  </r>
  <r>
    <x v="1"/>
    <s v="無"/>
    <x v="6"/>
  </r>
  <r>
    <x v="0"/>
    <s v="無"/>
    <x v="6"/>
  </r>
  <r>
    <x v="1"/>
    <s v="無"/>
    <x v="1"/>
  </r>
  <r>
    <x v="1"/>
    <s v="無"/>
    <x v="2"/>
  </r>
  <r>
    <x v="1"/>
    <s v="無"/>
    <x v="8"/>
  </r>
  <r>
    <x v="0"/>
    <s v="無"/>
    <x v="3"/>
  </r>
  <r>
    <x v="0"/>
    <s v="無"/>
    <x v="1"/>
  </r>
  <r>
    <x v="0"/>
    <s v="無"/>
    <x v="1"/>
  </r>
  <r>
    <x v="1"/>
    <s v="無"/>
    <x v="2"/>
  </r>
  <r>
    <x v="1"/>
    <s v="無"/>
    <x v="8"/>
  </r>
  <r>
    <x v="1"/>
    <s v="有"/>
    <x v="1"/>
  </r>
  <r>
    <x v="1"/>
    <s v="無"/>
    <x v="5"/>
  </r>
  <r>
    <x v="1"/>
    <s v="無"/>
    <x v="1"/>
  </r>
  <r>
    <x v="1"/>
    <s v="無"/>
    <x v="4"/>
  </r>
  <r>
    <x v="1"/>
    <s v="無"/>
    <x v="1"/>
  </r>
  <r>
    <x v="1"/>
    <s v="無"/>
    <x v="2"/>
  </r>
  <r>
    <x v="1"/>
    <s v="無"/>
    <x v="6"/>
  </r>
  <r>
    <x v="1"/>
    <s v="無"/>
    <x v="6"/>
  </r>
  <r>
    <x v="1"/>
    <s v="無"/>
    <x v="8"/>
  </r>
  <r>
    <x v="1"/>
    <s v="無"/>
    <x v="3"/>
  </r>
  <r>
    <x v="0"/>
    <s v="無"/>
    <x v="3"/>
  </r>
  <r>
    <x v="1"/>
    <s v="無"/>
    <x v="8"/>
  </r>
  <r>
    <x v="1"/>
    <s v="無"/>
    <x v="3"/>
  </r>
  <r>
    <x v="1"/>
    <s v="無"/>
    <x v="3"/>
  </r>
  <r>
    <x v="1"/>
    <s v="無"/>
    <x v="0"/>
  </r>
  <r>
    <x v="1"/>
    <s v="無"/>
    <x v="1"/>
  </r>
  <r>
    <x v="1"/>
    <s v="無"/>
    <x v="6"/>
  </r>
  <r>
    <x v="1"/>
    <s v="無"/>
    <x v="8"/>
  </r>
  <r>
    <x v="0"/>
    <s v="無"/>
    <x v="1"/>
  </r>
  <r>
    <x v="1"/>
    <s v="無"/>
    <x v="6"/>
  </r>
  <r>
    <x v="1"/>
    <s v="無"/>
    <x v="5"/>
  </r>
  <r>
    <x v="1"/>
    <s v="無"/>
    <x v="1"/>
  </r>
  <r>
    <x v="1"/>
    <s v="無"/>
    <x v="9"/>
  </r>
  <r>
    <x v="1"/>
    <s v="無"/>
    <x v="4"/>
  </r>
  <r>
    <x v="1"/>
    <s v="無"/>
    <x v="0"/>
  </r>
  <r>
    <x v="0"/>
    <s v="無"/>
    <x v="6"/>
  </r>
  <r>
    <x v="0"/>
    <s v="無"/>
    <x v="2"/>
  </r>
  <r>
    <x v="1"/>
    <s v="無"/>
    <x v="4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3"/>
  </r>
  <r>
    <x v="1"/>
    <s v="無"/>
    <x v="1"/>
  </r>
  <r>
    <x v="1"/>
    <s v="無"/>
    <x v="9"/>
  </r>
  <r>
    <x v="0"/>
    <s v="無"/>
    <x v="5"/>
  </r>
  <r>
    <x v="1"/>
    <s v="無"/>
    <x v="1"/>
  </r>
  <r>
    <x v="1"/>
    <s v="無"/>
    <x v="1"/>
  </r>
  <r>
    <x v="1"/>
    <s v="無"/>
    <x v="2"/>
  </r>
  <r>
    <x v="1"/>
    <s v="無"/>
    <x v="1"/>
  </r>
  <r>
    <x v="0"/>
    <s v="無"/>
    <x v="6"/>
  </r>
  <r>
    <x v="1"/>
    <s v="無"/>
    <x v="0"/>
  </r>
  <r>
    <x v="1"/>
    <s v="無"/>
    <x v="1"/>
  </r>
  <r>
    <x v="1"/>
    <s v="無"/>
    <x v="3"/>
  </r>
  <r>
    <x v="1"/>
    <s v="無"/>
    <x v="2"/>
  </r>
  <r>
    <x v="1"/>
    <s v="無"/>
    <x v="6"/>
  </r>
  <r>
    <x v="1"/>
    <s v="無"/>
    <x v="3"/>
  </r>
  <r>
    <x v="1"/>
    <s v="無"/>
    <x v="6"/>
  </r>
  <r>
    <x v="1"/>
    <s v="無"/>
    <x v="1"/>
  </r>
  <r>
    <x v="0"/>
    <s v="無"/>
    <x v="6"/>
  </r>
  <r>
    <x v="1"/>
    <s v="無"/>
    <x v="3"/>
  </r>
  <r>
    <x v="1"/>
    <s v="無"/>
    <x v="1"/>
  </r>
  <r>
    <x v="1"/>
    <s v="無"/>
    <x v="6"/>
  </r>
  <r>
    <x v="1"/>
    <s v="無"/>
    <x v="8"/>
  </r>
  <r>
    <x v="1"/>
    <s v="無"/>
    <x v="3"/>
  </r>
  <r>
    <x v="1"/>
    <s v="無"/>
    <x v="1"/>
  </r>
  <r>
    <x v="1"/>
    <s v="無"/>
    <x v="4"/>
  </r>
  <r>
    <x v="0"/>
    <s v="無"/>
    <x v="6"/>
  </r>
  <r>
    <x v="1"/>
    <s v="無"/>
    <x v="6"/>
  </r>
  <r>
    <x v="1"/>
    <s v="無"/>
    <x v="0"/>
  </r>
  <r>
    <x v="1"/>
    <s v="無"/>
    <x v="0"/>
  </r>
  <r>
    <x v="0"/>
    <s v="無"/>
    <x v="6"/>
  </r>
  <r>
    <x v="1"/>
    <s v="無"/>
    <x v="4"/>
  </r>
  <r>
    <x v="0"/>
    <s v="無"/>
    <x v="1"/>
  </r>
  <r>
    <x v="1"/>
    <s v="無"/>
    <x v="3"/>
  </r>
  <r>
    <x v="1"/>
    <s v="無"/>
    <x v="4"/>
  </r>
  <r>
    <x v="0"/>
    <s v="無"/>
    <x v="5"/>
  </r>
  <r>
    <x v="1"/>
    <s v="無"/>
    <x v="5"/>
  </r>
  <r>
    <x v="0"/>
    <s v="無"/>
    <x v="7"/>
  </r>
  <r>
    <x v="1"/>
    <s v="無"/>
    <x v="3"/>
  </r>
  <r>
    <x v="0"/>
    <s v="無"/>
    <x v="8"/>
  </r>
  <r>
    <x v="1"/>
    <s v="無"/>
    <x v="2"/>
  </r>
  <r>
    <x v="1"/>
    <s v="無"/>
    <x v="6"/>
  </r>
  <r>
    <x v="1"/>
    <s v="無"/>
    <x v="6"/>
  </r>
  <r>
    <x v="1"/>
    <s v="無"/>
    <x v="1"/>
  </r>
  <r>
    <x v="0"/>
    <s v="無"/>
    <x v="7"/>
  </r>
  <r>
    <x v="0"/>
    <s v="無"/>
    <x v="5"/>
  </r>
  <r>
    <x v="1"/>
    <s v="無"/>
    <x v="1"/>
  </r>
  <r>
    <x v="1"/>
    <s v="無"/>
    <x v="3"/>
  </r>
  <r>
    <x v="1"/>
    <s v="無"/>
    <x v="5"/>
  </r>
  <r>
    <x v="1"/>
    <s v="無"/>
    <x v="6"/>
  </r>
  <r>
    <x v="1"/>
    <s v="無"/>
    <x v="6"/>
  </r>
  <r>
    <x v="1"/>
    <s v="無"/>
    <x v="5"/>
  </r>
  <r>
    <x v="0"/>
    <s v="無"/>
    <x v="3"/>
  </r>
  <r>
    <x v="0"/>
    <s v="無"/>
    <x v="6"/>
  </r>
  <r>
    <x v="1"/>
    <s v="無"/>
    <x v="8"/>
  </r>
  <r>
    <x v="1"/>
    <s v="無"/>
    <x v="6"/>
  </r>
  <r>
    <x v="0"/>
    <s v="無"/>
    <x v="6"/>
  </r>
  <r>
    <x v="1"/>
    <s v="無"/>
    <x v="7"/>
  </r>
  <r>
    <x v="1"/>
    <s v="無"/>
    <x v="5"/>
  </r>
  <r>
    <x v="1"/>
    <s v="無"/>
    <x v="8"/>
  </r>
  <r>
    <x v="1"/>
    <s v="無"/>
    <x v="8"/>
  </r>
  <r>
    <x v="1"/>
    <s v="無"/>
    <x v="1"/>
  </r>
  <r>
    <x v="1"/>
    <s v="有"/>
    <x v="4"/>
  </r>
  <r>
    <x v="0"/>
    <s v="無"/>
    <x v="1"/>
  </r>
  <r>
    <x v="1"/>
    <s v="無"/>
    <x v="1"/>
  </r>
  <r>
    <x v="0"/>
    <s v="無"/>
    <x v="6"/>
  </r>
  <r>
    <x v="0"/>
    <s v="無"/>
    <x v="1"/>
  </r>
  <r>
    <x v="1"/>
    <s v="無"/>
    <x v="6"/>
  </r>
  <r>
    <x v="1"/>
    <s v="無"/>
    <x v="8"/>
  </r>
  <r>
    <x v="1"/>
    <s v="無"/>
    <x v="5"/>
  </r>
  <r>
    <x v="1"/>
    <s v="無"/>
    <x v="6"/>
  </r>
  <r>
    <x v="1"/>
    <s v="無"/>
    <x v="9"/>
  </r>
  <r>
    <x v="1"/>
    <s v="無"/>
    <x v="6"/>
  </r>
  <r>
    <x v="1"/>
    <s v="無"/>
    <x v="3"/>
  </r>
  <r>
    <x v="0"/>
    <s v="無"/>
    <x v="3"/>
  </r>
  <r>
    <x v="1"/>
    <s v="無"/>
    <x v="7"/>
  </r>
  <r>
    <x v="0"/>
    <s v="無"/>
    <x v="9"/>
  </r>
  <r>
    <x v="1"/>
    <s v="無"/>
    <x v="6"/>
  </r>
  <r>
    <x v="1"/>
    <s v="無"/>
    <x v="5"/>
  </r>
  <r>
    <x v="0"/>
    <s v="無"/>
    <x v="7"/>
  </r>
  <r>
    <x v="0"/>
    <s v="無"/>
    <x v="7"/>
  </r>
  <r>
    <x v="1"/>
    <s v="無"/>
    <x v="3"/>
  </r>
  <r>
    <x v="1"/>
    <s v="無"/>
    <x v="6"/>
  </r>
  <r>
    <x v="1"/>
    <s v="無"/>
    <x v="7"/>
  </r>
  <r>
    <x v="1"/>
    <s v="無"/>
    <x v="1"/>
  </r>
  <r>
    <x v="1"/>
    <s v="無"/>
    <x v="7"/>
  </r>
  <r>
    <x v="1"/>
    <s v="無"/>
    <x v="3"/>
  </r>
  <r>
    <x v="1"/>
    <s v="無"/>
    <x v="1"/>
  </r>
  <r>
    <x v="1"/>
    <s v="無"/>
    <x v="7"/>
  </r>
  <r>
    <x v="1"/>
    <s v="無"/>
    <x v="6"/>
  </r>
  <r>
    <x v="0"/>
    <s v="無"/>
    <x v="0"/>
  </r>
  <r>
    <x v="1"/>
    <s v="無"/>
    <x v="6"/>
  </r>
  <r>
    <x v="0"/>
    <s v="無"/>
    <x v="1"/>
  </r>
  <r>
    <x v="1"/>
    <s v="無"/>
    <x v="1"/>
  </r>
  <r>
    <x v="1"/>
    <s v="無"/>
    <x v="1"/>
  </r>
  <r>
    <x v="1"/>
    <s v="無"/>
    <x v="6"/>
  </r>
  <r>
    <x v="1"/>
    <s v="無"/>
    <x v="6"/>
  </r>
  <r>
    <x v="1"/>
    <s v="無"/>
    <x v="1"/>
  </r>
  <r>
    <x v="0"/>
    <s v="無"/>
    <x v="3"/>
  </r>
  <r>
    <x v="1"/>
    <s v="無"/>
    <x v="8"/>
  </r>
  <r>
    <x v="0"/>
    <s v="無"/>
    <x v="6"/>
  </r>
  <r>
    <x v="1"/>
    <s v="有"/>
    <x v="8"/>
  </r>
  <r>
    <x v="1"/>
    <s v="無"/>
    <x v="1"/>
  </r>
  <r>
    <x v="0"/>
    <s v="無"/>
    <x v="6"/>
  </r>
  <r>
    <x v="1"/>
    <s v="無"/>
    <x v="3"/>
  </r>
  <r>
    <x v="1"/>
    <s v="無"/>
    <x v="3"/>
  </r>
  <r>
    <x v="1"/>
    <s v="無"/>
    <x v="6"/>
  </r>
  <r>
    <x v="1"/>
    <s v="無"/>
    <x v="8"/>
  </r>
  <r>
    <x v="1"/>
    <s v="無"/>
    <x v="0"/>
  </r>
  <r>
    <x v="1"/>
    <s v="無"/>
    <x v="5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6"/>
  </r>
  <r>
    <x v="0"/>
    <s v="無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FCFEA-F677-49E3-A55A-A32A7237B9C0}" name="ピボットテーブル1" cacheId="1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9:Q21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x="5"/>
        <item x="9"/>
        <item x="4"/>
        <item x="7"/>
        <item x="8"/>
        <item x="6"/>
        <item x="3"/>
        <item x="1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F0BD9-4519-476D-86A5-7F71EDAFB8D5}" name="ピボットテーブル2" cacheId="1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24:Q28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h="1" x="5"/>
        <item h="1" x="9"/>
        <item h="1" x="4"/>
        <item h="1" x="7"/>
        <item h="1" x="8"/>
        <item h="1" x="6"/>
        <item h="1" x="3"/>
        <item h="1"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2:O64"/>
  <sheetViews>
    <sheetView zoomScale="75" zoomScaleNormal="75" zoomScalePageLayoutView="70" workbookViewId="0"/>
  </sheetViews>
  <sheetFormatPr baseColWidth="10" defaultColWidth="12.7109375" defaultRowHeight="20"/>
  <cols>
    <col min="1" max="1" width="5.7109375" customWidth="1"/>
    <col min="15" max="15" width="5.140625" customWidth="1"/>
  </cols>
  <sheetData>
    <row r="2" spans="2:15" ht="24">
      <c r="B2" s="50" t="s">
        <v>36</v>
      </c>
      <c r="C2" s="51"/>
    </row>
    <row r="4" spans="2:15">
      <c r="B4" t="s">
        <v>37</v>
      </c>
    </row>
    <row r="9" spans="2:15" ht="21" thickBot="1"/>
    <row r="10" spans="2:15">
      <c r="B10" t="s">
        <v>38</v>
      </c>
      <c r="H10" s="23" t="s">
        <v>39</v>
      </c>
      <c r="I10" s="24"/>
      <c r="J10" s="24"/>
      <c r="K10" s="24"/>
      <c r="L10" s="24"/>
      <c r="M10" s="24"/>
      <c r="N10" s="24"/>
      <c r="O10" s="25"/>
    </row>
    <row r="11" spans="2:15">
      <c r="H11" s="26" t="s">
        <v>40</v>
      </c>
      <c r="I11" s="1"/>
      <c r="J11" s="1"/>
      <c r="K11" s="1"/>
      <c r="L11" s="1"/>
      <c r="M11" s="1"/>
      <c r="N11" s="1"/>
      <c r="O11" s="27"/>
    </row>
    <row r="12" spans="2:15">
      <c r="H12" s="28" t="s">
        <v>41</v>
      </c>
      <c r="I12" s="1"/>
      <c r="J12" s="1"/>
      <c r="K12" s="1"/>
      <c r="L12" s="1"/>
      <c r="M12" s="1"/>
      <c r="N12" s="1"/>
      <c r="O12" s="27"/>
    </row>
    <row r="13" spans="2:15">
      <c r="H13" s="28" t="s">
        <v>42</v>
      </c>
      <c r="I13" s="1"/>
      <c r="J13" s="1"/>
      <c r="K13" s="1"/>
      <c r="L13" s="1"/>
      <c r="M13" s="1"/>
      <c r="N13" s="1"/>
      <c r="O13" s="27"/>
    </row>
    <row r="14" spans="2:15">
      <c r="H14" s="28"/>
      <c r="I14" s="1"/>
      <c r="J14" s="1"/>
      <c r="K14" s="1"/>
      <c r="L14" s="1"/>
      <c r="M14" s="1"/>
      <c r="N14" s="1"/>
      <c r="O14" s="27"/>
    </row>
    <row r="15" spans="2:15">
      <c r="H15" s="26" t="s">
        <v>43</v>
      </c>
      <c r="I15" s="1"/>
      <c r="J15" s="1"/>
      <c r="K15" s="1"/>
      <c r="L15" s="1"/>
      <c r="M15" s="1"/>
      <c r="N15" s="1"/>
      <c r="O15" s="27"/>
    </row>
    <row r="16" spans="2:15">
      <c r="H16" s="28" t="s">
        <v>44</v>
      </c>
      <c r="I16" s="1"/>
      <c r="J16" s="1"/>
      <c r="K16" s="1"/>
      <c r="L16" s="1"/>
      <c r="M16" s="1"/>
      <c r="N16" s="1"/>
      <c r="O16" s="27"/>
    </row>
    <row r="17" spans="2:15">
      <c r="H17" s="28" t="s">
        <v>45</v>
      </c>
      <c r="I17" s="1"/>
      <c r="J17" s="1"/>
      <c r="K17" s="1"/>
      <c r="L17" s="1"/>
      <c r="M17" s="1"/>
      <c r="N17" s="1"/>
      <c r="O17" s="27"/>
    </row>
    <row r="18" spans="2:15">
      <c r="H18" s="28"/>
      <c r="I18" s="1"/>
      <c r="J18" s="1"/>
      <c r="K18" s="1"/>
      <c r="L18" s="1"/>
      <c r="M18" s="1"/>
      <c r="N18" s="1"/>
      <c r="O18" s="27"/>
    </row>
    <row r="19" spans="2:15">
      <c r="H19" s="26" t="s">
        <v>46</v>
      </c>
      <c r="I19" s="1"/>
      <c r="J19" s="1"/>
      <c r="K19" s="1"/>
      <c r="L19" s="1"/>
      <c r="M19" s="1"/>
      <c r="N19" s="1"/>
      <c r="O19" s="27"/>
    </row>
    <row r="20" spans="2:15">
      <c r="H20" s="28" t="s">
        <v>47</v>
      </c>
      <c r="I20" s="1"/>
      <c r="J20" s="1"/>
      <c r="K20" s="1"/>
      <c r="L20" s="1"/>
      <c r="M20" s="1"/>
      <c r="N20" s="1"/>
      <c r="O20" s="27"/>
    </row>
    <row r="21" spans="2:15">
      <c r="H21" s="28" t="s">
        <v>48</v>
      </c>
      <c r="I21" s="1"/>
      <c r="J21" s="1"/>
      <c r="K21" s="1"/>
      <c r="L21" s="1"/>
      <c r="M21" s="1"/>
      <c r="N21" s="1"/>
      <c r="O21" s="27"/>
    </row>
    <row r="22" spans="2:15" ht="21" thickBot="1">
      <c r="H22" s="29" t="s">
        <v>49</v>
      </c>
      <c r="I22" s="30"/>
      <c r="J22" s="30"/>
      <c r="K22" s="30"/>
      <c r="L22" s="30"/>
      <c r="M22" s="30"/>
      <c r="N22" s="30"/>
      <c r="O22" s="31"/>
    </row>
    <row r="24" spans="2:15">
      <c r="B24" t="s">
        <v>50</v>
      </c>
    </row>
    <row r="27" spans="2:15">
      <c r="G27" t="s">
        <v>51</v>
      </c>
    </row>
    <row r="28" spans="2:15">
      <c r="G28" t="s">
        <v>52</v>
      </c>
    </row>
    <row r="30" spans="2:15">
      <c r="G30" t="s">
        <v>53</v>
      </c>
    </row>
    <row r="34" spans="2:7">
      <c r="G34" t="s">
        <v>54</v>
      </c>
    </row>
    <row r="39" spans="2:7">
      <c r="B39" t="s">
        <v>55</v>
      </c>
    </row>
    <row r="52" spans="2:7">
      <c r="G52" s="32" t="s">
        <v>57</v>
      </c>
    </row>
    <row r="53" spans="2:7">
      <c r="G53" s="32" t="s">
        <v>56</v>
      </c>
    </row>
    <row r="57" spans="2:7">
      <c r="B57" s="22" t="s">
        <v>58</v>
      </c>
    </row>
    <row r="58" spans="2:7">
      <c r="B58" t="s">
        <v>62</v>
      </c>
    </row>
    <row r="59" spans="2:7">
      <c r="B59" t="s">
        <v>63</v>
      </c>
    </row>
    <row r="61" spans="2:7">
      <c r="B61" t="s">
        <v>59</v>
      </c>
    </row>
    <row r="62" spans="2:7">
      <c r="B62" t="s">
        <v>60</v>
      </c>
    </row>
    <row r="63" spans="2:7">
      <c r="B63" t="s">
        <v>61</v>
      </c>
    </row>
    <row r="64" spans="2:7">
      <c r="B64" t="s">
        <v>64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2:T67"/>
  <sheetViews>
    <sheetView zoomScale="75" zoomScaleNormal="75" zoomScalePageLayoutView="85" workbookViewId="0"/>
  </sheetViews>
  <sheetFormatPr baseColWidth="10" defaultColWidth="12.7109375" defaultRowHeight="20"/>
  <cols>
    <col min="1" max="1" width="5.7109375" customWidth="1"/>
    <col min="2" max="6" width="10.7109375" customWidth="1"/>
    <col min="7" max="7" width="12.85546875" bestFit="1" customWidth="1"/>
    <col min="8" max="8" width="16.28515625" customWidth="1"/>
    <col min="13" max="13" width="6.85546875" customWidth="1"/>
    <col min="15" max="15" width="13.28515625" bestFit="1" customWidth="1"/>
  </cols>
  <sheetData>
    <row r="2" spans="2:17" ht="24">
      <c r="B2" s="50" t="s">
        <v>65</v>
      </c>
      <c r="C2" s="51"/>
      <c r="D2" s="51"/>
    </row>
    <row r="4" spans="2:17">
      <c r="B4" s="53" t="s">
        <v>66</v>
      </c>
    </row>
    <row r="5" spans="2:17">
      <c r="B5" s="5"/>
    </row>
    <row r="6" spans="2:17">
      <c r="B6" s="22" t="s">
        <v>67</v>
      </c>
      <c r="M6" s="22" t="s">
        <v>67</v>
      </c>
    </row>
    <row r="7" spans="2:17">
      <c r="B7" t="s">
        <v>68</v>
      </c>
      <c r="M7" s="66" t="s">
        <v>92</v>
      </c>
    </row>
    <row r="9" spans="2:17">
      <c r="C9" s="57"/>
      <c r="D9" s="57" t="s">
        <v>28</v>
      </c>
      <c r="E9" s="57" t="s">
        <v>29</v>
      </c>
      <c r="F9" s="57" t="s">
        <v>30</v>
      </c>
      <c r="M9" t="s">
        <v>93</v>
      </c>
    </row>
    <row r="10" spans="2:17">
      <c r="C10" s="57" t="s">
        <v>25</v>
      </c>
      <c r="D10" s="58">
        <v>215</v>
      </c>
      <c r="E10" s="58">
        <v>91</v>
      </c>
      <c r="F10" s="58">
        <v>306</v>
      </c>
      <c r="N10" s="66" t="s">
        <v>79</v>
      </c>
    </row>
    <row r="11" spans="2:17">
      <c r="C11" s="57" t="s">
        <v>26</v>
      </c>
      <c r="D11" s="58">
        <v>524</v>
      </c>
      <c r="E11" s="58">
        <v>539</v>
      </c>
      <c r="F11" s="58">
        <v>1063</v>
      </c>
      <c r="N11" s="57"/>
      <c r="O11" s="57" t="s">
        <v>28</v>
      </c>
      <c r="P11" s="57" t="s">
        <v>29</v>
      </c>
      <c r="Q11" s="57" t="s">
        <v>27</v>
      </c>
    </row>
    <row r="12" spans="2:17">
      <c r="C12" s="57" t="s">
        <v>27</v>
      </c>
      <c r="D12" s="58">
        <v>739</v>
      </c>
      <c r="E12" s="58">
        <v>630</v>
      </c>
      <c r="F12" s="58">
        <v>1369</v>
      </c>
      <c r="N12" s="57" t="s">
        <v>25</v>
      </c>
      <c r="O12" s="58">
        <v>215</v>
      </c>
      <c r="P12" s="58">
        <v>91</v>
      </c>
      <c r="Q12" s="58">
        <v>306</v>
      </c>
    </row>
    <row r="13" spans="2:17">
      <c r="C13" s="67"/>
      <c r="D13" s="68"/>
      <c r="E13" s="68"/>
      <c r="F13" s="68"/>
      <c r="N13" s="57" t="s">
        <v>26</v>
      </c>
      <c r="O13" s="58">
        <v>524</v>
      </c>
      <c r="P13" s="58">
        <v>539</v>
      </c>
      <c r="Q13" s="58">
        <v>1063</v>
      </c>
    </row>
    <row r="14" spans="2:17" ht="20.25" customHeight="1">
      <c r="C14" s="2"/>
      <c r="D14" s="2"/>
      <c r="E14" s="2"/>
      <c r="F14" s="2"/>
      <c r="N14" s="57" t="s">
        <v>27</v>
      </c>
      <c r="O14" s="58">
        <v>739</v>
      </c>
      <c r="P14" s="58">
        <v>630</v>
      </c>
      <c r="Q14" s="58">
        <v>1369</v>
      </c>
    </row>
    <row r="15" spans="2:17">
      <c r="B15" t="s">
        <v>156</v>
      </c>
      <c r="C15" s="3"/>
    </row>
    <row r="16" spans="2:17">
      <c r="B16" t="s">
        <v>90</v>
      </c>
      <c r="C16" s="3"/>
      <c r="M16" t="s">
        <v>94</v>
      </c>
    </row>
    <row r="17" spans="1:20">
      <c r="C17" s="3"/>
      <c r="N17" s="66" t="s">
        <v>80</v>
      </c>
    </row>
    <row r="18" spans="1:20">
      <c r="C18" s="57"/>
      <c r="D18" s="61" t="s">
        <v>28</v>
      </c>
      <c r="E18" s="61" t="s">
        <v>29</v>
      </c>
      <c r="F18" s="61" t="s">
        <v>30</v>
      </c>
      <c r="G18" s="54" t="s">
        <v>69</v>
      </c>
      <c r="N18" s="57"/>
      <c r="O18" s="61" t="s">
        <v>28</v>
      </c>
      <c r="P18" s="61" t="s">
        <v>29</v>
      </c>
      <c r="Q18" s="61" t="s">
        <v>27</v>
      </c>
    </row>
    <row r="19" spans="1:20">
      <c r="C19" s="61" t="s">
        <v>25</v>
      </c>
      <c r="D19" s="55" t="s">
        <v>74</v>
      </c>
      <c r="E19" s="55" t="s">
        <v>76</v>
      </c>
      <c r="F19" s="60">
        <v>306</v>
      </c>
      <c r="G19" s="54" t="s">
        <v>70</v>
      </c>
      <c r="I19" s="54" t="s">
        <v>71</v>
      </c>
      <c r="N19" s="61" t="s">
        <v>25</v>
      </c>
      <c r="O19" s="62">
        <f>$Q12*(O$14/$Q$14)</f>
        <v>165.18188458729</v>
      </c>
      <c r="P19" s="62">
        <f>$Q12*(P$14/$Q$14)</f>
        <v>140.81811541271</v>
      </c>
      <c r="Q19" s="59">
        <v>306</v>
      </c>
    </row>
    <row r="20" spans="1:20">
      <c r="C20" s="61" t="s">
        <v>26</v>
      </c>
      <c r="D20" s="55" t="s">
        <v>75</v>
      </c>
      <c r="E20" s="55" t="s">
        <v>77</v>
      </c>
      <c r="F20" s="60">
        <v>1063</v>
      </c>
      <c r="G20" s="54" t="s">
        <v>72</v>
      </c>
      <c r="I20" s="54" t="s">
        <v>73</v>
      </c>
      <c r="N20" s="61" t="s">
        <v>26</v>
      </c>
      <c r="O20" s="62">
        <f>$Q13*(O$14/$Q$14)</f>
        <v>573.81811541271009</v>
      </c>
      <c r="P20" s="62">
        <f>$Q13*(P$14/$Q$14)</f>
        <v>489.18188458728997</v>
      </c>
      <c r="Q20" s="59">
        <v>1063</v>
      </c>
    </row>
    <row r="21" spans="1:20">
      <c r="C21" s="61" t="s">
        <v>27</v>
      </c>
      <c r="D21" s="60">
        <v>739</v>
      </c>
      <c r="E21" s="60">
        <v>630</v>
      </c>
      <c r="F21" s="60">
        <v>1369</v>
      </c>
      <c r="N21" s="61" t="s">
        <v>27</v>
      </c>
      <c r="O21" s="59">
        <v>739</v>
      </c>
      <c r="P21" s="59">
        <v>630</v>
      </c>
      <c r="Q21" s="59">
        <v>1369</v>
      </c>
    </row>
    <row r="23" spans="1:20">
      <c r="C23" s="66" t="s">
        <v>80</v>
      </c>
      <c r="M23" t="s">
        <v>95</v>
      </c>
    </row>
    <row r="24" spans="1:20" s="5" customFormat="1">
      <c r="A24"/>
      <c r="C24" s="57"/>
      <c r="D24" s="61" t="s">
        <v>28</v>
      </c>
      <c r="E24" s="61" t="s">
        <v>29</v>
      </c>
      <c r="F24" s="61" t="s">
        <v>30</v>
      </c>
      <c r="N24" s="78" t="s">
        <v>89</v>
      </c>
      <c r="O24" s="76">
        <f>CHITEST(O12:P13,O19:P20)</f>
        <v>8.9060625147534816E-11</v>
      </c>
      <c r="P24" s="5" t="s">
        <v>96</v>
      </c>
      <c r="S24"/>
      <c r="T24"/>
    </row>
    <row r="25" spans="1:20" s="5" customFormat="1">
      <c r="A25"/>
      <c r="C25" s="61" t="s">
        <v>25</v>
      </c>
      <c r="D25" s="62">
        <f>$F10*(D$12/$F$12)</f>
        <v>165.18188458729</v>
      </c>
      <c r="E25" s="62">
        <f>$F10*(E$12/$F$12)</f>
        <v>140.81811541271</v>
      </c>
      <c r="F25" s="59">
        <v>306</v>
      </c>
      <c r="N25" s="54"/>
    </row>
    <row r="26" spans="1:20" s="5" customFormat="1">
      <c r="A26"/>
      <c r="C26" s="61" t="s">
        <v>26</v>
      </c>
      <c r="D26" s="62">
        <f>$F11*(D$12/$F$12)</f>
        <v>573.81811541271009</v>
      </c>
      <c r="E26" s="62">
        <f>$F11*(E$12/$F$12)</f>
        <v>489.18188458728997</v>
      </c>
      <c r="F26" s="59">
        <v>1063</v>
      </c>
    </row>
    <row r="27" spans="1:20" s="5" customFormat="1">
      <c r="A27"/>
      <c r="C27" s="61" t="s">
        <v>27</v>
      </c>
      <c r="D27" s="59">
        <v>739</v>
      </c>
      <c r="E27" s="59">
        <v>630</v>
      </c>
      <c r="F27" s="59">
        <v>1369</v>
      </c>
    </row>
    <row r="28" spans="1:20" s="5" customFormat="1">
      <c r="A28"/>
      <c r="C28" s="73"/>
      <c r="D28" s="74"/>
      <c r="E28" s="74"/>
      <c r="F28" s="74"/>
    </row>
    <row r="29" spans="1:20" s="5" customFormat="1">
      <c r="A29"/>
      <c r="C29" s="4"/>
      <c r="D29" s="4"/>
      <c r="E29" s="4"/>
      <c r="F29" s="4"/>
    </row>
    <row r="30" spans="1:20">
      <c r="B30" t="s">
        <v>78</v>
      </c>
      <c r="S30" s="5"/>
      <c r="T30" s="5"/>
    </row>
    <row r="31" spans="1:20">
      <c r="B31" t="s">
        <v>86</v>
      </c>
    </row>
    <row r="32" spans="1:20">
      <c r="C32" s="66" t="s">
        <v>79</v>
      </c>
    </row>
    <row r="33" spans="3:9">
      <c r="C33" s="57"/>
      <c r="D33" s="57" t="s">
        <v>28</v>
      </c>
      <c r="E33" s="57" t="s">
        <v>29</v>
      </c>
      <c r="F33" s="57" t="s">
        <v>27</v>
      </c>
    </row>
    <row r="34" spans="3:9">
      <c r="C34" s="57" t="s">
        <v>25</v>
      </c>
      <c r="D34" s="58">
        <v>215</v>
      </c>
      <c r="E34" s="58">
        <v>91</v>
      </c>
      <c r="F34" s="58">
        <v>306</v>
      </c>
    </row>
    <row r="35" spans="3:9">
      <c r="C35" s="57" t="s">
        <v>26</v>
      </c>
      <c r="D35" s="58">
        <v>524</v>
      </c>
      <c r="E35" s="58">
        <v>539</v>
      </c>
      <c r="F35" s="58">
        <v>1063</v>
      </c>
    </row>
    <row r="36" spans="3:9">
      <c r="C36" s="57" t="s">
        <v>27</v>
      </c>
      <c r="D36" s="58">
        <v>739</v>
      </c>
      <c r="E36" s="58">
        <v>630</v>
      </c>
      <c r="F36" s="58">
        <v>1369</v>
      </c>
    </row>
    <row r="37" spans="3:9">
      <c r="C37" s="67"/>
      <c r="D37" s="68"/>
      <c r="E37" s="68"/>
      <c r="F37" s="68"/>
    </row>
    <row r="38" spans="3:9">
      <c r="C38" s="66" t="s">
        <v>80</v>
      </c>
    </row>
    <row r="39" spans="3:9">
      <c r="C39" s="57"/>
      <c r="D39" s="61" t="s">
        <v>28</v>
      </c>
      <c r="E39" s="61" t="s">
        <v>29</v>
      </c>
      <c r="F39" s="61" t="s">
        <v>27</v>
      </c>
    </row>
    <row r="40" spans="3:9">
      <c r="C40" s="61" t="s">
        <v>25</v>
      </c>
      <c r="D40" s="62">
        <f>$F25*(D$12/$F$12)</f>
        <v>165.18188458729</v>
      </c>
      <c r="E40" s="62">
        <f>$F25*(E$12/$F$12)</f>
        <v>140.81811541271</v>
      </c>
      <c r="F40" s="59">
        <v>306</v>
      </c>
    </row>
    <row r="41" spans="3:9">
      <c r="C41" s="61" t="s">
        <v>26</v>
      </c>
      <c r="D41" s="62">
        <f>$F26*(D$12/$F$12)</f>
        <v>573.81811541271009</v>
      </c>
      <c r="E41" s="62">
        <f>$F26*(E$12/$F$12)</f>
        <v>489.18188458728997</v>
      </c>
      <c r="F41" s="59">
        <v>1063</v>
      </c>
    </row>
    <row r="42" spans="3:9">
      <c r="C42" s="61" t="s">
        <v>27</v>
      </c>
      <c r="D42" s="59">
        <v>739</v>
      </c>
      <c r="E42" s="59">
        <v>630</v>
      </c>
      <c r="F42" s="59">
        <v>1369</v>
      </c>
    </row>
    <row r="44" spans="3:9">
      <c r="C44" s="66" t="s">
        <v>85</v>
      </c>
    </row>
    <row r="45" spans="3:9">
      <c r="C45" s="52"/>
      <c r="D45" s="64" t="s">
        <v>28</v>
      </c>
      <c r="E45" s="63" t="s">
        <v>29</v>
      </c>
      <c r="F45" s="65"/>
    </row>
    <row r="46" spans="3:9">
      <c r="C46" s="63" t="s">
        <v>25</v>
      </c>
      <c r="D46" s="56">
        <f>(D34-D40)^2/D40</f>
        <v>15.024920132586137</v>
      </c>
      <c r="E46" s="56">
        <f>(E34-E40)^2/E40</f>
        <v>17.624469806319297</v>
      </c>
      <c r="F46" s="4"/>
      <c r="G46" s="69" t="s">
        <v>81</v>
      </c>
      <c r="H46" s="70"/>
      <c r="I46" s="69" t="s">
        <v>82</v>
      </c>
    </row>
    <row r="47" spans="3:9">
      <c r="C47" s="63" t="s">
        <v>26</v>
      </c>
      <c r="D47" s="56">
        <f>(D35-D41)^2/D41</f>
        <v>4.3251416374142746</v>
      </c>
      <c r="E47" s="56">
        <f>(E35-E41)^2/E41</f>
        <v>5.073459793728798</v>
      </c>
      <c r="F47" s="4"/>
      <c r="G47" s="69" t="s">
        <v>83</v>
      </c>
      <c r="H47" s="70"/>
      <c r="I47" s="69" t="s">
        <v>84</v>
      </c>
    </row>
    <row r="48" spans="3:9">
      <c r="C48" s="65"/>
      <c r="D48" s="4"/>
      <c r="E48" s="4"/>
      <c r="F48" s="4"/>
    </row>
    <row r="49" spans="2:7">
      <c r="C49" s="65"/>
      <c r="D49" s="4"/>
      <c r="E49" s="4"/>
      <c r="F49" s="4"/>
    </row>
    <row r="50" spans="2:7">
      <c r="B50" t="s">
        <v>87</v>
      </c>
      <c r="C50" s="4"/>
      <c r="D50" s="4"/>
      <c r="E50" s="4"/>
      <c r="F50" s="4"/>
    </row>
    <row r="51" spans="2:7">
      <c r="C51" s="72" t="s">
        <v>159</v>
      </c>
      <c r="D51" s="6" t="s">
        <v>31</v>
      </c>
      <c r="E51" s="71" t="s">
        <v>32</v>
      </c>
    </row>
    <row r="52" spans="2:7">
      <c r="D52" s="6" t="s">
        <v>33</v>
      </c>
      <c r="E52" s="6">
        <f>SUM(D46:E47)</f>
        <v>42.047991370048507</v>
      </c>
    </row>
    <row r="55" spans="2:7">
      <c r="B55" t="s">
        <v>163</v>
      </c>
      <c r="G55" s="75" t="s">
        <v>89</v>
      </c>
    </row>
    <row r="56" spans="2:7">
      <c r="C56" t="s">
        <v>167</v>
      </c>
      <c r="F56" s="6" t="s">
        <v>34</v>
      </c>
      <c r="G56" s="76">
        <f ca="1">_xlfn.CHISQ.DIST.RT(E52,1)</f>
        <v>8.9060625147534816E-11</v>
      </c>
    </row>
    <row r="65" spans="2:3">
      <c r="B65" t="s">
        <v>88</v>
      </c>
    </row>
    <row r="66" spans="2:3">
      <c r="C66" t="s">
        <v>164</v>
      </c>
    </row>
    <row r="67" spans="2:3">
      <c r="C67" s="77" t="s">
        <v>91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95"/>
  <sheetViews>
    <sheetView tabSelected="1" zoomScaleNormal="100" workbookViewId="0"/>
  </sheetViews>
  <sheetFormatPr baseColWidth="10" defaultColWidth="11.140625" defaultRowHeight="18.75" customHeight="1"/>
  <cols>
    <col min="1" max="1" width="5.7109375" customWidth="1"/>
    <col min="2" max="4" width="12.7109375" customWidth="1"/>
    <col min="5" max="5" width="16.140625" customWidth="1"/>
    <col min="6" max="13" width="12.7109375" customWidth="1"/>
  </cols>
  <sheetData>
    <row r="1" spans="2:6" ht="18" customHeight="1"/>
    <row r="2" spans="2:6" ht="18" customHeight="1"/>
    <row r="3" spans="2:6" ht="18" customHeight="1"/>
    <row r="4" spans="2:6" ht="18" customHeight="1"/>
    <row r="5" spans="2:6" ht="18" customHeight="1"/>
    <row r="6" spans="2:6" ht="18" customHeight="1"/>
    <row r="8" spans="2:6" ht="18.75" customHeight="1">
      <c r="B8" s="15" t="s">
        <v>0</v>
      </c>
      <c r="C8" s="16" t="s">
        <v>1</v>
      </c>
    </row>
    <row r="9" spans="2:6" ht="18.75" customHeight="1">
      <c r="B9" s="17">
        <v>95.396885853493103</v>
      </c>
      <c r="C9" s="18">
        <v>117.50863837093459</v>
      </c>
      <c r="E9" s="7"/>
      <c r="F9" s="7"/>
    </row>
    <row r="10" spans="2:6" ht="18.75" customHeight="1">
      <c r="B10" s="17">
        <v>98.383299931479357</v>
      </c>
      <c r="C10" s="18">
        <v>121.67306950086576</v>
      </c>
      <c r="E10" s="7"/>
      <c r="F10" s="7"/>
    </row>
    <row r="11" spans="2:6" ht="18.75" customHeight="1">
      <c r="B11" s="17">
        <v>89.772127384569686</v>
      </c>
      <c r="C11" s="18">
        <v>107.64104759666589</v>
      </c>
      <c r="E11" s="7"/>
      <c r="F11" s="7"/>
    </row>
    <row r="12" spans="2:6" ht="18.75" customHeight="1">
      <c r="B12" s="17">
        <v>111.74150330852015</v>
      </c>
      <c r="C12" s="18">
        <v>117.3877345353504</v>
      </c>
      <c r="E12" s="7"/>
      <c r="F12" s="7"/>
    </row>
    <row r="13" spans="2:6" ht="18.75" customHeight="1">
      <c r="B13" s="17">
        <v>108.5668244297585</v>
      </c>
      <c r="C13" s="18">
        <v>117.70382715648861</v>
      </c>
      <c r="E13" s="7"/>
      <c r="F13" s="7"/>
    </row>
    <row r="14" spans="2:6" ht="18.75" customHeight="1">
      <c r="B14" s="17">
        <v>110.60221336400591</v>
      </c>
      <c r="C14" s="18">
        <v>127.75787688607163</v>
      </c>
      <c r="E14" s="7"/>
      <c r="F14" s="7"/>
    </row>
    <row r="15" spans="2:6" ht="18.75" customHeight="1">
      <c r="B15" s="17">
        <v>97.486757624312574</v>
      </c>
      <c r="C15" s="18">
        <v>135.83743272985942</v>
      </c>
      <c r="E15" s="7"/>
      <c r="F15" s="7"/>
    </row>
    <row r="16" spans="2:6" ht="18.75" customHeight="1">
      <c r="B16" s="17">
        <v>102.26702389500888</v>
      </c>
      <c r="C16" s="18">
        <v>131.30518529392165</v>
      </c>
      <c r="E16" s="7"/>
      <c r="F16" s="7"/>
    </row>
    <row r="17" spans="2:6" ht="18.75" customHeight="1">
      <c r="B17" s="17">
        <v>100.51290225490101</v>
      </c>
      <c r="C17" s="18">
        <v>111.64890229569926</v>
      </c>
      <c r="E17" s="7"/>
      <c r="F17" s="7"/>
    </row>
    <row r="18" spans="2:6" ht="18.75" customHeight="1">
      <c r="B18" s="17">
        <v>108.21020885144415</v>
      </c>
      <c r="C18" s="18">
        <v>101.69323499423224</v>
      </c>
      <c r="E18" s="7"/>
      <c r="F18" s="7"/>
    </row>
    <row r="19" spans="2:6" ht="18.75" customHeight="1">
      <c r="B19" s="17">
        <v>95.902774924174622</v>
      </c>
      <c r="C19" s="18">
        <v>99.894412348259365</v>
      </c>
      <c r="E19" s="7"/>
      <c r="F19" s="7"/>
    </row>
    <row r="20" spans="2:6" ht="18.75" customHeight="1">
      <c r="B20" s="17">
        <v>103.94380029668775</v>
      </c>
      <c r="C20" s="18">
        <v>114.65749239059734</v>
      </c>
      <c r="E20" s="7"/>
      <c r="F20" s="7"/>
    </row>
    <row r="21" spans="2:6" ht="18.75" customHeight="1">
      <c r="B21" s="17">
        <v>101.53027470039525</v>
      </c>
      <c r="C21" s="18">
        <v>121.92058192812237</v>
      </c>
      <c r="E21" s="7"/>
      <c r="F21" s="7"/>
    </row>
    <row r="22" spans="2:6" ht="18.75" customHeight="1">
      <c r="B22" s="17">
        <v>117.99874771330676</v>
      </c>
      <c r="C22" s="18">
        <v>125.23297356094002</v>
      </c>
    </row>
    <row r="23" spans="2:6" ht="18.75" customHeight="1">
      <c r="B23" s="17">
        <v>78.966535202423614</v>
      </c>
      <c r="C23" s="18">
        <v>118.78119277812405</v>
      </c>
    </row>
    <row r="24" spans="2:6" ht="18.75" customHeight="1">
      <c r="B24" s="17">
        <v>86.563870348357824</v>
      </c>
      <c r="C24" s="18">
        <v>128.20437272153873</v>
      </c>
    </row>
    <row r="25" spans="2:6" ht="18.75" customHeight="1">
      <c r="B25" s="17">
        <v>109.44781227911763</v>
      </c>
      <c r="C25" s="18">
        <v>114.65092737837676</v>
      </c>
    </row>
    <row r="26" spans="2:6" ht="18.75" customHeight="1">
      <c r="B26" s="17">
        <v>96.864069242154869</v>
      </c>
      <c r="C26" s="18">
        <v>144.74849972559281</v>
      </c>
    </row>
    <row r="27" spans="2:6" ht="18.75" customHeight="1">
      <c r="B27" s="17">
        <v>89.220241769301765</v>
      </c>
      <c r="C27" s="18">
        <v>128.17084286129389</v>
      </c>
    </row>
    <row r="28" spans="2:6" ht="18.75" customHeight="1">
      <c r="B28" s="17">
        <v>117.66369822179115</v>
      </c>
      <c r="C28" s="18">
        <v>125.93551144269296</v>
      </c>
    </row>
    <row r="29" spans="2:6" ht="18.75" customHeight="1">
      <c r="B29" s="17">
        <v>91.579835598408877</v>
      </c>
      <c r="C29" s="18">
        <v>114.97360216812463</v>
      </c>
    </row>
    <row r="30" spans="2:6" ht="18.75" customHeight="1">
      <c r="B30" s="17">
        <v>84.110606457907807</v>
      </c>
      <c r="C30" s="18">
        <v>118.84450241106394</v>
      </c>
    </row>
    <row r="31" spans="2:6" ht="18.75" customHeight="1">
      <c r="B31" s="17">
        <v>109.05141773620662</v>
      </c>
      <c r="C31" s="18">
        <v>121.05087205283579</v>
      </c>
    </row>
    <row r="32" spans="2:6" ht="18.75" customHeight="1">
      <c r="B32" s="17">
        <v>103.67239603303982</v>
      </c>
      <c r="C32" s="18">
        <v>118.26903002392415</v>
      </c>
    </row>
    <row r="33" spans="2:3" ht="18.75" customHeight="1">
      <c r="B33" s="17">
        <v>101.56331977608846</v>
      </c>
      <c r="C33" s="18">
        <v>108.4205948044612</v>
      </c>
    </row>
    <row r="34" spans="2:3" ht="18.75" customHeight="1">
      <c r="B34" s="17">
        <v>94.976031781728466</v>
      </c>
      <c r="C34" s="18">
        <v>128.03770307992883</v>
      </c>
    </row>
    <row r="35" spans="2:3" ht="18.75" customHeight="1">
      <c r="B35" s="17">
        <v>85.323383065145251</v>
      </c>
      <c r="C35" s="18">
        <v>133.6639057910449</v>
      </c>
    </row>
    <row r="36" spans="2:3" ht="18.75" customHeight="1">
      <c r="B36" s="17">
        <v>89.459451425603348</v>
      </c>
      <c r="C36" s="18">
        <v>131.63805334473039</v>
      </c>
    </row>
    <row r="37" spans="2:3" ht="18.75" customHeight="1">
      <c r="B37" s="17">
        <v>88.575550711077113</v>
      </c>
      <c r="C37" s="18">
        <v>115.02770467735621</v>
      </c>
    </row>
    <row r="38" spans="2:3" ht="18.75" customHeight="1">
      <c r="B38" s="17">
        <v>93.692010007250161</v>
      </c>
      <c r="C38" s="18">
        <v>125.45253271939833</v>
      </c>
    </row>
    <row r="39" spans="2:3" ht="18.75" customHeight="1">
      <c r="B39" s="17">
        <v>106.08376395416728</v>
      </c>
      <c r="C39" s="18">
        <v>119.10546462044553</v>
      </c>
    </row>
    <row r="40" spans="2:3" ht="18.75" customHeight="1">
      <c r="B40" s="17">
        <v>89.874543143637439</v>
      </c>
      <c r="C40" s="18">
        <v>139.97822119104237</v>
      </c>
    </row>
    <row r="41" spans="2:3" ht="18.75" customHeight="1">
      <c r="B41" s="17">
        <v>95.471688829579961</v>
      </c>
      <c r="C41" s="18">
        <v>112.42068910446048</v>
      </c>
    </row>
    <row r="42" spans="2:3" ht="18.75" customHeight="1">
      <c r="B42" s="17">
        <v>90.620049491915609</v>
      </c>
      <c r="C42" s="18">
        <v>94.063498616153339</v>
      </c>
    </row>
    <row r="43" spans="2:3" ht="18.75" customHeight="1">
      <c r="B43" s="17">
        <v>102.65856952885673</v>
      </c>
      <c r="C43" s="18">
        <v>100.43657089243466</v>
      </c>
    </row>
    <row r="44" spans="2:3" ht="18.75" customHeight="1">
      <c r="B44" s="17">
        <v>88.494501424296772</v>
      </c>
      <c r="C44" s="18">
        <v>139.61026681424448</v>
      </c>
    </row>
    <row r="45" spans="2:3" ht="18.75" customHeight="1">
      <c r="B45" s="17">
        <v>98.079094152414399</v>
      </c>
      <c r="C45" s="18">
        <v>109.55781047203538</v>
      </c>
    </row>
    <row r="46" spans="2:3" ht="18.75" customHeight="1">
      <c r="B46" s="17">
        <v>102.65678958880227</v>
      </c>
      <c r="C46" s="18">
        <v>107.66623742154073</v>
      </c>
    </row>
    <row r="47" spans="2:3" ht="18.75" customHeight="1">
      <c r="B47" s="17">
        <v>93.192811157609071</v>
      </c>
      <c r="C47" s="18">
        <v>112.55460256818606</v>
      </c>
    </row>
    <row r="48" spans="2:3" ht="18.75" customHeight="1">
      <c r="B48" s="17">
        <v>95.410588590354365</v>
      </c>
      <c r="C48" s="18">
        <v>116.39747391339763</v>
      </c>
    </row>
    <row r="49" spans="2:3" ht="18.75" customHeight="1">
      <c r="B49" s="17">
        <v>115.34855522425615</v>
      </c>
      <c r="C49" s="18">
        <v>111.50303913796445</v>
      </c>
    </row>
    <row r="50" spans="2:3" ht="18.75" customHeight="1">
      <c r="B50" s="17">
        <v>81.528417386421879</v>
      </c>
      <c r="C50" s="18">
        <v>132.09590248420903</v>
      </c>
    </row>
    <row r="51" spans="2:3" ht="18.75" customHeight="1">
      <c r="B51" s="17">
        <v>94.496168337106738</v>
      </c>
      <c r="C51" s="18">
        <v>117.49416935265315</v>
      </c>
    </row>
    <row r="52" spans="2:3" ht="18.75" customHeight="1">
      <c r="B52" s="17">
        <v>89.40101363421644</v>
      </c>
      <c r="C52" s="18">
        <v>104.9605743157222</v>
      </c>
    </row>
    <row r="53" spans="2:3" ht="18.75" customHeight="1">
      <c r="B53" s="17">
        <v>84.877139616819235</v>
      </c>
      <c r="C53" s="18">
        <v>124.98659989471247</v>
      </c>
    </row>
    <row r="54" spans="2:3" ht="18.75" customHeight="1">
      <c r="B54" s="17">
        <v>104.87974966932211</v>
      </c>
      <c r="C54" s="18">
        <v>130.40991302127694</v>
      </c>
    </row>
    <row r="55" spans="2:3" ht="18.75" customHeight="1">
      <c r="B55" s="17">
        <v>99.93274492243475</v>
      </c>
      <c r="C55" s="18">
        <v>125.297308226106</v>
      </c>
    </row>
    <row r="56" spans="2:3" ht="18.75" customHeight="1">
      <c r="B56" s="17">
        <v>99.008883666275295</v>
      </c>
      <c r="C56" s="18">
        <v>113.79014385120087</v>
      </c>
    </row>
    <row r="57" spans="2:3" ht="18.75" customHeight="1">
      <c r="B57" s="17">
        <v>104.31726662130646</v>
      </c>
      <c r="C57" s="18">
        <v>114.97848671687096</v>
      </c>
    </row>
    <row r="58" spans="2:3" ht="18.75" customHeight="1">
      <c r="B58" s="17">
        <v>113.12776548685189</v>
      </c>
      <c r="C58" s="18">
        <v>125.4444492042346</v>
      </c>
    </row>
    <row r="59" spans="2:3" ht="18.75" customHeight="1">
      <c r="B59" s="17">
        <v>102.142765501113</v>
      </c>
      <c r="C59" s="18">
        <v>132.00044034641053</v>
      </c>
    </row>
    <row r="60" spans="2:3" ht="18.75" customHeight="1">
      <c r="B60" s="17">
        <v>102.95163167099034</v>
      </c>
      <c r="C60" s="18">
        <v>121.75016730828649</v>
      </c>
    </row>
    <row r="61" spans="2:3" ht="18.75" customHeight="1">
      <c r="B61" s="17">
        <v>93.184042142267458</v>
      </c>
      <c r="C61" s="18">
        <v>146.33982780432106</v>
      </c>
    </row>
    <row r="62" spans="2:3" ht="18.75" customHeight="1">
      <c r="B62" s="17">
        <v>85.106840669996274</v>
      </c>
      <c r="C62" s="18">
        <v>132.73183043808038</v>
      </c>
    </row>
    <row r="63" spans="2:3" ht="18.75" customHeight="1">
      <c r="B63" s="17">
        <v>118.17475814672572</v>
      </c>
      <c r="C63" s="18">
        <v>116.46468472765045</v>
      </c>
    </row>
    <row r="64" spans="2:3" ht="18.75" customHeight="1">
      <c r="B64" s="17">
        <v>104.65072639454695</v>
      </c>
      <c r="C64" s="18">
        <v>122.37472057431138</v>
      </c>
    </row>
    <row r="65" spans="2:3" ht="18.75" customHeight="1">
      <c r="B65" s="17">
        <v>116.26676990669509</v>
      </c>
      <c r="C65" s="18">
        <v>107.19433778609302</v>
      </c>
    </row>
    <row r="66" spans="2:3" ht="18.75" customHeight="1">
      <c r="B66" s="17">
        <v>105.41027293424656</v>
      </c>
      <c r="C66" s="18">
        <v>118.71399270293811</v>
      </c>
    </row>
    <row r="67" spans="2:3" ht="18.75" customHeight="1">
      <c r="B67" s="17">
        <v>91.750438578304355</v>
      </c>
      <c r="C67" s="18">
        <v>118.43130937567928</v>
      </c>
    </row>
    <row r="68" spans="2:3" ht="18.75" customHeight="1">
      <c r="B68" s="17">
        <v>96.21338967296505</v>
      </c>
      <c r="C68" s="18">
        <v>120.08679049816115</v>
      </c>
    </row>
    <row r="69" spans="2:3" ht="18.75" customHeight="1">
      <c r="B69" s="17">
        <v>86.007784010771445</v>
      </c>
      <c r="C69" s="18">
        <v>132.84419523054103</v>
      </c>
    </row>
    <row r="70" spans="2:3" ht="18.75" customHeight="1">
      <c r="B70" s="17">
        <v>103.85988477704048</v>
      </c>
      <c r="C70" s="18">
        <v>111.75283799945889</v>
      </c>
    </row>
    <row r="71" spans="2:3" ht="18.75" customHeight="1">
      <c r="B71" s="17">
        <v>106.04234835605875</v>
      </c>
      <c r="C71" s="18">
        <v>110.41039420351512</v>
      </c>
    </row>
    <row r="72" spans="2:3" ht="18.75" customHeight="1">
      <c r="B72" s="17">
        <v>77.017403837057913</v>
      </c>
      <c r="C72" s="18">
        <v>124.19052961399544</v>
      </c>
    </row>
    <row r="73" spans="2:3" ht="18.75" customHeight="1">
      <c r="B73" s="17">
        <v>101.53976531144735</v>
      </c>
      <c r="C73" s="18">
        <v>116.02499078865344</v>
      </c>
    </row>
    <row r="74" spans="2:3" ht="18.75" customHeight="1">
      <c r="B74" s="17">
        <v>86.999521266313081</v>
      </c>
      <c r="C74" s="18">
        <v>102.21595853059569</v>
      </c>
    </row>
    <row r="75" spans="2:3" ht="18.75" customHeight="1">
      <c r="B75" s="17">
        <v>99.302543856833964</v>
      </c>
      <c r="C75" s="18">
        <v>132.94187182354364</v>
      </c>
    </row>
    <row r="76" spans="2:3" ht="18.75" customHeight="1">
      <c r="B76" s="17">
        <v>121.84604487310253</v>
      </c>
      <c r="C76" s="18">
        <v>108.00295471860238</v>
      </c>
    </row>
    <row r="77" spans="2:3" ht="18.75" customHeight="1">
      <c r="B77" s="17">
        <v>116.93701159604731</v>
      </c>
      <c r="C77" s="18">
        <v>123.16580142656389</v>
      </c>
    </row>
    <row r="78" spans="2:3" ht="18.75" customHeight="1">
      <c r="B78" s="17">
        <v>101.03074985792313</v>
      </c>
      <c r="C78" s="18">
        <v>125.19238802161394</v>
      </c>
    </row>
    <row r="79" spans="2:3" ht="18.75" customHeight="1">
      <c r="B79" s="17">
        <v>108.28524923146759</v>
      </c>
      <c r="C79" s="18">
        <v>131.10206856907541</v>
      </c>
    </row>
    <row r="80" spans="2:3" ht="18.75" customHeight="1">
      <c r="B80" s="17">
        <v>105.16844100288318</v>
      </c>
      <c r="C80" s="18">
        <v>115.39973175221206</v>
      </c>
    </row>
    <row r="81" spans="2:3" ht="18.75" customHeight="1">
      <c r="B81" s="17">
        <v>114.10316188557545</v>
      </c>
      <c r="C81" s="18">
        <v>141.56067793669718</v>
      </c>
    </row>
    <row r="82" spans="2:3" ht="18.75" customHeight="1">
      <c r="B82" s="17">
        <v>107.28592183904632</v>
      </c>
      <c r="C82" s="18">
        <v>95.394940242924321</v>
      </c>
    </row>
    <row r="83" spans="2:3" ht="18.75" customHeight="1">
      <c r="B83" s="17">
        <v>102.03688710437471</v>
      </c>
      <c r="C83" s="18">
        <v>121.49556758067251</v>
      </c>
    </row>
    <row r="84" spans="2:3" ht="18.75" customHeight="1">
      <c r="B84" s="17">
        <v>94.715336501602266</v>
      </c>
      <c r="C84" s="18">
        <v>120.27530511911716</v>
      </c>
    </row>
    <row r="85" spans="2:3" ht="18.75" customHeight="1">
      <c r="B85" s="17">
        <v>100.7870229548746</v>
      </c>
      <c r="C85" s="18"/>
    </row>
    <row r="86" spans="2:3" ht="18.75" customHeight="1">
      <c r="B86" s="17">
        <v>105.68366381276023</v>
      </c>
      <c r="C86" s="18"/>
    </row>
    <row r="87" spans="2:3" ht="18.75" customHeight="1">
      <c r="B87" s="17">
        <v>99.540456320232892</v>
      </c>
      <c r="C87" s="18"/>
    </row>
    <row r="88" spans="2:3" ht="18.75" customHeight="1">
      <c r="B88" s="17">
        <v>100.30533890332883</v>
      </c>
      <c r="C88" s="18"/>
    </row>
    <row r="89" spans="2:3" ht="18.75" customHeight="1">
      <c r="B89" s="17">
        <v>105.43491707332304</v>
      </c>
      <c r="C89" s="18"/>
    </row>
    <row r="90" spans="2:3" ht="18.75" customHeight="1">
      <c r="B90" s="17">
        <v>103.52570306620078</v>
      </c>
      <c r="C90" s="18"/>
    </row>
    <row r="91" spans="2:3" ht="18.75" customHeight="1">
      <c r="B91" s="17">
        <v>87.124219489608038</v>
      </c>
      <c r="C91" s="18"/>
    </row>
    <row r="92" spans="2:3" ht="18.75" customHeight="1">
      <c r="B92" s="17">
        <v>83.023074137129811</v>
      </c>
      <c r="C92" s="18"/>
    </row>
    <row r="93" spans="2:3" ht="18.75" customHeight="1">
      <c r="B93" s="17">
        <v>99.553975512640847</v>
      </c>
      <c r="C93" s="18"/>
    </row>
    <row r="94" spans="2:3" ht="18.75" customHeight="1">
      <c r="B94" s="17">
        <v>95.939535831589538</v>
      </c>
      <c r="C94" s="18"/>
    </row>
    <row r="95" spans="2:3" ht="18.75" customHeight="1">
      <c r="B95" s="19">
        <v>69.628103232818574</v>
      </c>
      <c r="C95" s="2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FF0000"/>
  </sheetPr>
  <dimension ref="B1:M95"/>
  <sheetViews>
    <sheetView zoomScaleNormal="100" workbookViewId="0"/>
  </sheetViews>
  <sheetFormatPr baseColWidth="10" defaultColWidth="11.140625" defaultRowHeight="18.75" customHeight="1"/>
  <cols>
    <col min="1" max="1" width="5.7109375" customWidth="1"/>
    <col min="2" max="4" width="12.7109375" customWidth="1"/>
    <col min="5" max="5" width="16.140625" customWidth="1"/>
    <col min="6" max="13" width="12.7109375" customWidth="1"/>
  </cols>
  <sheetData>
    <row r="1" spans="2:13" ht="18" customHeight="1"/>
    <row r="2" spans="2:13" ht="18" customHeight="1"/>
    <row r="3" spans="2:13" ht="18" customHeight="1"/>
    <row r="4" spans="2:13" ht="18" customHeight="1"/>
    <row r="5" spans="2:13" ht="18" customHeight="1"/>
    <row r="6" spans="2:13" ht="18" customHeight="1"/>
    <row r="8" spans="2:13" ht="18.75" customHeight="1">
      <c r="B8" s="15" t="s">
        <v>0</v>
      </c>
      <c r="C8" s="16" t="s">
        <v>1</v>
      </c>
    </row>
    <row r="9" spans="2:13" ht="18.75" customHeight="1">
      <c r="B9" s="17">
        <v>95.396885853493103</v>
      </c>
      <c r="C9" s="18">
        <v>117.50863837093459</v>
      </c>
      <c r="F9" s="7"/>
      <c r="G9" s="7"/>
      <c r="H9" s="7"/>
      <c r="I9" s="7"/>
      <c r="J9" s="7"/>
      <c r="K9" s="7"/>
      <c r="L9" s="7"/>
      <c r="M9" s="7"/>
    </row>
    <row r="10" spans="2:13" ht="18.75" customHeight="1">
      <c r="B10" s="17">
        <v>98.383299931479357</v>
      </c>
      <c r="C10" s="18">
        <v>121.67306950086576</v>
      </c>
      <c r="E10" s="7"/>
      <c r="F10" s="7"/>
      <c r="G10" s="7"/>
      <c r="H10" s="7"/>
      <c r="I10" s="7"/>
      <c r="J10" s="7"/>
      <c r="K10" s="7"/>
      <c r="L10" s="7"/>
      <c r="M10" s="7"/>
    </row>
    <row r="11" spans="2:13" ht="18.75" customHeight="1">
      <c r="B11" s="17">
        <v>89.772127384569686</v>
      </c>
      <c r="C11" s="18">
        <v>107.64104759666589</v>
      </c>
      <c r="E11" s="22" t="s">
        <v>35</v>
      </c>
      <c r="H11" s="7"/>
      <c r="I11" s="7"/>
      <c r="J11" s="7"/>
      <c r="K11" s="7"/>
      <c r="L11" s="7"/>
      <c r="M11" s="7"/>
    </row>
    <row r="12" spans="2:13" ht="18.75" customHeight="1">
      <c r="B12" s="17">
        <v>111.74150330852015</v>
      </c>
      <c r="C12" s="18">
        <v>117.3877345353504</v>
      </c>
      <c r="E12" s="7" t="s">
        <v>5</v>
      </c>
      <c r="H12" s="7"/>
      <c r="I12" s="7"/>
      <c r="J12" s="7"/>
      <c r="K12" s="7"/>
      <c r="L12" s="7"/>
      <c r="M12" s="7"/>
    </row>
    <row r="13" spans="2:13" ht="18.75" customHeight="1" thickBot="1">
      <c r="B13" s="17">
        <v>108.5668244297585</v>
      </c>
      <c r="C13" s="18">
        <v>117.70382715648861</v>
      </c>
      <c r="J13" s="7"/>
      <c r="K13" s="7"/>
      <c r="L13" s="7"/>
      <c r="M13" s="7"/>
    </row>
    <row r="14" spans="2:13" ht="18.75" customHeight="1">
      <c r="B14" s="17">
        <v>110.60221336400591</v>
      </c>
      <c r="C14" s="18">
        <v>127.75787688607163</v>
      </c>
      <c r="E14" s="8"/>
      <c r="F14" s="9" t="s">
        <v>6</v>
      </c>
      <c r="G14" s="9" t="s">
        <v>7</v>
      </c>
      <c r="H14" s="7"/>
      <c r="I14" s="7"/>
      <c r="J14" s="7"/>
      <c r="K14" s="7"/>
      <c r="L14" s="7"/>
      <c r="M14" s="7"/>
    </row>
    <row r="15" spans="2:13" ht="18.75" customHeight="1">
      <c r="B15" s="17">
        <v>97.486757624312574</v>
      </c>
      <c r="C15" s="18">
        <v>135.83743272985942</v>
      </c>
      <c r="E15" s="21" t="s">
        <v>8</v>
      </c>
      <c r="F15" s="21">
        <v>98.977946895105831</v>
      </c>
      <c r="G15" s="21">
        <v>120.11239466456716</v>
      </c>
      <c r="H15" s="7"/>
      <c r="I15" s="7"/>
      <c r="J15" s="7"/>
      <c r="K15" s="7"/>
      <c r="L15" s="7"/>
      <c r="M15" s="7"/>
    </row>
    <row r="16" spans="2:13" ht="18.75" customHeight="1">
      <c r="B16" s="17">
        <v>102.26702389500888</v>
      </c>
      <c r="C16" s="18">
        <v>131.30518529392165</v>
      </c>
      <c r="E16" s="10" t="s">
        <v>9</v>
      </c>
      <c r="F16" s="10">
        <v>105.7205639630353</v>
      </c>
      <c r="G16" s="10">
        <v>123.46842267810074</v>
      </c>
      <c r="H16" s="7"/>
      <c r="I16" s="7"/>
      <c r="J16" s="7"/>
      <c r="K16" s="7"/>
      <c r="L16" s="7"/>
      <c r="M16" s="7"/>
    </row>
    <row r="17" spans="2:13" ht="18.75" customHeight="1">
      <c r="B17" s="17">
        <v>100.51290225490101</v>
      </c>
      <c r="C17" s="18">
        <v>111.64890229569926</v>
      </c>
      <c r="E17" s="10" t="s">
        <v>10</v>
      </c>
      <c r="F17" s="10">
        <v>87</v>
      </c>
      <c r="G17" s="10">
        <v>76</v>
      </c>
      <c r="H17" s="7"/>
      <c r="I17" s="7"/>
      <c r="J17" s="7"/>
      <c r="K17" s="7"/>
      <c r="L17" s="7"/>
      <c r="M17" s="7"/>
    </row>
    <row r="18" spans="2:13" ht="18.75" customHeight="1">
      <c r="B18" s="17">
        <v>108.21020885144415</v>
      </c>
      <c r="C18" s="18">
        <v>101.69323499423224</v>
      </c>
      <c r="E18" s="10" t="s">
        <v>11</v>
      </c>
      <c r="F18" s="10">
        <v>0</v>
      </c>
      <c r="G18" s="10"/>
      <c r="H18" s="7"/>
      <c r="I18" s="7"/>
      <c r="K18" s="7"/>
      <c r="L18" s="7"/>
      <c r="M18" s="7"/>
    </row>
    <row r="19" spans="2:13" ht="18.75" customHeight="1">
      <c r="B19" s="17">
        <v>95.902774924174622</v>
      </c>
      <c r="C19" s="18">
        <v>99.894412348259365</v>
      </c>
      <c r="E19" s="10" t="s">
        <v>12</v>
      </c>
      <c r="F19" s="10">
        <v>154</v>
      </c>
      <c r="G19" s="10"/>
      <c r="H19" s="7"/>
      <c r="K19" s="7"/>
      <c r="L19" s="7"/>
      <c r="M19" s="7"/>
    </row>
    <row r="20" spans="2:13" ht="18.75" customHeight="1">
      <c r="B20" s="17">
        <v>103.94380029668775</v>
      </c>
      <c r="C20" s="18">
        <v>114.65749239059734</v>
      </c>
      <c r="E20" s="10" t="s">
        <v>13</v>
      </c>
      <c r="F20" s="10">
        <v>-12.541509899869869</v>
      </c>
      <c r="G20" s="10"/>
      <c r="H20" s="7"/>
      <c r="J20" s="7"/>
      <c r="K20" s="7"/>
      <c r="L20" s="7"/>
      <c r="M20" s="7"/>
    </row>
    <row r="21" spans="2:13" ht="18.75" customHeight="1">
      <c r="B21" s="17">
        <v>101.53027470039525</v>
      </c>
      <c r="C21" s="18">
        <v>121.92058192812237</v>
      </c>
      <c r="E21" s="10" t="s">
        <v>14</v>
      </c>
      <c r="F21" s="10">
        <v>1.3104685185787799E-25</v>
      </c>
      <c r="G21" s="10"/>
      <c r="H21" s="7"/>
      <c r="J21" s="7"/>
      <c r="K21" s="7"/>
      <c r="L21" s="7"/>
      <c r="M21" s="7"/>
    </row>
    <row r="22" spans="2:13" ht="18.75" customHeight="1">
      <c r="B22" s="17">
        <v>117.99874771330676</v>
      </c>
      <c r="C22" s="18">
        <v>125.23297356094002</v>
      </c>
      <c r="E22" s="10" t="s">
        <v>15</v>
      </c>
      <c r="F22" s="10">
        <v>1.6548083854766809</v>
      </c>
      <c r="G22" s="10"/>
      <c r="H22" s="7"/>
      <c r="I22" s="7"/>
    </row>
    <row r="23" spans="2:13" ht="18.75" customHeight="1">
      <c r="B23" s="17">
        <v>78.966535202423614</v>
      </c>
      <c r="C23" s="18">
        <v>118.78119277812405</v>
      </c>
      <c r="E23" s="21" t="s">
        <v>16</v>
      </c>
      <c r="F23" s="21">
        <v>2.6209370371575598E-25</v>
      </c>
      <c r="G23" s="11" t="s">
        <v>21</v>
      </c>
      <c r="I23" s="12" t="s">
        <v>170</v>
      </c>
    </row>
    <row r="24" spans="2:13" ht="18.75" customHeight="1" thickBot="1">
      <c r="B24" s="17">
        <v>86.563870348357824</v>
      </c>
      <c r="C24" s="18">
        <v>128.20437272153873</v>
      </c>
      <c r="E24" s="13" t="s">
        <v>17</v>
      </c>
      <c r="F24" s="13">
        <v>1.9754880582343397</v>
      </c>
      <c r="G24" s="13"/>
    </row>
    <row r="25" spans="2:13" ht="18.75" customHeight="1">
      <c r="B25" s="17">
        <v>109.44781227911763</v>
      </c>
      <c r="C25" s="18">
        <v>114.65092737837676</v>
      </c>
    </row>
    <row r="26" spans="2:13" ht="18.75" customHeight="1">
      <c r="B26" s="17">
        <v>96.864069242154869</v>
      </c>
      <c r="C26" s="18">
        <v>144.74849972559281</v>
      </c>
    </row>
    <row r="27" spans="2:13" ht="18.75" customHeight="1">
      <c r="B27" s="17">
        <v>89.220241769301765</v>
      </c>
      <c r="C27" s="18">
        <v>128.17084286129389</v>
      </c>
    </row>
    <row r="28" spans="2:13" ht="18.75" customHeight="1">
      <c r="B28" s="17">
        <v>117.66369822179115</v>
      </c>
      <c r="C28" s="18">
        <v>125.93551144269296</v>
      </c>
    </row>
    <row r="29" spans="2:13" ht="18.75" customHeight="1">
      <c r="B29" s="17">
        <v>91.579835598408877</v>
      </c>
      <c r="C29" s="18">
        <v>114.97360216812463</v>
      </c>
    </row>
    <row r="30" spans="2:13" ht="18.75" customHeight="1">
      <c r="B30" s="17">
        <v>84.110606457907807</v>
      </c>
      <c r="C30" s="18">
        <v>118.84450241106394</v>
      </c>
    </row>
    <row r="31" spans="2:13" ht="18.75" customHeight="1">
      <c r="B31" s="17">
        <v>109.05141773620662</v>
      </c>
      <c r="C31" s="18">
        <v>121.05087205283579</v>
      </c>
    </row>
    <row r="32" spans="2:13" ht="18.75" customHeight="1">
      <c r="B32" s="17">
        <v>103.67239603303982</v>
      </c>
      <c r="C32" s="18">
        <v>118.26903002392415</v>
      </c>
    </row>
    <row r="33" spans="2:3" ht="18.75" customHeight="1">
      <c r="B33" s="17">
        <v>101.56331977608846</v>
      </c>
      <c r="C33" s="18">
        <v>108.4205948044612</v>
      </c>
    </row>
    <row r="34" spans="2:3" ht="18.75" customHeight="1">
      <c r="B34" s="17">
        <v>94.976031781728466</v>
      </c>
      <c r="C34" s="18">
        <v>128.03770307992883</v>
      </c>
    </row>
    <row r="35" spans="2:3" ht="18.75" customHeight="1">
      <c r="B35" s="17">
        <v>85.323383065145251</v>
      </c>
      <c r="C35" s="18">
        <v>133.6639057910449</v>
      </c>
    </row>
    <row r="36" spans="2:3" ht="18.75" customHeight="1">
      <c r="B36" s="17">
        <v>89.459451425603348</v>
      </c>
      <c r="C36" s="18">
        <v>131.63805334473039</v>
      </c>
    </row>
    <row r="37" spans="2:3" ht="18.75" customHeight="1">
      <c r="B37" s="17">
        <v>88.575550711077113</v>
      </c>
      <c r="C37" s="18">
        <v>115.02770467735621</v>
      </c>
    </row>
    <row r="38" spans="2:3" ht="18.75" customHeight="1">
      <c r="B38" s="17">
        <v>93.692010007250161</v>
      </c>
      <c r="C38" s="18">
        <v>125.45253271939833</v>
      </c>
    </row>
    <row r="39" spans="2:3" ht="18.75" customHeight="1">
      <c r="B39" s="17">
        <v>106.08376395416728</v>
      </c>
      <c r="C39" s="18">
        <v>119.10546462044553</v>
      </c>
    </row>
    <row r="40" spans="2:3" ht="18.75" customHeight="1">
      <c r="B40" s="17">
        <v>89.874543143637439</v>
      </c>
      <c r="C40" s="18">
        <v>139.97822119104237</v>
      </c>
    </row>
    <row r="41" spans="2:3" ht="18.75" customHeight="1">
      <c r="B41" s="17">
        <v>95.471688829579961</v>
      </c>
      <c r="C41" s="18">
        <v>112.42068910446048</v>
      </c>
    </row>
    <row r="42" spans="2:3" ht="18.75" customHeight="1">
      <c r="B42" s="17">
        <v>90.620049491915609</v>
      </c>
      <c r="C42" s="18">
        <v>94.063498616153339</v>
      </c>
    </row>
    <row r="43" spans="2:3" ht="18.75" customHeight="1">
      <c r="B43" s="17">
        <v>102.65856952885673</v>
      </c>
      <c r="C43" s="18">
        <v>100.43657089243466</v>
      </c>
    </row>
    <row r="44" spans="2:3" ht="18.75" customHeight="1">
      <c r="B44" s="17">
        <v>88.494501424296772</v>
      </c>
      <c r="C44" s="18">
        <v>139.61026681424448</v>
      </c>
    </row>
    <row r="45" spans="2:3" ht="18.75" customHeight="1">
      <c r="B45" s="17">
        <v>98.079094152414399</v>
      </c>
      <c r="C45" s="18">
        <v>109.55781047203538</v>
      </c>
    </row>
    <row r="46" spans="2:3" ht="18.75" customHeight="1">
      <c r="B46" s="17">
        <v>102.65678958880227</v>
      </c>
      <c r="C46" s="18">
        <v>107.66623742154073</v>
      </c>
    </row>
    <row r="47" spans="2:3" ht="18.75" customHeight="1">
      <c r="B47" s="17">
        <v>93.192811157609071</v>
      </c>
      <c r="C47" s="18">
        <v>112.55460256818606</v>
      </c>
    </row>
    <row r="48" spans="2:3" ht="18.75" customHeight="1">
      <c r="B48" s="17">
        <v>95.410588590354365</v>
      </c>
      <c r="C48" s="18">
        <v>116.39747391339763</v>
      </c>
    </row>
    <row r="49" spans="2:3" ht="18.75" customHeight="1">
      <c r="B49" s="17">
        <v>115.34855522425615</v>
      </c>
      <c r="C49" s="18">
        <v>111.50303913796445</v>
      </c>
    </row>
    <row r="50" spans="2:3" ht="18.75" customHeight="1">
      <c r="B50" s="17">
        <v>81.528417386421879</v>
      </c>
      <c r="C50" s="18">
        <v>132.09590248420903</v>
      </c>
    </row>
    <row r="51" spans="2:3" ht="18.75" customHeight="1">
      <c r="B51" s="17">
        <v>94.496168337106738</v>
      </c>
      <c r="C51" s="18">
        <v>117.49416935265315</v>
      </c>
    </row>
    <row r="52" spans="2:3" ht="18.75" customHeight="1">
      <c r="B52" s="17">
        <v>89.40101363421644</v>
      </c>
      <c r="C52" s="18">
        <v>104.9605743157222</v>
      </c>
    </row>
    <row r="53" spans="2:3" ht="18.75" customHeight="1">
      <c r="B53" s="17">
        <v>84.877139616819235</v>
      </c>
      <c r="C53" s="18">
        <v>124.98659989471247</v>
      </c>
    </row>
    <row r="54" spans="2:3" ht="18.75" customHeight="1">
      <c r="B54" s="17">
        <v>104.87974966932211</v>
      </c>
      <c r="C54" s="18">
        <v>130.40991302127694</v>
      </c>
    </row>
    <row r="55" spans="2:3" ht="18.75" customHeight="1">
      <c r="B55" s="17">
        <v>99.93274492243475</v>
      </c>
      <c r="C55" s="18">
        <v>125.297308226106</v>
      </c>
    </row>
    <row r="56" spans="2:3" ht="18.75" customHeight="1">
      <c r="B56" s="17">
        <v>99.008883666275295</v>
      </c>
      <c r="C56" s="18">
        <v>113.79014385120087</v>
      </c>
    </row>
    <row r="57" spans="2:3" ht="18.75" customHeight="1">
      <c r="B57" s="17">
        <v>104.31726662130646</v>
      </c>
      <c r="C57" s="18">
        <v>114.97848671687096</v>
      </c>
    </row>
    <row r="58" spans="2:3" ht="18.75" customHeight="1">
      <c r="B58" s="17">
        <v>113.12776548685189</v>
      </c>
      <c r="C58" s="18">
        <v>125.4444492042346</v>
      </c>
    </row>
    <row r="59" spans="2:3" ht="18.75" customHeight="1">
      <c r="B59" s="17">
        <v>102.142765501113</v>
      </c>
      <c r="C59" s="18">
        <v>132.00044034641053</v>
      </c>
    </row>
    <row r="60" spans="2:3" ht="18.75" customHeight="1">
      <c r="B60" s="17">
        <v>102.95163167099034</v>
      </c>
      <c r="C60" s="18">
        <v>121.75016730828649</v>
      </c>
    </row>
    <row r="61" spans="2:3" ht="18.75" customHeight="1">
      <c r="B61" s="17">
        <v>93.184042142267458</v>
      </c>
      <c r="C61" s="18">
        <v>146.33982780432106</v>
      </c>
    </row>
    <row r="62" spans="2:3" ht="18.75" customHeight="1">
      <c r="B62" s="17">
        <v>85.106840669996274</v>
      </c>
      <c r="C62" s="18">
        <v>132.73183043808038</v>
      </c>
    </row>
    <row r="63" spans="2:3" ht="18.75" customHeight="1">
      <c r="B63" s="17">
        <v>118.17475814672572</v>
      </c>
      <c r="C63" s="18">
        <v>116.46468472765045</v>
      </c>
    </row>
    <row r="64" spans="2:3" ht="18.75" customHeight="1">
      <c r="B64" s="17">
        <v>104.65072639454695</v>
      </c>
      <c r="C64" s="18">
        <v>122.37472057431138</v>
      </c>
    </row>
    <row r="65" spans="2:3" ht="18.75" customHeight="1">
      <c r="B65" s="17">
        <v>116.26676990669509</v>
      </c>
      <c r="C65" s="18">
        <v>107.19433778609302</v>
      </c>
    </row>
    <row r="66" spans="2:3" ht="18.75" customHeight="1">
      <c r="B66" s="17">
        <v>105.41027293424656</v>
      </c>
      <c r="C66" s="18">
        <v>118.71399270293811</v>
      </c>
    </row>
    <row r="67" spans="2:3" ht="18.75" customHeight="1">
      <c r="B67" s="17">
        <v>91.750438578304355</v>
      </c>
      <c r="C67" s="18">
        <v>118.43130937567928</v>
      </c>
    </row>
    <row r="68" spans="2:3" ht="18.75" customHeight="1">
      <c r="B68" s="17">
        <v>96.21338967296505</v>
      </c>
      <c r="C68" s="18">
        <v>120.08679049816115</v>
      </c>
    </row>
    <row r="69" spans="2:3" ht="18.75" customHeight="1">
      <c r="B69" s="17">
        <v>86.007784010771445</v>
      </c>
      <c r="C69" s="18">
        <v>132.84419523054103</v>
      </c>
    </row>
    <row r="70" spans="2:3" ht="18.75" customHeight="1">
      <c r="B70" s="17">
        <v>103.85988477704048</v>
      </c>
      <c r="C70" s="18">
        <v>111.75283799945889</v>
      </c>
    </row>
    <row r="71" spans="2:3" ht="18.75" customHeight="1">
      <c r="B71" s="17">
        <v>106.04234835605875</v>
      </c>
      <c r="C71" s="18">
        <v>110.41039420351512</v>
      </c>
    </row>
    <row r="72" spans="2:3" ht="18.75" customHeight="1">
      <c r="B72" s="17">
        <v>77.017403837057913</v>
      </c>
      <c r="C72" s="18">
        <v>124.19052961399544</v>
      </c>
    </row>
    <row r="73" spans="2:3" ht="18.75" customHeight="1">
      <c r="B73" s="17">
        <v>101.53976531144735</v>
      </c>
      <c r="C73" s="18">
        <v>116.02499078865344</v>
      </c>
    </row>
    <row r="74" spans="2:3" ht="18.75" customHeight="1">
      <c r="B74" s="17">
        <v>86.999521266313081</v>
      </c>
      <c r="C74" s="18">
        <v>102.21595853059569</v>
      </c>
    </row>
    <row r="75" spans="2:3" ht="18.75" customHeight="1">
      <c r="B75" s="17">
        <v>99.302543856833964</v>
      </c>
      <c r="C75" s="18">
        <v>132.94187182354364</v>
      </c>
    </row>
    <row r="76" spans="2:3" ht="18.75" customHeight="1">
      <c r="B76" s="17">
        <v>121.84604487310253</v>
      </c>
      <c r="C76" s="18">
        <v>108.00295471860238</v>
      </c>
    </row>
    <row r="77" spans="2:3" ht="18.75" customHeight="1">
      <c r="B77" s="17">
        <v>116.93701159604731</v>
      </c>
      <c r="C77" s="18">
        <v>123.16580142656389</v>
      </c>
    </row>
    <row r="78" spans="2:3" ht="18.75" customHeight="1">
      <c r="B78" s="17">
        <v>101.03074985792313</v>
      </c>
      <c r="C78" s="18">
        <v>125.19238802161394</v>
      </c>
    </row>
    <row r="79" spans="2:3" ht="18.75" customHeight="1">
      <c r="B79" s="17">
        <v>108.28524923146759</v>
      </c>
      <c r="C79" s="18">
        <v>131.10206856907541</v>
      </c>
    </row>
    <row r="80" spans="2:3" ht="18.75" customHeight="1">
      <c r="B80" s="17">
        <v>105.16844100288318</v>
      </c>
      <c r="C80" s="18">
        <v>115.39973175221206</v>
      </c>
    </row>
    <row r="81" spans="2:3" ht="18.75" customHeight="1">
      <c r="B81" s="17">
        <v>114.10316188557545</v>
      </c>
      <c r="C81" s="18">
        <v>141.56067793669718</v>
      </c>
    </row>
    <row r="82" spans="2:3" ht="18.75" customHeight="1">
      <c r="B82" s="17">
        <v>107.28592183904632</v>
      </c>
      <c r="C82" s="18">
        <v>95.394940242924321</v>
      </c>
    </row>
    <row r="83" spans="2:3" ht="18.75" customHeight="1">
      <c r="B83" s="17">
        <v>102.03688710437471</v>
      </c>
      <c r="C83" s="18">
        <v>121.49556758067251</v>
      </c>
    </row>
    <row r="84" spans="2:3" ht="18.75" customHeight="1">
      <c r="B84" s="17">
        <v>94.715336501602266</v>
      </c>
      <c r="C84" s="18">
        <v>120.27530511911716</v>
      </c>
    </row>
    <row r="85" spans="2:3" ht="18.75" customHeight="1">
      <c r="B85" s="17">
        <v>100.7870229548746</v>
      </c>
      <c r="C85" s="18"/>
    </row>
    <row r="86" spans="2:3" ht="18.75" customHeight="1">
      <c r="B86" s="17">
        <v>105.68366381276023</v>
      </c>
      <c r="C86" s="18"/>
    </row>
    <row r="87" spans="2:3" ht="18.75" customHeight="1">
      <c r="B87" s="17">
        <v>99.540456320232892</v>
      </c>
      <c r="C87" s="18"/>
    </row>
    <row r="88" spans="2:3" ht="18.75" customHeight="1">
      <c r="B88" s="17">
        <v>100.30533890332883</v>
      </c>
      <c r="C88" s="18"/>
    </row>
    <row r="89" spans="2:3" ht="18.75" customHeight="1">
      <c r="B89" s="17">
        <v>105.43491707332304</v>
      </c>
      <c r="C89" s="18"/>
    </row>
    <row r="90" spans="2:3" ht="18.75" customHeight="1">
      <c r="B90" s="17">
        <v>103.52570306620078</v>
      </c>
      <c r="C90" s="18"/>
    </row>
    <row r="91" spans="2:3" ht="18.75" customHeight="1">
      <c r="B91" s="17">
        <v>87.124219489608038</v>
      </c>
      <c r="C91" s="18"/>
    </row>
    <row r="92" spans="2:3" ht="18.75" customHeight="1">
      <c r="B92" s="17">
        <v>83.023074137129811</v>
      </c>
      <c r="C92" s="18"/>
    </row>
    <row r="93" spans="2:3" ht="18.75" customHeight="1">
      <c r="B93" s="17">
        <v>99.553975512640847</v>
      </c>
      <c r="C93" s="18"/>
    </row>
    <row r="94" spans="2:3" ht="18.75" customHeight="1">
      <c r="B94" s="17">
        <v>95.939535831589538</v>
      </c>
      <c r="C94" s="18"/>
    </row>
    <row r="95" spans="2:3" ht="18.75" customHeight="1">
      <c r="B95" s="19">
        <v>69.628103232818574</v>
      </c>
      <c r="C95" s="2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0"/>
  <sheetViews>
    <sheetView zoomScaleNormal="100" workbookViewId="0"/>
  </sheetViews>
  <sheetFormatPr baseColWidth="10" defaultColWidth="12.7109375" defaultRowHeight="18" customHeight="1"/>
  <cols>
    <col min="1" max="1" width="5.7109375" customWidth="1"/>
    <col min="5" max="5" width="16.140625" style="7" customWidth="1"/>
    <col min="6" max="16384" width="12.7109375" style="7"/>
  </cols>
  <sheetData>
    <row r="1" spans="2:3" customFormat="1" ht="18" customHeight="1"/>
    <row r="2" spans="2:3" customFormat="1" ht="18" customHeight="1"/>
    <row r="3" spans="2:3" customFormat="1" ht="18" customHeight="1"/>
    <row r="4" spans="2:3" customFormat="1" ht="18" customHeight="1"/>
    <row r="5" spans="2:3" customFormat="1" ht="18" customHeight="1"/>
    <row r="6" spans="2:3" customFormat="1" ht="18" customHeight="1"/>
    <row r="7" spans="2:3" customFormat="1" ht="18" customHeight="1"/>
    <row r="8" spans="2:3" customFormat="1" ht="18" customHeight="1">
      <c r="B8" s="15" t="s">
        <v>2</v>
      </c>
      <c r="C8" s="16" t="s">
        <v>3</v>
      </c>
    </row>
    <row r="9" spans="2:3" ht="18" customHeight="1">
      <c r="B9" s="33">
        <v>805.45</v>
      </c>
      <c r="C9" s="34">
        <v>1400.76</v>
      </c>
    </row>
    <row r="10" spans="2:3" ht="18" customHeight="1">
      <c r="B10" s="33">
        <v>780.27</v>
      </c>
      <c r="C10" s="34">
        <v>969.27</v>
      </c>
    </row>
    <row r="11" spans="2:3" ht="18" customHeight="1">
      <c r="B11" s="33">
        <v>927.79</v>
      </c>
      <c r="C11" s="34">
        <v>1049.6099999999999</v>
      </c>
    </row>
    <row r="12" spans="2:3" ht="18" customHeight="1">
      <c r="B12" s="33">
        <v>812.86</v>
      </c>
      <c r="C12" s="34">
        <v>1453.6</v>
      </c>
    </row>
    <row r="13" spans="2:3" ht="18" customHeight="1">
      <c r="B13" s="33">
        <v>550.91</v>
      </c>
      <c r="C13" s="34">
        <v>876.72</v>
      </c>
    </row>
    <row r="14" spans="2:3" ht="18" customHeight="1">
      <c r="B14" s="33">
        <v>901.07</v>
      </c>
      <c r="C14" s="34">
        <v>1119.49</v>
      </c>
    </row>
    <row r="15" spans="2:3" ht="18" customHeight="1">
      <c r="B15" s="33">
        <v>869.76</v>
      </c>
      <c r="C15" s="34">
        <v>976.6</v>
      </c>
    </row>
    <row r="16" spans="2:3" ht="18" customHeight="1">
      <c r="B16" s="33">
        <v>867.17</v>
      </c>
      <c r="C16" s="34">
        <v>1017.76</v>
      </c>
    </row>
    <row r="17" spans="2:3" ht="18" customHeight="1">
      <c r="B17" s="33">
        <v>801.91</v>
      </c>
      <c r="C17" s="34">
        <v>482.12</v>
      </c>
    </row>
    <row r="18" spans="2:3" ht="18" customHeight="1">
      <c r="B18" s="33">
        <v>973.15</v>
      </c>
      <c r="C18" s="34">
        <v>1149.21</v>
      </c>
    </row>
    <row r="19" spans="2:3" ht="18" customHeight="1">
      <c r="B19" s="33">
        <v>746.65</v>
      </c>
      <c r="C19" s="34">
        <v>809.37</v>
      </c>
    </row>
    <row r="20" spans="2:3" ht="18" customHeight="1">
      <c r="B20" s="33">
        <v>980.25</v>
      </c>
      <c r="C20" s="34">
        <v>968.43</v>
      </c>
    </row>
    <row r="21" spans="2:3" ht="18" customHeight="1">
      <c r="B21" s="33">
        <v>892.53</v>
      </c>
      <c r="C21" s="34">
        <v>1077.45</v>
      </c>
    </row>
    <row r="22" spans="2:3" ht="18" customHeight="1">
      <c r="B22" s="33">
        <v>871.39</v>
      </c>
      <c r="C22" s="34">
        <v>1166.04</v>
      </c>
    </row>
    <row r="23" spans="2:3" ht="18" customHeight="1">
      <c r="B23" s="33">
        <v>970.98</v>
      </c>
      <c r="C23" s="34">
        <v>582.80999999999995</v>
      </c>
    </row>
    <row r="24" spans="2:3" ht="18" customHeight="1">
      <c r="B24" s="33">
        <v>641.09</v>
      </c>
      <c r="C24" s="34">
        <v>766.93</v>
      </c>
    </row>
    <row r="25" spans="2:3" ht="18" customHeight="1">
      <c r="B25" s="33">
        <v>1051.25</v>
      </c>
      <c r="C25" s="34">
        <v>955.73</v>
      </c>
    </row>
    <row r="26" spans="2:3" ht="18" customHeight="1">
      <c r="B26" s="33">
        <v>809.82</v>
      </c>
      <c r="C26" s="34">
        <v>562.64</v>
      </c>
    </row>
    <row r="27" spans="2:3" ht="18" customHeight="1">
      <c r="B27" s="33">
        <v>721.97</v>
      </c>
      <c r="C27" s="34">
        <v>786.01</v>
      </c>
    </row>
    <row r="28" spans="2:3" ht="18" customHeight="1">
      <c r="B28" s="33">
        <v>798.97</v>
      </c>
      <c r="C28" s="34">
        <v>1369.56</v>
      </c>
    </row>
    <row r="29" spans="2:3" ht="18" customHeight="1">
      <c r="B29" s="33">
        <v>983.14</v>
      </c>
      <c r="C29" s="34">
        <v>1219.6300000000001</v>
      </c>
    </row>
    <row r="30" spans="2:3" ht="18" customHeight="1">
      <c r="B30" s="33">
        <v>1124.83</v>
      </c>
      <c r="C30" s="34">
        <v>556.64</v>
      </c>
    </row>
    <row r="31" spans="2:3" ht="18" customHeight="1">
      <c r="B31" s="33">
        <v>801.21</v>
      </c>
      <c r="C31" s="34">
        <v>678.46</v>
      </c>
    </row>
    <row r="32" spans="2:3" ht="18" customHeight="1">
      <c r="B32" s="33">
        <v>932.67</v>
      </c>
      <c r="C32" s="34">
        <v>370.61</v>
      </c>
    </row>
    <row r="33" spans="2:3" ht="18" customHeight="1">
      <c r="B33" s="33">
        <v>724.8</v>
      </c>
      <c r="C33" s="34">
        <v>587.04999999999995</v>
      </c>
    </row>
    <row r="34" spans="2:3" ht="18" customHeight="1">
      <c r="B34" s="33">
        <v>894.94</v>
      </c>
      <c r="C34" s="34">
        <v>1203.42</v>
      </c>
    </row>
    <row r="35" spans="2:3" ht="18" customHeight="1">
      <c r="B35" s="33">
        <v>1017.18</v>
      </c>
      <c r="C35" s="34">
        <v>555.95000000000005</v>
      </c>
    </row>
    <row r="36" spans="2:3" ht="18" customHeight="1">
      <c r="B36" s="33">
        <v>876.98</v>
      </c>
      <c r="C36" s="34">
        <v>1104.1300000000001</v>
      </c>
    </row>
    <row r="37" spans="2:3" ht="18" customHeight="1">
      <c r="B37" s="33">
        <v>961.01</v>
      </c>
      <c r="C37" s="34">
        <v>722.83</v>
      </c>
    </row>
    <row r="38" spans="2:3" ht="18" customHeight="1">
      <c r="B38" s="33">
        <v>930.66</v>
      </c>
      <c r="C38" s="34">
        <v>1082.07</v>
      </c>
    </row>
    <row r="39" spans="2:3" ht="18" customHeight="1">
      <c r="B39" s="33">
        <v>882.56</v>
      </c>
      <c r="C39" s="34">
        <v>840.62</v>
      </c>
    </row>
    <row r="40" spans="2:3" ht="18" customHeight="1">
      <c r="B40" s="33">
        <v>853.19</v>
      </c>
      <c r="C40" s="34">
        <v>823.12</v>
      </c>
    </row>
    <row r="41" spans="2:3" ht="18" customHeight="1">
      <c r="B41" s="33">
        <v>983.99</v>
      </c>
      <c r="C41" s="34">
        <v>792.55</v>
      </c>
    </row>
    <row r="42" spans="2:3" ht="18" customHeight="1">
      <c r="B42" s="33">
        <v>1016.78</v>
      </c>
      <c r="C42" s="34">
        <v>619.14</v>
      </c>
    </row>
    <row r="43" spans="2:3" ht="18" customHeight="1">
      <c r="B43" s="33">
        <v>858.44</v>
      </c>
      <c r="C43" s="34">
        <v>1212.75</v>
      </c>
    </row>
    <row r="44" spans="2:3" ht="18" customHeight="1">
      <c r="B44" s="33">
        <v>748.53</v>
      </c>
      <c r="C44" s="34">
        <v>1423.27</v>
      </c>
    </row>
    <row r="45" spans="2:3" ht="18" customHeight="1">
      <c r="B45" s="33">
        <v>742.14</v>
      </c>
      <c r="C45" s="34">
        <v>1155.01</v>
      </c>
    </row>
    <row r="46" spans="2:3" ht="18" customHeight="1">
      <c r="B46" s="33">
        <v>916.54</v>
      </c>
      <c r="C46" s="34">
        <v>753.26</v>
      </c>
    </row>
    <row r="47" spans="2:3" ht="18" customHeight="1">
      <c r="B47" s="33">
        <v>1008.92</v>
      </c>
      <c r="C47" s="34">
        <v>1066.3499999999999</v>
      </c>
    </row>
    <row r="48" spans="2:3" ht="18" customHeight="1">
      <c r="B48" s="33">
        <v>785.11</v>
      </c>
      <c r="C48" s="34">
        <v>1087.33</v>
      </c>
    </row>
    <row r="49" spans="2:3" ht="18" customHeight="1">
      <c r="B49" s="33">
        <v>962.46</v>
      </c>
      <c r="C49" s="34">
        <v>1018.6</v>
      </c>
    </row>
    <row r="50" spans="2:3" ht="18" customHeight="1">
      <c r="B50" s="33">
        <v>818.67</v>
      </c>
      <c r="C50" s="34">
        <v>907.18</v>
      </c>
    </row>
    <row r="51" spans="2:3" ht="18" customHeight="1">
      <c r="B51" s="33">
        <v>849.03</v>
      </c>
      <c r="C51" s="34">
        <v>1283.6300000000001</v>
      </c>
    </row>
    <row r="52" spans="2:3" ht="18" customHeight="1">
      <c r="B52" s="33">
        <v>552.5</v>
      </c>
      <c r="C52" s="34">
        <v>1319.92</v>
      </c>
    </row>
    <row r="53" spans="2:3" ht="18" customHeight="1">
      <c r="B53" s="33">
        <v>728.71</v>
      </c>
      <c r="C53" s="34">
        <v>530.62</v>
      </c>
    </row>
    <row r="54" spans="2:3" ht="18" customHeight="1">
      <c r="B54" s="33">
        <v>747.62</v>
      </c>
      <c r="C54" s="34">
        <v>710.89</v>
      </c>
    </row>
    <row r="55" spans="2:3" ht="18" customHeight="1">
      <c r="B55" s="33">
        <v>1194.5899999999999</v>
      </c>
      <c r="C55" s="34">
        <v>1150.54</v>
      </c>
    </row>
    <row r="56" spans="2:3" ht="18" customHeight="1">
      <c r="B56" s="33">
        <v>586.63</v>
      </c>
      <c r="C56" s="34">
        <v>946.98</v>
      </c>
    </row>
    <row r="57" spans="2:3" ht="18" customHeight="1">
      <c r="B57" s="33">
        <v>916.22</v>
      </c>
      <c r="C57" s="34">
        <v>1358.48</v>
      </c>
    </row>
    <row r="58" spans="2:3" ht="18" customHeight="1">
      <c r="B58" s="33">
        <v>1025.76</v>
      </c>
      <c r="C58" s="34">
        <v>1589.44</v>
      </c>
    </row>
    <row r="59" spans="2:3" ht="18" customHeight="1">
      <c r="B59" s="33">
        <v>877.63</v>
      </c>
      <c r="C59" s="34">
        <v>1165.92</v>
      </c>
    </row>
    <row r="60" spans="2:3" ht="18" customHeight="1">
      <c r="B60" s="35">
        <v>835.7</v>
      </c>
      <c r="C60" s="36">
        <v>1035.52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FF0000"/>
  </sheetPr>
  <dimension ref="A1:J60"/>
  <sheetViews>
    <sheetView zoomScaleNormal="100" workbookViewId="0"/>
  </sheetViews>
  <sheetFormatPr baseColWidth="10" defaultColWidth="12.7109375" defaultRowHeight="18" customHeight="1"/>
  <cols>
    <col min="1" max="1" width="5.7109375" customWidth="1"/>
    <col min="5" max="5" width="16.140625" style="7" customWidth="1"/>
    <col min="6" max="16384" width="12.7109375" style="7"/>
  </cols>
  <sheetData>
    <row r="1" spans="2:7" customFormat="1" ht="18" customHeight="1"/>
    <row r="2" spans="2:7" customFormat="1" ht="18" customHeight="1"/>
    <row r="3" spans="2:7" customFormat="1" ht="18" customHeight="1"/>
    <row r="4" spans="2:7" customFormat="1" ht="18" customHeight="1"/>
    <row r="5" spans="2:7" customFormat="1" ht="18" customHeight="1"/>
    <row r="6" spans="2:7" customFormat="1" ht="18" customHeight="1"/>
    <row r="7" spans="2:7" customFormat="1" ht="18" customHeight="1"/>
    <row r="8" spans="2:7" customFormat="1" ht="18" customHeight="1">
      <c r="B8" s="15" t="s">
        <v>2</v>
      </c>
      <c r="C8" s="16" t="s">
        <v>3</v>
      </c>
    </row>
    <row r="9" spans="2:7" ht="18" customHeight="1">
      <c r="B9" s="33">
        <v>805.45</v>
      </c>
      <c r="C9" s="34">
        <v>1400.76</v>
      </c>
      <c r="E9"/>
    </row>
    <row r="10" spans="2:7" ht="18" customHeight="1">
      <c r="B10" s="33">
        <v>780.27</v>
      </c>
      <c r="C10" s="34">
        <v>969.27</v>
      </c>
    </row>
    <row r="11" spans="2:7" ht="18" customHeight="1">
      <c r="B11" s="33">
        <v>927.79</v>
      </c>
      <c r="C11" s="34">
        <v>1049.6099999999999</v>
      </c>
      <c r="E11" s="7" t="s">
        <v>5</v>
      </c>
      <c r="F11"/>
      <c r="G11"/>
    </row>
    <row r="12" spans="2:7" ht="18" customHeight="1" thickBot="1">
      <c r="B12" s="33">
        <v>812.86</v>
      </c>
      <c r="C12" s="34">
        <v>1453.6</v>
      </c>
      <c r="E12"/>
      <c r="F12"/>
      <c r="G12"/>
    </row>
    <row r="13" spans="2:7" ht="18" customHeight="1">
      <c r="B13" s="33">
        <v>550.91</v>
      </c>
      <c r="C13" s="34">
        <v>876.72</v>
      </c>
      <c r="E13" s="8"/>
      <c r="F13" s="8" t="s">
        <v>18</v>
      </c>
      <c r="G13" s="8" t="s">
        <v>19</v>
      </c>
    </row>
    <row r="14" spans="2:7" ht="18" customHeight="1">
      <c r="B14" s="33">
        <v>901.07</v>
      </c>
      <c r="C14" s="34">
        <v>1119.49</v>
      </c>
      <c r="E14" s="21" t="s">
        <v>8</v>
      </c>
      <c r="F14" s="21">
        <v>863.73807692307651</v>
      </c>
      <c r="G14" s="21">
        <v>969.4619230769232</v>
      </c>
    </row>
    <row r="15" spans="2:7" ht="18" customHeight="1">
      <c r="B15" s="33">
        <v>869.76</v>
      </c>
      <c r="C15" s="34">
        <v>976.6</v>
      </c>
      <c r="E15" s="10" t="s">
        <v>9</v>
      </c>
      <c r="F15" s="10">
        <v>17374.14664328887</v>
      </c>
      <c r="G15" s="10">
        <v>81505.484462895954</v>
      </c>
    </row>
    <row r="16" spans="2:7" ht="18" customHeight="1">
      <c r="B16" s="33">
        <v>867.17</v>
      </c>
      <c r="C16" s="34">
        <v>1017.76</v>
      </c>
      <c r="E16" s="10" t="s">
        <v>10</v>
      </c>
      <c r="F16" s="10">
        <v>52</v>
      </c>
      <c r="G16" s="10">
        <v>52</v>
      </c>
    </row>
    <row r="17" spans="2:10" ht="18" customHeight="1">
      <c r="B17" s="33">
        <v>801.91</v>
      </c>
      <c r="C17" s="34">
        <v>482.12</v>
      </c>
      <c r="E17" s="10" t="s">
        <v>11</v>
      </c>
      <c r="F17" s="10">
        <v>0</v>
      </c>
      <c r="G17" s="10"/>
    </row>
    <row r="18" spans="2:10" ht="18" customHeight="1">
      <c r="B18" s="33">
        <v>973.15</v>
      </c>
      <c r="C18" s="34">
        <v>1149.21</v>
      </c>
      <c r="E18" s="10" t="s">
        <v>12</v>
      </c>
      <c r="F18" s="10">
        <v>72</v>
      </c>
      <c r="G18" s="10"/>
    </row>
    <row r="19" spans="2:10" ht="18" customHeight="1">
      <c r="B19" s="33">
        <v>746.65</v>
      </c>
      <c r="C19" s="34">
        <v>809.37</v>
      </c>
      <c r="E19" s="10" t="s">
        <v>13</v>
      </c>
      <c r="F19" s="10">
        <v>-2.424494521582925</v>
      </c>
      <c r="G19" s="10"/>
      <c r="J19" s="12" t="s">
        <v>171</v>
      </c>
    </row>
    <row r="20" spans="2:10" ht="18" customHeight="1">
      <c r="B20" s="33">
        <v>980.25</v>
      </c>
      <c r="C20" s="34">
        <v>968.43</v>
      </c>
      <c r="E20" s="10" t="s">
        <v>14</v>
      </c>
      <c r="F20" s="10">
        <v>8.9205447548931713E-3</v>
      </c>
      <c r="G20" s="10"/>
    </row>
    <row r="21" spans="2:10" ht="18" customHeight="1">
      <c r="B21" s="33">
        <v>892.53</v>
      </c>
      <c r="C21" s="34">
        <v>1077.45</v>
      </c>
      <c r="E21" s="10" t="s">
        <v>15</v>
      </c>
      <c r="F21" s="10">
        <v>1.6662936961315378</v>
      </c>
      <c r="G21" s="10"/>
    </row>
    <row r="22" spans="2:10" ht="18" customHeight="1">
      <c r="B22" s="33">
        <v>871.39</v>
      </c>
      <c r="C22" s="34">
        <v>1166.04</v>
      </c>
      <c r="E22" s="21" t="s">
        <v>16</v>
      </c>
      <c r="F22" s="21">
        <v>1.7841089509786301E-2</v>
      </c>
      <c r="G22" s="37" t="s">
        <v>21</v>
      </c>
    </row>
    <row r="23" spans="2:10" ht="18" customHeight="1" thickBot="1">
      <c r="B23" s="33">
        <v>970.98</v>
      </c>
      <c r="C23" s="34">
        <v>582.80999999999995</v>
      </c>
      <c r="E23" s="13" t="s">
        <v>17</v>
      </c>
      <c r="F23" s="13">
        <v>1.9934635666618719</v>
      </c>
      <c r="G23" s="13"/>
    </row>
    <row r="24" spans="2:10" ht="18" customHeight="1">
      <c r="B24" s="33">
        <v>641.09</v>
      </c>
      <c r="C24" s="34">
        <v>766.93</v>
      </c>
    </row>
    <row r="25" spans="2:10" ht="18" customHeight="1">
      <c r="B25" s="33">
        <v>1051.25</v>
      </c>
      <c r="C25" s="34">
        <v>955.73</v>
      </c>
    </row>
    <row r="26" spans="2:10" ht="18" customHeight="1">
      <c r="B26" s="33">
        <v>809.82</v>
      </c>
      <c r="C26" s="34">
        <v>562.64</v>
      </c>
    </row>
    <row r="27" spans="2:10" ht="18" customHeight="1">
      <c r="B27" s="33">
        <v>721.97</v>
      </c>
      <c r="C27" s="34">
        <v>786.01</v>
      </c>
    </row>
    <row r="28" spans="2:10" ht="18" customHeight="1">
      <c r="B28" s="33">
        <v>798.97</v>
      </c>
      <c r="C28" s="34">
        <v>1369.56</v>
      </c>
    </row>
    <row r="29" spans="2:10" ht="18" customHeight="1">
      <c r="B29" s="33">
        <v>983.14</v>
      </c>
      <c r="C29" s="34">
        <v>1219.6300000000001</v>
      </c>
    </row>
    <row r="30" spans="2:10" ht="18" customHeight="1">
      <c r="B30" s="33">
        <v>1124.83</v>
      </c>
      <c r="C30" s="34">
        <v>556.64</v>
      </c>
    </row>
    <row r="31" spans="2:10" ht="18" customHeight="1">
      <c r="B31" s="33">
        <v>801.21</v>
      </c>
      <c r="C31" s="34">
        <v>678.46</v>
      </c>
    </row>
    <row r="32" spans="2:10" ht="18" customHeight="1">
      <c r="B32" s="33">
        <v>932.67</v>
      </c>
      <c r="C32" s="34">
        <v>370.61</v>
      </c>
    </row>
    <row r="33" spans="2:3" ht="18" customHeight="1">
      <c r="B33" s="33">
        <v>724.8</v>
      </c>
      <c r="C33" s="34">
        <v>587.04999999999995</v>
      </c>
    </row>
    <row r="34" spans="2:3" ht="18" customHeight="1">
      <c r="B34" s="33">
        <v>894.94</v>
      </c>
      <c r="C34" s="34">
        <v>1203.42</v>
      </c>
    </row>
    <row r="35" spans="2:3" ht="18" customHeight="1">
      <c r="B35" s="33">
        <v>1017.18</v>
      </c>
      <c r="C35" s="34">
        <v>555.95000000000005</v>
      </c>
    </row>
    <row r="36" spans="2:3" ht="18" customHeight="1">
      <c r="B36" s="33">
        <v>876.98</v>
      </c>
      <c r="C36" s="34">
        <v>1104.1300000000001</v>
      </c>
    </row>
    <row r="37" spans="2:3" ht="18" customHeight="1">
      <c r="B37" s="33">
        <v>961.01</v>
      </c>
      <c r="C37" s="34">
        <v>722.83</v>
      </c>
    </row>
    <row r="38" spans="2:3" ht="18" customHeight="1">
      <c r="B38" s="33">
        <v>930.66</v>
      </c>
      <c r="C38" s="34">
        <v>1082.07</v>
      </c>
    </row>
    <row r="39" spans="2:3" ht="18" customHeight="1">
      <c r="B39" s="33">
        <v>882.56</v>
      </c>
      <c r="C39" s="34">
        <v>840.62</v>
      </c>
    </row>
    <row r="40" spans="2:3" ht="18" customHeight="1">
      <c r="B40" s="33">
        <v>853.19</v>
      </c>
      <c r="C40" s="34">
        <v>823.12</v>
      </c>
    </row>
    <row r="41" spans="2:3" ht="18" customHeight="1">
      <c r="B41" s="33">
        <v>983.99</v>
      </c>
      <c r="C41" s="34">
        <v>792.55</v>
      </c>
    </row>
    <row r="42" spans="2:3" ht="18" customHeight="1">
      <c r="B42" s="33">
        <v>1016.78</v>
      </c>
      <c r="C42" s="34">
        <v>619.14</v>
      </c>
    </row>
    <row r="43" spans="2:3" ht="18" customHeight="1">
      <c r="B43" s="33">
        <v>858.44</v>
      </c>
      <c r="C43" s="34">
        <v>1212.75</v>
      </c>
    </row>
    <row r="44" spans="2:3" ht="18" customHeight="1">
      <c r="B44" s="33">
        <v>748.53</v>
      </c>
      <c r="C44" s="34">
        <v>1423.27</v>
      </c>
    </row>
    <row r="45" spans="2:3" ht="18" customHeight="1">
      <c r="B45" s="33">
        <v>742.14</v>
      </c>
      <c r="C45" s="34">
        <v>1155.01</v>
      </c>
    </row>
    <row r="46" spans="2:3" ht="18" customHeight="1">
      <c r="B46" s="33">
        <v>916.54</v>
      </c>
      <c r="C46" s="34">
        <v>753.26</v>
      </c>
    </row>
    <row r="47" spans="2:3" ht="18" customHeight="1">
      <c r="B47" s="33">
        <v>1008.92</v>
      </c>
      <c r="C47" s="34">
        <v>1066.3499999999999</v>
      </c>
    </row>
    <row r="48" spans="2:3" ht="18" customHeight="1">
      <c r="B48" s="33">
        <v>785.11</v>
      </c>
      <c r="C48" s="34">
        <v>1087.33</v>
      </c>
    </row>
    <row r="49" spans="2:3" ht="18" customHeight="1">
      <c r="B49" s="33">
        <v>962.46</v>
      </c>
      <c r="C49" s="34">
        <v>1018.6</v>
      </c>
    </row>
    <row r="50" spans="2:3" ht="18" customHeight="1">
      <c r="B50" s="33">
        <v>818.67</v>
      </c>
      <c r="C50" s="34">
        <v>907.18</v>
      </c>
    </row>
    <row r="51" spans="2:3" ht="18" customHeight="1">
      <c r="B51" s="33">
        <v>849.03</v>
      </c>
      <c r="C51" s="34">
        <v>1283.6300000000001</v>
      </c>
    </row>
    <row r="52" spans="2:3" ht="18" customHeight="1">
      <c r="B52" s="33">
        <v>552.5</v>
      </c>
      <c r="C52" s="34">
        <v>1319.92</v>
      </c>
    </row>
    <row r="53" spans="2:3" ht="18" customHeight="1">
      <c r="B53" s="33">
        <v>728.71</v>
      </c>
      <c r="C53" s="34">
        <v>530.62</v>
      </c>
    </row>
    <row r="54" spans="2:3" ht="18" customHeight="1">
      <c r="B54" s="33">
        <v>747.62</v>
      </c>
      <c r="C54" s="34">
        <v>710.89</v>
      </c>
    </row>
    <row r="55" spans="2:3" ht="18" customHeight="1">
      <c r="B55" s="33">
        <v>1194.5899999999999</v>
      </c>
      <c r="C55" s="34">
        <v>1150.54</v>
      </c>
    </row>
    <row r="56" spans="2:3" ht="18" customHeight="1">
      <c r="B56" s="33">
        <v>586.63</v>
      </c>
      <c r="C56" s="34">
        <v>946.98</v>
      </c>
    </row>
    <row r="57" spans="2:3" ht="18" customHeight="1">
      <c r="B57" s="33">
        <v>916.22</v>
      </c>
      <c r="C57" s="34">
        <v>1358.48</v>
      </c>
    </row>
    <row r="58" spans="2:3" ht="18" customHeight="1">
      <c r="B58" s="33">
        <v>1025.76</v>
      </c>
      <c r="C58" s="34">
        <v>1589.44</v>
      </c>
    </row>
    <row r="59" spans="2:3" ht="18" customHeight="1">
      <c r="B59" s="33">
        <v>877.63</v>
      </c>
      <c r="C59" s="34">
        <v>1165.92</v>
      </c>
    </row>
    <row r="60" spans="2:3" ht="18" customHeight="1">
      <c r="B60" s="35">
        <v>835.7</v>
      </c>
      <c r="C60" s="36">
        <v>1035.52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8:C95"/>
  <sheetViews>
    <sheetView zoomScaleNormal="100" zoomScalePageLayoutView="85" workbookViewId="0"/>
  </sheetViews>
  <sheetFormatPr baseColWidth="10" defaultColWidth="12.7109375" defaultRowHeight="18" customHeight="1"/>
  <cols>
    <col min="1" max="1" width="5.7109375" customWidth="1"/>
  </cols>
  <sheetData>
    <row r="8" spans="2:3" ht="18" customHeight="1">
      <c r="B8" s="15" t="s">
        <v>2</v>
      </c>
      <c r="C8" s="16" t="s">
        <v>3</v>
      </c>
    </row>
    <row r="9" spans="2:3" ht="18" customHeight="1">
      <c r="B9" s="33">
        <v>798.50662654082612</v>
      </c>
      <c r="C9" s="34">
        <v>784.79841002317448</v>
      </c>
    </row>
    <row r="10" spans="2:3" ht="18" customHeight="1">
      <c r="B10" s="33">
        <v>817.70206757718336</v>
      </c>
      <c r="C10" s="34">
        <v>812.78191173596622</v>
      </c>
    </row>
    <row r="11" spans="2:3" ht="18" customHeight="1">
      <c r="B11" s="33">
        <v>806.11680459830018</v>
      </c>
      <c r="C11" s="34">
        <v>809.92424625886542</v>
      </c>
    </row>
    <row r="12" spans="2:3" ht="18" customHeight="1">
      <c r="B12" s="33">
        <v>803.20362406407742</v>
      </c>
      <c r="C12" s="34">
        <v>802.96136817516026</v>
      </c>
    </row>
    <row r="13" spans="2:3" ht="18" customHeight="1">
      <c r="B13" s="33">
        <v>818.31903062762194</v>
      </c>
      <c r="C13" s="34">
        <v>814.48394386677853</v>
      </c>
    </row>
    <row r="14" spans="2:3" ht="18" customHeight="1">
      <c r="B14" s="33">
        <v>762.64118793182547</v>
      </c>
      <c r="C14" s="34">
        <v>808.69946309785576</v>
      </c>
    </row>
    <row r="15" spans="2:3" ht="18" customHeight="1">
      <c r="B15" s="33">
        <v>798.68330445839445</v>
      </c>
      <c r="C15" s="34">
        <v>788.29820874426116</v>
      </c>
    </row>
    <row r="16" spans="2:3" ht="18" customHeight="1">
      <c r="B16" s="33">
        <v>788.0164595024512</v>
      </c>
      <c r="C16" s="34">
        <v>777.41549965620504</v>
      </c>
    </row>
    <row r="17" spans="2:3" ht="18" customHeight="1">
      <c r="B17" s="33">
        <v>804.06939337482299</v>
      </c>
      <c r="C17" s="34">
        <v>808.92794498184844</v>
      </c>
    </row>
    <row r="18" spans="2:3" ht="18" customHeight="1">
      <c r="B18" s="33">
        <v>790.49965815327039</v>
      </c>
      <c r="C18" s="34">
        <v>799.03026314160513</v>
      </c>
    </row>
    <row r="19" spans="2:3" ht="18" customHeight="1">
      <c r="B19" s="33">
        <v>801.79098332811066</v>
      </c>
      <c r="C19" s="34">
        <v>793.42154856158197</v>
      </c>
    </row>
    <row r="20" spans="2:3" ht="18" customHeight="1">
      <c r="B20" s="33">
        <v>798.11162572289311</v>
      </c>
      <c r="C20" s="34">
        <v>789.9761266207114</v>
      </c>
    </row>
    <row r="21" spans="2:3" ht="18" customHeight="1">
      <c r="B21" s="33">
        <v>840.22414098336503</v>
      </c>
      <c r="C21" s="34">
        <v>796.25745470054699</v>
      </c>
    </row>
    <row r="22" spans="2:3" ht="18" customHeight="1">
      <c r="B22" s="33">
        <v>804.93610831375668</v>
      </c>
      <c r="C22" s="34">
        <v>799.4868851729367</v>
      </c>
    </row>
    <row r="23" spans="2:3" ht="18" customHeight="1">
      <c r="B23" s="33">
        <v>796.18643295674758</v>
      </c>
      <c r="C23" s="34">
        <v>820.42004409580352</v>
      </c>
    </row>
    <row r="24" spans="2:3" ht="18" customHeight="1">
      <c r="B24" s="33">
        <v>801.70642906106946</v>
      </c>
      <c r="C24" s="34">
        <v>794.00737079797022</v>
      </c>
    </row>
    <row r="25" spans="2:3" ht="18" customHeight="1">
      <c r="B25" s="33">
        <v>789.47562353263891</v>
      </c>
      <c r="C25" s="34">
        <v>810.06246331170212</v>
      </c>
    </row>
    <row r="26" spans="2:3" ht="18" customHeight="1">
      <c r="B26" s="33">
        <v>806.40031972694715</v>
      </c>
      <c r="C26" s="34">
        <v>795.29350695372602</v>
      </c>
    </row>
    <row r="27" spans="2:3" ht="18" customHeight="1">
      <c r="B27" s="33">
        <v>812.73343869324947</v>
      </c>
      <c r="C27" s="34">
        <v>769.99505457428859</v>
      </c>
    </row>
    <row r="28" spans="2:3" ht="18" customHeight="1">
      <c r="B28" s="33">
        <v>772.40033685088736</v>
      </c>
      <c r="C28" s="34">
        <v>820.32351184035542</v>
      </c>
    </row>
    <row r="29" spans="2:3" ht="18" customHeight="1">
      <c r="B29" s="33">
        <v>785.41175489874377</v>
      </c>
      <c r="C29" s="34">
        <v>784.73896077355312</v>
      </c>
    </row>
    <row r="30" spans="2:3" ht="18" customHeight="1">
      <c r="B30" s="33">
        <v>797.84258252778955</v>
      </c>
      <c r="C30" s="34">
        <v>819.64285993592239</v>
      </c>
    </row>
    <row r="31" spans="2:3" ht="18" customHeight="1">
      <c r="B31" s="33">
        <v>814.69732318125568</v>
      </c>
      <c r="C31" s="34">
        <v>803.23860891441336</v>
      </c>
    </row>
    <row r="32" spans="2:3" ht="18" customHeight="1">
      <c r="B32" s="33">
        <v>792.87747779451036</v>
      </c>
      <c r="C32" s="34">
        <v>808.30267774513925</v>
      </c>
    </row>
    <row r="33" spans="2:3" ht="18" customHeight="1">
      <c r="B33" s="33">
        <v>777.53144935131695</v>
      </c>
      <c r="C33" s="34">
        <v>793.84868285347159</v>
      </c>
    </row>
    <row r="34" spans="2:3" ht="18" customHeight="1">
      <c r="B34" s="33">
        <v>788.16285023022863</v>
      </c>
      <c r="C34" s="34">
        <v>817.00737915856644</v>
      </c>
    </row>
    <row r="35" spans="2:3" ht="18" customHeight="1">
      <c r="B35" s="33">
        <v>792.82206479014849</v>
      </c>
      <c r="C35" s="34">
        <v>768.52420218182363</v>
      </c>
    </row>
    <row r="36" spans="2:3" ht="18" customHeight="1">
      <c r="B36" s="33">
        <v>780.39961583654031</v>
      </c>
      <c r="C36" s="34">
        <v>811.60304118359636</v>
      </c>
    </row>
    <row r="37" spans="2:3" ht="18" customHeight="1">
      <c r="B37" s="33">
        <v>799.32164140791076</v>
      </c>
      <c r="C37" s="34">
        <v>790.78363724225085</v>
      </c>
    </row>
    <row r="38" spans="2:3" ht="18" customHeight="1">
      <c r="B38" s="33">
        <v>792.90993595209875</v>
      </c>
      <c r="C38" s="34">
        <v>816.75783136865698</v>
      </c>
    </row>
    <row r="39" spans="2:3" ht="18" customHeight="1">
      <c r="B39" s="33">
        <v>772.60725054215891</v>
      </c>
      <c r="C39" s="34">
        <v>807.35961549487206</v>
      </c>
    </row>
    <row r="40" spans="2:3" ht="18" customHeight="1">
      <c r="B40" s="33">
        <v>801.92145042090203</v>
      </c>
      <c r="C40" s="34">
        <v>809.28027748383658</v>
      </c>
    </row>
    <row r="41" spans="2:3" ht="18" customHeight="1">
      <c r="B41" s="33">
        <v>811.19879363444693</v>
      </c>
      <c r="C41" s="34">
        <v>801.40323322120469</v>
      </c>
    </row>
    <row r="42" spans="2:3" ht="18" customHeight="1">
      <c r="B42" s="33">
        <v>797.18146023864244</v>
      </c>
      <c r="C42" s="34">
        <v>803.14726629676647</v>
      </c>
    </row>
    <row r="43" spans="2:3" ht="18" customHeight="1">
      <c r="B43" s="33">
        <v>797.08039963399654</v>
      </c>
      <c r="C43" s="34">
        <v>803.9040459371887</v>
      </c>
    </row>
    <row r="44" spans="2:3" ht="18" customHeight="1">
      <c r="B44" s="33">
        <v>790.23082075804598</v>
      </c>
      <c r="C44" s="34">
        <v>807.52699419130511</v>
      </c>
    </row>
    <row r="45" spans="2:3" ht="18" customHeight="1">
      <c r="B45" s="33">
        <v>802.27115310266913</v>
      </c>
      <c r="C45" s="34">
        <v>811.00230895413949</v>
      </c>
    </row>
    <row r="46" spans="2:3" ht="18" customHeight="1">
      <c r="B46" s="33">
        <v>810.27829144531427</v>
      </c>
      <c r="C46" s="34">
        <v>798.22169894398576</v>
      </c>
    </row>
    <row r="47" spans="2:3" ht="18" customHeight="1">
      <c r="B47" s="33">
        <v>795.64237132977269</v>
      </c>
      <c r="C47" s="34">
        <v>820.14522496706002</v>
      </c>
    </row>
    <row r="48" spans="2:3" ht="18" customHeight="1">
      <c r="B48" s="33">
        <v>791.21046983972769</v>
      </c>
      <c r="C48" s="34">
        <v>785.40386106719995</v>
      </c>
    </row>
    <row r="49" spans="2:3" ht="18" customHeight="1">
      <c r="B49" s="33">
        <v>798.42363779380321</v>
      </c>
      <c r="C49" s="34">
        <v>802.06362703730838</v>
      </c>
    </row>
    <row r="50" spans="2:3" ht="18" customHeight="1">
      <c r="B50" s="33">
        <v>786.65442477536737</v>
      </c>
      <c r="C50" s="34">
        <v>803.66913412421991</v>
      </c>
    </row>
    <row r="51" spans="2:3" ht="18" customHeight="1">
      <c r="B51" s="33">
        <v>820.14235453518722</v>
      </c>
      <c r="C51" s="34">
        <v>781.94513646166661</v>
      </c>
    </row>
    <row r="52" spans="2:3" ht="18" customHeight="1">
      <c r="B52" s="33">
        <v>812.47356794238272</v>
      </c>
      <c r="C52" s="34">
        <v>791.83836363451269</v>
      </c>
    </row>
    <row r="53" spans="2:3" ht="18" customHeight="1">
      <c r="B53" s="33">
        <v>805.64986013507814</v>
      </c>
      <c r="C53" s="34">
        <v>790.7595724095795</v>
      </c>
    </row>
    <row r="54" spans="2:3" ht="18" customHeight="1">
      <c r="B54" s="33">
        <v>786.32377268668006</v>
      </c>
      <c r="C54" s="34">
        <v>806.14573287948258</v>
      </c>
    </row>
    <row r="55" spans="2:3" ht="18" customHeight="1">
      <c r="B55" s="33">
        <v>812.45920324106817</v>
      </c>
      <c r="C55" s="34">
        <v>785.77698246875275</v>
      </c>
    </row>
    <row r="56" spans="2:3" ht="18" customHeight="1">
      <c r="B56" s="33">
        <v>776.04158456125106</v>
      </c>
      <c r="C56" s="34">
        <v>803.15373602753709</v>
      </c>
    </row>
    <row r="57" spans="2:3" ht="18" customHeight="1">
      <c r="B57" s="33">
        <v>772.42409413196685</v>
      </c>
      <c r="C57" s="34">
        <v>812.06402004262236</v>
      </c>
    </row>
    <row r="58" spans="2:3" ht="18" customHeight="1">
      <c r="B58" s="33">
        <v>796.85591261801642</v>
      </c>
      <c r="C58" s="34">
        <v>828.93199585216894</v>
      </c>
    </row>
    <row r="59" spans="2:3" ht="18" customHeight="1">
      <c r="B59" s="33">
        <v>807.89304660911353</v>
      </c>
      <c r="C59" s="34">
        <v>799.32900728029824</v>
      </c>
    </row>
    <row r="60" spans="2:3" ht="18" customHeight="1">
      <c r="B60" s="33">
        <v>811.97525855726019</v>
      </c>
      <c r="C60" s="34">
        <v>812.5594905854249</v>
      </c>
    </row>
    <row r="61" spans="2:3" ht="18" customHeight="1">
      <c r="B61" s="33">
        <v>783.03484813842488</v>
      </c>
      <c r="C61" s="34">
        <v>789.35438549226205</v>
      </c>
    </row>
    <row r="62" spans="2:3" ht="18" customHeight="1">
      <c r="B62" s="33">
        <v>775.72452816686337</v>
      </c>
      <c r="C62" s="34">
        <v>787.97428046136679</v>
      </c>
    </row>
    <row r="63" spans="2:3" ht="18" customHeight="1">
      <c r="B63" s="33">
        <v>817.09529580249159</v>
      </c>
      <c r="C63" s="34">
        <v>806.09200501188764</v>
      </c>
    </row>
    <row r="64" spans="2:3" ht="18" customHeight="1">
      <c r="B64" s="33">
        <v>782.15669507005282</v>
      </c>
      <c r="C64" s="34">
        <v>786.05420907301061</v>
      </c>
    </row>
    <row r="65" spans="2:3" ht="18" customHeight="1">
      <c r="B65" s="33">
        <v>793.01778808536073</v>
      </c>
      <c r="C65" s="34">
        <v>802.09005023031011</v>
      </c>
    </row>
    <row r="66" spans="2:3" ht="18" customHeight="1">
      <c r="B66" s="33">
        <v>798.51369389956903</v>
      </c>
      <c r="C66" s="34">
        <v>795.04415467941442</v>
      </c>
    </row>
    <row r="67" spans="2:3" ht="18" customHeight="1">
      <c r="B67" s="33">
        <v>810.47914755472766</v>
      </c>
      <c r="C67" s="34">
        <v>809.82744869299825</v>
      </c>
    </row>
    <row r="68" spans="2:3" ht="18" customHeight="1">
      <c r="B68" s="33">
        <v>794.08151369868312</v>
      </c>
      <c r="C68" s="34">
        <v>807.80607289751663</v>
      </c>
    </row>
    <row r="69" spans="2:3" ht="18" customHeight="1">
      <c r="B69" s="33">
        <v>799.24499075574363</v>
      </c>
      <c r="C69" s="34">
        <v>795.28715218723437</v>
      </c>
    </row>
    <row r="70" spans="2:3" ht="18" customHeight="1">
      <c r="B70" s="33">
        <v>806.34265150473163</v>
      </c>
      <c r="C70" s="34">
        <v>783.43474179157931</v>
      </c>
    </row>
    <row r="71" spans="2:3" ht="18" customHeight="1">
      <c r="B71" s="33">
        <v>818.03096802042069</v>
      </c>
      <c r="C71" s="34">
        <v>788.83372361605086</v>
      </c>
    </row>
    <row r="72" spans="2:3" ht="18" customHeight="1">
      <c r="B72" s="33">
        <v>795.06257124145884</v>
      </c>
      <c r="C72" s="34">
        <v>794.16356026308779</v>
      </c>
    </row>
    <row r="73" spans="2:3" ht="18" customHeight="1">
      <c r="B73" s="33">
        <v>786.59790808956586</v>
      </c>
      <c r="C73" s="34">
        <v>802.85678125435606</v>
      </c>
    </row>
    <row r="74" spans="2:3" ht="18" customHeight="1">
      <c r="B74" s="33">
        <v>784.19173403524042</v>
      </c>
      <c r="C74" s="34">
        <v>811.39211132364244</v>
      </c>
    </row>
    <row r="75" spans="2:3" ht="18" customHeight="1">
      <c r="B75" s="33">
        <v>807.61558641465672</v>
      </c>
      <c r="C75" s="34">
        <v>755.58271895722396</v>
      </c>
    </row>
    <row r="76" spans="2:3" ht="18" customHeight="1">
      <c r="B76" s="33">
        <v>787.54596161443726</v>
      </c>
      <c r="C76" s="34">
        <v>811.00382867459916</v>
      </c>
    </row>
    <row r="77" spans="2:3" ht="18" customHeight="1">
      <c r="B77" s="33">
        <v>808.47665698215337</v>
      </c>
      <c r="C77" s="34">
        <v>795.35378422670112</v>
      </c>
    </row>
    <row r="78" spans="2:3" ht="18" customHeight="1">
      <c r="B78" s="33">
        <v>821.2229485393093</v>
      </c>
      <c r="C78" s="34">
        <v>786.47797476089113</v>
      </c>
    </row>
    <row r="79" spans="2:3" ht="18" customHeight="1">
      <c r="B79" s="33">
        <v>775.1166997538686</v>
      </c>
      <c r="C79" s="34">
        <v>799.47146538751247</v>
      </c>
    </row>
    <row r="80" spans="2:3" ht="18" customHeight="1">
      <c r="B80" s="33">
        <v>804.92723189563594</v>
      </c>
      <c r="C80" s="34">
        <v>812.66907015795437</v>
      </c>
    </row>
    <row r="81" spans="2:3" ht="18" customHeight="1">
      <c r="B81" s="33">
        <v>786.18522902069446</v>
      </c>
      <c r="C81" s="34">
        <v>804.41374141622782</v>
      </c>
    </row>
    <row r="82" spans="2:3" ht="18" customHeight="1">
      <c r="B82" s="33">
        <v>809.78605743328433</v>
      </c>
      <c r="C82" s="34">
        <v>781.64979529541256</v>
      </c>
    </row>
    <row r="83" spans="2:3" ht="18" customHeight="1">
      <c r="B83" s="33">
        <v>799.29398544612934</v>
      </c>
      <c r="C83" s="34">
        <v>802.21692127282006</v>
      </c>
    </row>
    <row r="84" spans="2:3" ht="18" customHeight="1">
      <c r="B84" s="33">
        <v>806.98356284812928</v>
      </c>
      <c r="C84" s="34">
        <v>789.85852325283611</v>
      </c>
    </row>
    <row r="85" spans="2:3" ht="18" customHeight="1">
      <c r="B85" s="33">
        <v>807.65185442734457</v>
      </c>
      <c r="C85" s="34">
        <v>810.78611958264889</v>
      </c>
    </row>
    <row r="86" spans="2:3" ht="18" customHeight="1">
      <c r="B86" s="33">
        <v>795.14756230165483</v>
      </c>
      <c r="C86" s="34">
        <v>805.07777449250239</v>
      </c>
    </row>
    <row r="87" spans="2:3" ht="18" customHeight="1">
      <c r="B87" s="33">
        <v>809.29864888266138</v>
      </c>
      <c r="C87" s="34">
        <v>805.09190683824556</v>
      </c>
    </row>
    <row r="88" spans="2:3" ht="18" customHeight="1">
      <c r="B88" s="33">
        <v>818.92465345864423</v>
      </c>
      <c r="C88" s="34">
        <v>785.33347762454434</v>
      </c>
    </row>
    <row r="89" spans="2:3" ht="18" customHeight="1">
      <c r="B89" s="33">
        <v>793.02878481822984</v>
      </c>
      <c r="C89" s="34">
        <v>798.28048041015006</v>
      </c>
    </row>
    <row r="90" spans="2:3" ht="18" customHeight="1">
      <c r="B90" s="33">
        <v>784.93192861662499</v>
      </c>
      <c r="C90" s="34">
        <v>792.76158070215934</v>
      </c>
    </row>
    <row r="91" spans="2:3" ht="18" customHeight="1">
      <c r="B91" s="33">
        <v>794.54967963000001</v>
      </c>
      <c r="C91" s="34">
        <v>792.92263552156783</v>
      </c>
    </row>
    <row r="92" spans="2:3" ht="18" customHeight="1">
      <c r="B92" s="33">
        <v>809.49336221640522</v>
      </c>
      <c r="C92" s="34">
        <v>791.98858699178663</v>
      </c>
    </row>
    <row r="93" spans="2:3" ht="18" customHeight="1">
      <c r="B93" s="33">
        <v>817.72248248314361</v>
      </c>
      <c r="C93" s="34">
        <v>806.77907817213099</v>
      </c>
    </row>
    <row r="94" spans="2:3" ht="18" customHeight="1">
      <c r="B94" s="33">
        <v>795.23947729756026</v>
      </c>
      <c r="C94" s="34">
        <v>810.19442193150962</v>
      </c>
    </row>
    <row r="95" spans="2:3" ht="18" customHeight="1">
      <c r="B95" s="33">
        <v>817.70870340618717</v>
      </c>
      <c r="C95" s="34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0000"/>
  </sheetPr>
  <dimension ref="B8:P95"/>
  <sheetViews>
    <sheetView zoomScaleNormal="100" workbookViewId="0"/>
  </sheetViews>
  <sheetFormatPr baseColWidth="10" defaultColWidth="12.7109375" defaultRowHeight="18" customHeight="1"/>
  <cols>
    <col min="1" max="1" width="5.7109375" customWidth="1"/>
  </cols>
  <sheetData>
    <row r="8" spans="2:16" ht="18" customHeight="1">
      <c r="B8" s="15" t="s">
        <v>2</v>
      </c>
      <c r="C8" s="16" t="s">
        <v>3</v>
      </c>
    </row>
    <row r="9" spans="2:16" ht="18" customHeight="1">
      <c r="B9" s="33">
        <v>798.50662654082612</v>
      </c>
      <c r="C9" s="34">
        <v>784.79841002317448</v>
      </c>
      <c r="F9" s="7"/>
      <c r="G9" s="7"/>
      <c r="K9" s="4"/>
      <c r="L9" s="4"/>
      <c r="M9" s="7"/>
      <c r="N9" s="7"/>
      <c r="O9" s="7"/>
      <c r="P9" s="7"/>
    </row>
    <row r="10" spans="2:16" ht="18" customHeight="1">
      <c r="B10" s="33">
        <v>817.70206757718336</v>
      </c>
      <c r="C10" s="34">
        <v>812.78191173596622</v>
      </c>
      <c r="E10" s="7"/>
      <c r="F10" s="7"/>
      <c r="G10" s="7"/>
      <c r="K10" s="4"/>
      <c r="L10" s="4"/>
      <c r="M10" s="7"/>
      <c r="N10" s="7"/>
      <c r="O10" s="7"/>
      <c r="P10" s="7"/>
    </row>
    <row r="11" spans="2:16" ht="18" customHeight="1">
      <c r="B11" s="33">
        <v>806.11680459830018</v>
      </c>
      <c r="C11" s="34">
        <v>809.92424625886542</v>
      </c>
      <c r="E11" s="7" t="s">
        <v>5</v>
      </c>
      <c r="F11" s="7"/>
      <c r="G11" s="7"/>
      <c r="H11" s="4"/>
      <c r="I11" s="4"/>
      <c r="J11" s="4"/>
      <c r="K11" s="4"/>
      <c r="L11" s="4"/>
      <c r="M11" s="7"/>
      <c r="N11" s="7"/>
      <c r="O11" s="7"/>
      <c r="P11" s="7"/>
    </row>
    <row r="12" spans="2:16" ht="18" customHeight="1" thickBot="1">
      <c r="B12" s="33">
        <v>803.20362406407742</v>
      </c>
      <c r="C12" s="34">
        <v>802.96136817516026</v>
      </c>
      <c r="E12" s="7"/>
      <c r="F12" s="7"/>
      <c r="G12" s="7"/>
      <c r="H12" s="4"/>
      <c r="I12" s="4"/>
      <c r="J12" s="4"/>
      <c r="K12" s="4"/>
      <c r="L12" s="4"/>
      <c r="M12" s="7"/>
      <c r="N12" s="7"/>
      <c r="O12" s="7"/>
      <c r="P12" s="7"/>
    </row>
    <row r="13" spans="2:16" ht="18" customHeight="1">
      <c r="B13" s="33">
        <v>818.31903062762194</v>
      </c>
      <c r="C13" s="34">
        <v>814.48394386677853</v>
      </c>
      <c r="E13" s="8"/>
      <c r="F13" s="8" t="s">
        <v>18</v>
      </c>
      <c r="G13" s="8" t="s">
        <v>19</v>
      </c>
      <c r="H13" s="4"/>
      <c r="I13" s="4"/>
      <c r="J13" s="4"/>
      <c r="K13" s="4"/>
      <c r="L13" s="4"/>
      <c r="M13" s="7"/>
      <c r="N13" s="7"/>
      <c r="O13" s="7"/>
      <c r="P13" s="7"/>
    </row>
    <row r="14" spans="2:16" ht="18" customHeight="1">
      <c r="B14" s="33">
        <v>762.64118793182547</v>
      </c>
      <c r="C14" s="34">
        <v>808.69946309785576</v>
      </c>
      <c r="E14" s="21" t="s">
        <v>8</v>
      </c>
      <c r="F14" s="21">
        <v>798.67890646036687</v>
      </c>
      <c r="G14" s="21">
        <v>799.47715748368171</v>
      </c>
      <c r="H14" s="4"/>
      <c r="I14" s="4"/>
      <c r="J14" s="4"/>
      <c r="K14" s="4"/>
      <c r="L14" s="4"/>
      <c r="M14" s="7"/>
      <c r="N14" s="7"/>
      <c r="O14" s="7"/>
      <c r="P14" s="7"/>
    </row>
    <row r="15" spans="2:16" ht="18" customHeight="1">
      <c r="B15" s="33">
        <v>798.68330445839445</v>
      </c>
      <c r="C15" s="34">
        <v>788.29820874426116</v>
      </c>
      <c r="E15" s="10" t="s">
        <v>9</v>
      </c>
      <c r="F15" s="10">
        <v>188.4623081402616</v>
      </c>
      <c r="G15" s="10">
        <v>165.28121026886691</v>
      </c>
      <c r="H15" s="38"/>
      <c r="I15" s="38"/>
      <c r="J15" s="4"/>
      <c r="K15" s="4"/>
      <c r="L15" s="4"/>
      <c r="M15" s="7"/>
      <c r="N15" s="7"/>
      <c r="O15" s="7"/>
      <c r="P15" s="7"/>
    </row>
    <row r="16" spans="2:16" ht="18" customHeight="1">
      <c r="B16" s="33">
        <v>788.0164595024512</v>
      </c>
      <c r="C16" s="34">
        <v>777.41549965620504</v>
      </c>
      <c r="E16" s="10" t="s">
        <v>10</v>
      </c>
      <c r="F16" s="10">
        <v>87</v>
      </c>
      <c r="G16" s="10">
        <v>87</v>
      </c>
      <c r="H16" s="10"/>
      <c r="I16" s="10"/>
      <c r="J16" s="4"/>
      <c r="K16" s="4"/>
      <c r="L16" s="4"/>
      <c r="M16" s="7"/>
      <c r="N16" s="7"/>
      <c r="O16" s="7"/>
      <c r="P16" s="7"/>
    </row>
    <row r="17" spans="2:16" ht="18" customHeight="1">
      <c r="B17" s="33">
        <v>804.06939337482299</v>
      </c>
      <c r="C17" s="34">
        <v>808.92794498184844</v>
      </c>
      <c r="E17" s="10" t="s">
        <v>11</v>
      </c>
      <c r="F17" s="10">
        <v>0</v>
      </c>
      <c r="G17" s="10"/>
      <c r="H17" s="10"/>
      <c r="I17" s="10"/>
      <c r="J17" s="4"/>
      <c r="K17" s="4"/>
      <c r="L17" s="4"/>
      <c r="M17" s="7"/>
      <c r="N17" s="7"/>
      <c r="O17" s="7"/>
      <c r="P17" s="7"/>
    </row>
    <row r="18" spans="2:16" ht="18" customHeight="1">
      <c r="B18" s="33">
        <v>790.49965815327039</v>
      </c>
      <c r="C18" s="34">
        <v>799.03026314160513</v>
      </c>
      <c r="E18" s="10" t="s">
        <v>12</v>
      </c>
      <c r="F18" s="10">
        <v>171</v>
      </c>
      <c r="G18" s="10"/>
      <c r="H18" s="10"/>
      <c r="I18" s="10"/>
      <c r="J18" s="4"/>
      <c r="K18" s="4"/>
      <c r="L18" s="4"/>
      <c r="M18" s="7"/>
      <c r="N18" s="7"/>
      <c r="O18" s="7"/>
      <c r="P18" s="7"/>
    </row>
    <row r="19" spans="2:16" ht="18" customHeight="1">
      <c r="B19" s="33">
        <v>801.79098332811066</v>
      </c>
      <c r="C19" s="34">
        <v>793.42154856158197</v>
      </c>
      <c r="E19" s="10" t="s">
        <v>13</v>
      </c>
      <c r="F19" s="10">
        <v>-0.39587207246561579</v>
      </c>
      <c r="G19" s="37"/>
      <c r="H19" s="10"/>
      <c r="I19" s="10"/>
      <c r="J19" s="4"/>
      <c r="K19" s="4"/>
      <c r="L19" s="4"/>
      <c r="M19" s="7"/>
      <c r="N19" s="7"/>
      <c r="O19" s="7"/>
      <c r="P19" s="7"/>
    </row>
    <row r="20" spans="2:16" ht="18" customHeight="1">
      <c r="B20" s="33">
        <v>798.11162572289311</v>
      </c>
      <c r="C20" s="34">
        <v>789.9761266207114</v>
      </c>
      <c r="E20" s="10" t="s">
        <v>14</v>
      </c>
      <c r="F20" s="10">
        <v>0.34634644359697858</v>
      </c>
      <c r="G20" s="10"/>
      <c r="H20" s="10"/>
      <c r="I20" s="10"/>
      <c r="J20" s="4"/>
      <c r="K20" s="4"/>
      <c r="L20" s="4"/>
      <c r="M20" s="7"/>
      <c r="N20" s="7"/>
      <c r="O20" s="7"/>
      <c r="P20" s="7"/>
    </row>
    <row r="21" spans="2:16" ht="18" customHeight="1">
      <c r="B21" s="33">
        <v>840.22414098336503</v>
      </c>
      <c r="C21" s="34">
        <v>796.25745470054699</v>
      </c>
      <c r="E21" s="10" t="s">
        <v>15</v>
      </c>
      <c r="F21" s="10">
        <v>1.6538133236322152</v>
      </c>
      <c r="G21" s="10"/>
      <c r="H21" s="10"/>
      <c r="I21" s="10"/>
      <c r="J21" s="4"/>
      <c r="K21" s="4"/>
      <c r="L21" s="4"/>
      <c r="M21" s="7"/>
      <c r="N21" s="7"/>
      <c r="O21" s="7"/>
      <c r="P21" s="7"/>
    </row>
    <row r="22" spans="2:16" ht="18" customHeight="1">
      <c r="B22" s="33">
        <v>804.93610831375668</v>
      </c>
      <c r="C22" s="34">
        <v>799.4868851729367</v>
      </c>
      <c r="E22" s="21" t="s">
        <v>16</v>
      </c>
      <c r="F22" s="21">
        <v>0.69269288719395716</v>
      </c>
      <c r="G22" s="37" t="s">
        <v>22</v>
      </c>
      <c r="H22" s="10"/>
      <c r="I22" s="10"/>
      <c r="J22" s="39" t="s">
        <v>172</v>
      </c>
      <c r="K22" s="4"/>
      <c r="L22" s="4"/>
      <c r="M22" s="7"/>
      <c r="N22" s="7"/>
      <c r="O22" s="7"/>
      <c r="P22" s="7"/>
    </row>
    <row r="23" spans="2:16" ht="18" customHeight="1" thickBot="1">
      <c r="B23" s="33">
        <v>796.18643295674758</v>
      </c>
      <c r="C23" s="34">
        <v>820.42004409580352</v>
      </c>
      <c r="E23" s="13" t="s">
        <v>17</v>
      </c>
      <c r="F23" s="13">
        <v>1.9739339541031049</v>
      </c>
      <c r="G23" s="13"/>
      <c r="H23" s="10"/>
      <c r="I23" s="10"/>
      <c r="J23" s="4"/>
      <c r="K23" s="4"/>
      <c r="L23" s="4"/>
      <c r="M23" s="7"/>
      <c r="N23" s="7"/>
      <c r="O23" s="7"/>
      <c r="P23" s="7"/>
    </row>
    <row r="24" spans="2:16" ht="18" customHeight="1">
      <c r="B24" s="33">
        <v>801.70642906106946</v>
      </c>
      <c r="C24" s="34">
        <v>794.00737079797022</v>
      </c>
      <c r="E24" s="7"/>
      <c r="F24" s="7"/>
      <c r="G24" s="4"/>
      <c r="H24" s="4"/>
      <c r="I24" s="4"/>
      <c r="J24" s="4"/>
      <c r="K24" s="4"/>
      <c r="L24" s="4"/>
      <c r="M24" s="7"/>
      <c r="N24" s="7"/>
      <c r="O24" s="7"/>
      <c r="P24" s="7"/>
    </row>
    <row r="25" spans="2:16" ht="18" customHeight="1">
      <c r="B25" s="33">
        <v>789.47562353263891</v>
      </c>
      <c r="C25" s="34">
        <v>810.06246331170212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2:16" ht="18" customHeight="1">
      <c r="B26" s="33">
        <v>806.40031972694715</v>
      </c>
      <c r="C26" s="34">
        <v>795.29350695372602</v>
      </c>
    </row>
    <row r="27" spans="2:16" ht="18" customHeight="1">
      <c r="B27" s="33">
        <v>812.73343869324947</v>
      </c>
      <c r="C27" s="34">
        <v>769.99505457428859</v>
      </c>
    </row>
    <row r="28" spans="2:16" ht="18" customHeight="1">
      <c r="B28" s="33">
        <v>772.40033685088736</v>
      </c>
      <c r="C28" s="34">
        <v>820.32351184035542</v>
      </c>
    </row>
    <row r="29" spans="2:16" ht="18" customHeight="1">
      <c r="B29" s="33">
        <v>785.41175489874377</v>
      </c>
      <c r="C29" s="34">
        <v>784.73896077355312</v>
      </c>
    </row>
    <row r="30" spans="2:16" ht="18" customHeight="1">
      <c r="B30" s="33">
        <v>797.84258252778955</v>
      </c>
      <c r="C30" s="34">
        <v>819.64285993592239</v>
      </c>
    </row>
    <row r="31" spans="2:16" ht="18" customHeight="1">
      <c r="B31" s="33">
        <v>814.69732318125568</v>
      </c>
      <c r="C31" s="34">
        <v>803.23860891441336</v>
      </c>
    </row>
    <row r="32" spans="2:16" ht="18" customHeight="1">
      <c r="B32" s="33">
        <v>792.87747779451036</v>
      </c>
      <c r="C32" s="34">
        <v>808.30267774513925</v>
      </c>
    </row>
    <row r="33" spans="2:3" ht="18" customHeight="1">
      <c r="B33" s="33">
        <v>777.53144935131695</v>
      </c>
      <c r="C33" s="34">
        <v>793.84868285347159</v>
      </c>
    </row>
    <row r="34" spans="2:3" ht="18" customHeight="1">
      <c r="B34" s="33">
        <v>788.16285023022863</v>
      </c>
      <c r="C34" s="34">
        <v>817.00737915856644</v>
      </c>
    </row>
    <row r="35" spans="2:3" ht="18" customHeight="1">
      <c r="B35" s="33">
        <v>792.82206479014849</v>
      </c>
      <c r="C35" s="34">
        <v>768.52420218182363</v>
      </c>
    </row>
    <row r="36" spans="2:3" ht="18" customHeight="1">
      <c r="B36" s="33">
        <v>780.39961583654031</v>
      </c>
      <c r="C36" s="34">
        <v>811.60304118359636</v>
      </c>
    </row>
    <row r="37" spans="2:3" ht="18" customHeight="1">
      <c r="B37" s="33">
        <v>799.32164140791076</v>
      </c>
      <c r="C37" s="34">
        <v>790.78363724225085</v>
      </c>
    </row>
    <row r="38" spans="2:3" ht="18" customHeight="1">
      <c r="B38" s="33">
        <v>792.90993595209875</v>
      </c>
      <c r="C38" s="34">
        <v>816.75783136865698</v>
      </c>
    </row>
    <row r="39" spans="2:3" ht="18" customHeight="1">
      <c r="B39" s="33">
        <v>772.60725054215891</v>
      </c>
      <c r="C39" s="34">
        <v>807.35961549487206</v>
      </c>
    </row>
    <row r="40" spans="2:3" ht="18" customHeight="1">
      <c r="B40" s="33">
        <v>801.92145042090203</v>
      </c>
      <c r="C40" s="34">
        <v>809.28027748383658</v>
      </c>
    </row>
    <row r="41" spans="2:3" ht="18" customHeight="1">
      <c r="B41" s="33">
        <v>811.19879363444693</v>
      </c>
      <c r="C41" s="34">
        <v>801.40323322120469</v>
      </c>
    </row>
    <row r="42" spans="2:3" ht="18" customHeight="1">
      <c r="B42" s="33">
        <v>797.18146023864244</v>
      </c>
      <c r="C42" s="34">
        <v>803.14726629676647</v>
      </c>
    </row>
    <row r="43" spans="2:3" ht="18" customHeight="1">
      <c r="B43" s="33">
        <v>797.08039963399654</v>
      </c>
      <c r="C43" s="34">
        <v>803.9040459371887</v>
      </c>
    </row>
    <row r="44" spans="2:3" ht="18" customHeight="1">
      <c r="B44" s="33">
        <v>790.23082075804598</v>
      </c>
      <c r="C44" s="34">
        <v>807.52699419130511</v>
      </c>
    </row>
    <row r="45" spans="2:3" ht="18" customHeight="1">
      <c r="B45" s="33">
        <v>802.27115310266913</v>
      </c>
      <c r="C45" s="34">
        <v>811.00230895413949</v>
      </c>
    </row>
    <row r="46" spans="2:3" ht="18" customHeight="1">
      <c r="B46" s="33">
        <v>810.27829144531427</v>
      </c>
      <c r="C46" s="34">
        <v>798.22169894398576</v>
      </c>
    </row>
    <row r="47" spans="2:3" ht="18" customHeight="1">
      <c r="B47" s="33">
        <v>795.64237132977269</v>
      </c>
      <c r="C47" s="34">
        <v>820.14522496706002</v>
      </c>
    </row>
    <row r="48" spans="2:3" ht="18" customHeight="1">
      <c r="B48" s="33">
        <v>791.21046983972769</v>
      </c>
      <c r="C48" s="34">
        <v>785.40386106719995</v>
      </c>
    </row>
    <row r="49" spans="2:3" ht="18" customHeight="1">
      <c r="B49" s="33">
        <v>798.42363779380321</v>
      </c>
      <c r="C49" s="34">
        <v>802.06362703730838</v>
      </c>
    </row>
    <row r="50" spans="2:3" ht="18" customHeight="1">
      <c r="B50" s="33">
        <v>786.65442477536737</v>
      </c>
      <c r="C50" s="34">
        <v>803.66913412421991</v>
      </c>
    </row>
    <row r="51" spans="2:3" ht="18" customHeight="1">
      <c r="B51" s="33">
        <v>820.14235453518722</v>
      </c>
      <c r="C51" s="34">
        <v>781.94513646166661</v>
      </c>
    </row>
    <row r="52" spans="2:3" ht="18" customHeight="1">
      <c r="B52" s="33">
        <v>812.47356794238272</v>
      </c>
      <c r="C52" s="34">
        <v>791.83836363451269</v>
      </c>
    </row>
    <row r="53" spans="2:3" ht="18" customHeight="1">
      <c r="B53" s="33">
        <v>805.64986013507814</v>
      </c>
      <c r="C53" s="34">
        <v>790.7595724095795</v>
      </c>
    </row>
    <row r="54" spans="2:3" ht="18" customHeight="1">
      <c r="B54" s="33">
        <v>786.32377268668006</v>
      </c>
      <c r="C54" s="34">
        <v>806.14573287948258</v>
      </c>
    </row>
    <row r="55" spans="2:3" ht="18" customHeight="1">
      <c r="B55" s="33">
        <v>812.45920324106817</v>
      </c>
      <c r="C55" s="34">
        <v>785.77698246875275</v>
      </c>
    </row>
    <row r="56" spans="2:3" ht="18" customHeight="1">
      <c r="B56" s="33">
        <v>776.04158456125106</v>
      </c>
      <c r="C56" s="34">
        <v>803.15373602753709</v>
      </c>
    </row>
    <row r="57" spans="2:3" ht="18" customHeight="1">
      <c r="B57" s="33">
        <v>772.42409413196685</v>
      </c>
      <c r="C57" s="34">
        <v>812.06402004262236</v>
      </c>
    </row>
    <row r="58" spans="2:3" ht="18" customHeight="1">
      <c r="B58" s="33">
        <v>796.85591261801642</v>
      </c>
      <c r="C58" s="34">
        <v>828.93199585216894</v>
      </c>
    </row>
    <row r="59" spans="2:3" ht="18" customHeight="1">
      <c r="B59" s="33">
        <v>807.89304660911353</v>
      </c>
      <c r="C59" s="34">
        <v>799.32900728029824</v>
      </c>
    </row>
    <row r="60" spans="2:3" ht="18" customHeight="1">
      <c r="B60" s="33">
        <v>811.97525855726019</v>
      </c>
      <c r="C60" s="34">
        <v>812.5594905854249</v>
      </c>
    </row>
    <row r="61" spans="2:3" ht="18" customHeight="1">
      <c r="B61" s="33">
        <v>783.03484813842488</v>
      </c>
      <c r="C61" s="34">
        <v>789.35438549226205</v>
      </c>
    </row>
    <row r="62" spans="2:3" ht="18" customHeight="1">
      <c r="B62" s="33">
        <v>775.72452816686337</v>
      </c>
      <c r="C62" s="34">
        <v>787.97428046136679</v>
      </c>
    </row>
    <row r="63" spans="2:3" ht="18" customHeight="1">
      <c r="B63" s="33">
        <v>817.09529580249159</v>
      </c>
      <c r="C63" s="34">
        <v>806.09200501188764</v>
      </c>
    </row>
    <row r="64" spans="2:3" ht="18" customHeight="1">
      <c r="B64" s="33">
        <v>782.15669507005282</v>
      </c>
      <c r="C64" s="34">
        <v>786.05420907301061</v>
      </c>
    </row>
    <row r="65" spans="2:3" ht="18" customHeight="1">
      <c r="B65" s="33">
        <v>793.01778808536073</v>
      </c>
      <c r="C65" s="34">
        <v>802.09005023031011</v>
      </c>
    </row>
    <row r="66" spans="2:3" ht="18" customHeight="1">
      <c r="B66" s="33">
        <v>798.51369389956903</v>
      </c>
      <c r="C66" s="34">
        <v>795.04415467941442</v>
      </c>
    </row>
    <row r="67" spans="2:3" ht="18" customHeight="1">
      <c r="B67" s="33">
        <v>810.47914755472766</v>
      </c>
      <c r="C67" s="34">
        <v>809.82744869299825</v>
      </c>
    </row>
    <row r="68" spans="2:3" ht="18" customHeight="1">
      <c r="B68" s="33">
        <v>794.08151369868312</v>
      </c>
      <c r="C68" s="34">
        <v>807.80607289751663</v>
      </c>
    </row>
    <row r="69" spans="2:3" ht="18" customHeight="1">
      <c r="B69" s="33">
        <v>799.24499075574363</v>
      </c>
      <c r="C69" s="34">
        <v>795.28715218723437</v>
      </c>
    </row>
    <row r="70" spans="2:3" ht="18" customHeight="1">
      <c r="B70" s="33">
        <v>806.34265150473163</v>
      </c>
      <c r="C70" s="34">
        <v>783.43474179157931</v>
      </c>
    </row>
    <row r="71" spans="2:3" ht="18" customHeight="1">
      <c r="B71" s="33">
        <v>818.03096802042069</v>
      </c>
      <c r="C71" s="34">
        <v>788.83372361605086</v>
      </c>
    </row>
    <row r="72" spans="2:3" ht="18" customHeight="1">
      <c r="B72" s="33">
        <v>795.06257124145884</v>
      </c>
      <c r="C72" s="34">
        <v>794.16356026308779</v>
      </c>
    </row>
    <row r="73" spans="2:3" ht="18" customHeight="1">
      <c r="B73" s="33">
        <v>786.59790808956586</v>
      </c>
      <c r="C73" s="34">
        <v>802.85678125435606</v>
      </c>
    </row>
    <row r="74" spans="2:3" ht="18" customHeight="1">
      <c r="B74" s="33">
        <v>784.19173403524042</v>
      </c>
      <c r="C74" s="34">
        <v>811.39211132364244</v>
      </c>
    </row>
    <row r="75" spans="2:3" ht="18" customHeight="1">
      <c r="B75" s="33">
        <v>807.61558641465672</v>
      </c>
      <c r="C75" s="34">
        <v>755.58271895722396</v>
      </c>
    </row>
    <row r="76" spans="2:3" ht="18" customHeight="1">
      <c r="B76" s="33">
        <v>787.54596161443726</v>
      </c>
      <c r="C76" s="34">
        <v>811.00382867459916</v>
      </c>
    </row>
    <row r="77" spans="2:3" ht="18" customHeight="1">
      <c r="B77" s="33">
        <v>808.47665698215337</v>
      </c>
      <c r="C77" s="34">
        <v>795.35378422670112</v>
      </c>
    </row>
    <row r="78" spans="2:3" ht="18" customHeight="1">
      <c r="B78" s="33">
        <v>821.2229485393093</v>
      </c>
      <c r="C78" s="34">
        <v>786.47797476089113</v>
      </c>
    </row>
    <row r="79" spans="2:3" ht="18" customHeight="1">
      <c r="B79" s="33">
        <v>775.1166997538686</v>
      </c>
      <c r="C79" s="34">
        <v>799.47146538751247</v>
      </c>
    </row>
    <row r="80" spans="2:3" ht="18" customHeight="1">
      <c r="B80" s="33">
        <v>804.92723189563594</v>
      </c>
      <c r="C80" s="34">
        <v>812.66907015795437</v>
      </c>
    </row>
    <row r="81" spans="2:3" ht="18" customHeight="1">
      <c r="B81" s="33">
        <v>786.18522902069446</v>
      </c>
      <c r="C81" s="34">
        <v>804.41374141622782</v>
      </c>
    </row>
    <row r="82" spans="2:3" ht="18" customHeight="1">
      <c r="B82" s="33">
        <v>809.78605743328433</v>
      </c>
      <c r="C82" s="34">
        <v>781.64979529541256</v>
      </c>
    </row>
    <row r="83" spans="2:3" ht="18" customHeight="1">
      <c r="B83" s="33">
        <v>799.29398544612934</v>
      </c>
      <c r="C83" s="34">
        <v>802.21692127282006</v>
      </c>
    </row>
    <row r="84" spans="2:3" ht="18" customHeight="1">
      <c r="B84" s="33">
        <v>806.98356284812928</v>
      </c>
      <c r="C84" s="34">
        <v>789.85852325283611</v>
      </c>
    </row>
    <row r="85" spans="2:3" ht="18" customHeight="1">
      <c r="B85" s="33">
        <v>807.65185442734457</v>
      </c>
      <c r="C85" s="34">
        <v>810.78611958264889</v>
      </c>
    </row>
    <row r="86" spans="2:3" ht="18" customHeight="1">
      <c r="B86" s="33">
        <v>795.14756230165483</v>
      </c>
      <c r="C86" s="34">
        <v>805.07777449250239</v>
      </c>
    </row>
    <row r="87" spans="2:3" ht="18" customHeight="1">
      <c r="B87" s="33">
        <v>809.29864888266138</v>
      </c>
      <c r="C87" s="34">
        <v>805.09190683824556</v>
      </c>
    </row>
    <row r="88" spans="2:3" ht="18" customHeight="1">
      <c r="B88" s="33">
        <v>818.92465345864423</v>
      </c>
      <c r="C88" s="34">
        <v>785.33347762454434</v>
      </c>
    </row>
    <row r="89" spans="2:3" ht="18" customHeight="1">
      <c r="B89" s="33">
        <v>793.02878481822984</v>
      </c>
      <c r="C89" s="34">
        <v>798.28048041015006</v>
      </c>
    </row>
    <row r="90" spans="2:3" ht="18" customHeight="1">
      <c r="B90" s="33">
        <v>784.93192861662499</v>
      </c>
      <c r="C90" s="34">
        <v>792.76158070215934</v>
      </c>
    </row>
    <row r="91" spans="2:3" ht="18" customHeight="1">
      <c r="B91" s="33">
        <v>794.54967963000001</v>
      </c>
      <c r="C91" s="34">
        <v>792.92263552156783</v>
      </c>
    </row>
    <row r="92" spans="2:3" ht="18" customHeight="1">
      <c r="B92" s="33">
        <v>809.49336221640522</v>
      </c>
      <c r="C92" s="34">
        <v>791.98858699178663</v>
      </c>
    </row>
    <row r="93" spans="2:3" ht="18" customHeight="1">
      <c r="B93" s="33">
        <v>817.72248248314361</v>
      </c>
      <c r="C93" s="34">
        <v>806.77907817213099</v>
      </c>
    </row>
    <row r="94" spans="2:3" ht="18" customHeight="1">
      <c r="B94" s="33">
        <v>795.23947729756026</v>
      </c>
      <c r="C94" s="34">
        <v>810.19442193150962</v>
      </c>
    </row>
    <row r="95" spans="2:3" ht="18" customHeight="1">
      <c r="B95" s="33">
        <v>817.70870340618717</v>
      </c>
      <c r="C95" s="34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9:F94"/>
  <sheetViews>
    <sheetView zoomScaleNormal="100" workbookViewId="0"/>
  </sheetViews>
  <sheetFormatPr baseColWidth="10" defaultColWidth="12.7109375" defaultRowHeight="18" customHeight="1"/>
  <cols>
    <col min="1" max="1" width="5.7109375" customWidth="1"/>
  </cols>
  <sheetData>
    <row r="9" spans="2:6" ht="18" customHeight="1">
      <c r="B9" s="40" t="s">
        <v>4</v>
      </c>
      <c r="C9" s="47" t="s">
        <v>2</v>
      </c>
      <c r="D9" s="14" t="s">
        <v>3</v>
      </c>
    </row>
    <row r="10" spans="2:6" ht="18" customHeight="1">
      <c r="B10" s="41">
        <v>6598.2102183523139</v>
      </c>
      <c r="C10" s="42">
        <v>63.58983121467363</v>
      </c>
      <c r="D10" s="43">
        <v>72.660751971046992</v>
      </c>
      <c r="F10" s="48"/>
    </row>
    <row r="11" spans="2:6" ht="18" customHeight="1">
      <c r="B11" s="41">
        <v>818.90975551795361</v>
      </c>
      <c r="C11" s="42">
        <v>54.251038932018844</v>
      </c>
      <c r="D11" s="43">
        <v>65.648364104687616</v>
      </c>
      <c r="F11" s="48"/>
    </row>
    <row r="12" spans="2:6" ht="18" customHeight="1">
      <c r="B12" s="41">
        <v>9561.2024950361465</v>
      </c>
      <c r="C12" s="42">
        <v>60.01279865198557</v>
      </c>
      <c r="D12" s="43">
        <v>74.921325306286292</v>
      </c>
      <c r="F12" s="48"/>
    </row>
    <row r="13" spans="2:6" ht="18" customHeight="1">
      <c r="B13" s="41">
        <v>5403.0414349285174</v>
      </c>
      <c r="C13" s="42">
        <v>63.366063036689738</v>
      </c>
      <c r="D13" s="43">
        <v>62.98115634844833</v>
      </c>
      <c r="F13" s="48"/>
    </row>
    <row r="14" spans="2:6" ht="18" customHeight="1">
      <c r="B14" s="41">
        <v>7260.379209632144</v>
      </c>
      <c r="C14" s="42">
        <v>63.146336911940317</v>
      </c>
      <c r="D14" s="43">
        <v>59.875529695830636</v>
      </c>
      <c r="F14" s="48"/>
    </row>
    <row r="15" spans="2:6" ht="18" customHeight="1">
      <c r="B15" s="41">
        <v>8464.5203963872555</v>
      </c>
      <c r="C15" s="42">
        <v>51.959235894672901</v>
      </c>
      <c r="D15" s="43">
        <v>83.163232998224487</v>
      </c>
      <c r="F15" s="48"/>
    </row>
    <row r="16" spans="2:6" ht="18" customHeight="1">
      <c r="B16" s="41">
        <v>1000.4939671347169</v>
      </c>
      <c r="C16" s="42">
        <v>72.535714656239406</v>
      </c>
      <c r="D16" s="43">
        <v>64.62255818317476</v>
      </c>
      <c r="F16" s="48"/>
    </row>
    <row r="17" spans="2:6" ht="18" customHeight="1">
      <c r="B17" s="41">
        <v>8183.6520990299177</v>
      </c>
      <c r="C17" s="42">
        <v>71.037371657682257</v>
      </c>
      <c r="D17" s="43">
        <v>67.990146637392044</v>
      </c>
      <c r="F17" s="48"/>
    </row>
    <row r="18" spans="2:6" ht="18" customHeight="1">
      <c r="B18" s="41">
        <v>9140.6675737677815</v>
      </c>
      <c r="C18" s="42">
        <v>62.010177428437288</v>
      </c>
      <c r="D18" s="43">
        <v>69.096000307261662</v>
      </c>
      <c r="F18" s="48"/>
    </row>
    <row r="19" spans="2:6" ht="18" customHeight="1">
      <c r="B19" s="41">
        <v>5293.5437168761582</v>
      </c>
      <c r="C19" s="42">
        <v>85.723731030791882</v>
      </c>
      <c r="D19" s="43">
        <v>67.719274010774413</v>
      </c>
      <c r="F19" s="48"/>
    </row>
    <row r="20" spans="2:6" ht="18" customHeight="1">
      <c r="B20" s="41">
        <v>641.94982268927276</v>
      </c>
      <c r="C20" s="42">
        <v>75.83621415448188</v>
      </c>
      <c r="D20" s="43">
        <v>67.789937260005644</v>
      </c>
      <c r="F20" s="48"/>
    </row>
    <row r="21" spans="2:6" ht="18" customHeight="1">
      <c r="B21" s="41">
        <v>5743.2740933321211</v>
      </c>
      <c r="C21" s="42">
        <v>62.485537378129855</v>
      </c>
      <c r="D21" s="43">
        <v>83.138519514600972</v>
      </c>
      <c r="F21" s="48"/>
    </row>
    <row r="22" spans="2:6" ht="18" customHeight="1">
      <c r="B22" s="41">
        <v>6199.3636125758685</v>
      </c>
      <c r="C22" s="42">
        <v>61.563659345631201</v>
      </c>
      <c r="D22" s="43">
        <v>73.155576389148877</v>
      </c>
      <c r="F22" s="48"/>
    </row>
    <row r="23" spans="2:6" ht="18" customHeight="1">
      <c r="B23" s="41">
        <v>2723.5173722752525</v>
      </c>
      <c r="C23" s="42">
        <v>62.817030316597574</v>
      </c>
      <c r="D23" s="43">
        <v>78.17361751398542</v>
      </c>
      <c r="F23" s="48"/>
    </row>
    <row r="24" spans="2:6" ht="18" customHeight="1">
      <c r="B24" s="41">
        <v>4478.8159004758563</v>
      </c>
      <c r="C24" s="42">
        <v>62.570832516394269</v>
      </c>
      <c r="D24" s="43">
        <v>77.485777295927079</v>
      </c>
      <c r="F24" s="48"/>
    </row>
    <row r="25" spans="2:6" ht="18" customHeight="1">
      <c r="B25" s="41">
        <v>9276.4895177467861</v>
      </c>
      <c r="C25" s="42">
        <v>84.200957350465146</v>
      </c>
      <c r="D25" s="43">
        <v>80.10235509304826</v>
      </c>
      <c r="F25" s="48"/>
    </row>
    <row r="26" spans="2:6" ht="18" customHeight="1">
      <c r="B26" s="41">
        <v>6746.2705626901534</v>
      </c>
      <c r="C26" s="42">
        <v>64.846732435999655</v>
      </c>
      <c r="D26" s="43">
        <v>76.499412207446952</v>
      </c>
      <c r="F26" s="48"/>
    </row>
    <row r="27" spans="2:6" ht="18" customHeight="1">
      <c r="B27" s="41">
        <v>3260.005404057993</v>
      </c>
      <c r="C27" s="42">
        <v>57.43386301712512</v>
      </c>
      <c r="D27" s="43">
        <v>61.74613069299577</v>
      </c>
      <c r="F27" s="48"/>
    </row>
    <row r="28" spans="2:6" ht="18" customHeight="1">
      <c r="B28" s="41">
        <v>7023.9876021902755</v>
      </c>
      <c r="C28" s="42">
        <v>56.337297581657225</v>
      </c>
      <c r="D28" s="43">
        <v>64.102609817186348</v>
      </c>
      <c r="F28" s="48"/>
    </row>
    <row r="29" spans="2:6" ht="18" customHeight="1">
      <c r="B29" s="41">
        <v>7239.4169524696426</v>
      </c>
      <c r="C29" s="42">
        <v>68.145773895016802</v>
      </c>
      <c r="D29" s="43">
        <v>63.305274350886769</v>
      </c>
      <c r="F29" s="48"/>
    </row>
    <row r="30" spans="2:6" ht="18" customHeight="1">
      <c r="B30" s="41">
        <v>2307.704855071624</v>
      </c>
      <c r="C30" s="42">
        <v>59.823001845853781</v>
      </c>
      <c r="D30" s="43">
        <v>70.38711492203133</v>
      </c>
      <c r="F30" s="48"/>
    </row>
    <row r="31" spans="2:6" ht="18" customHeight="1">
      <c r="B31" s="41">
        <v>2353.5041515217767</v>
      </c>
      <c r="C31" s="42">
        <v>67.794524743335927</v>
      </c>
      <c r="D31" s="43">
        <v>64.698701244050866</v>
      </c>
    </row>
    <row r="32" spans="2:6" ht="18" customHeight="1">
      <c r="B32" s="41">
        <v>7683.2738654259583</v>
      </c>
      <c r="C32" s="42">
        <v>79.035470718342978</v>
      </c>
      <c r="D32" s="43">
        <v>63.935974691605381</v>
      </c>
    </row>
    <row r="33" spans="2:4" ht="18" customHeight="1">
      <c r="B33" s="41">
        <v>7505.2975873735959</v>
      </c>
      <c r="C33" s="42">
        <v>56.62099492725919</v>
      </c>
      <c r="D33" s="43">
        <v>69.730553392509648</v>
      </c>
    </row>
    <row r="34" spans="2:4" ht="18" customHeight="1">
      <c r="B34" s="41">
        <v>7943.7002118373794</v>
      </c>
      <c r="C34" s="42">
        <v>58.323542065756818</v>
      </c>
      <c r="D34" s="43">
        <v>72.948351716056706</v>
      </c>
    </row>
    <row r="35" spans="2:4" ht="18" customHeight="1">
      <c r="B35" s="41">
        <v>1495.8635302177092</v>
      </c>
      <c r="C35" s="42">
        <v>58.027339503499405</v>
      </c>
      <c r="D35" s="43">
        <v>65.05086598784176</v>
      </c>
    </row>
    <row r="36" spans="2:4" ht="18" customHeight="1">
      <c r="B36" s="41">
        <v>1463.669656024259</v>
      </c>
      <c r="C36" s="42">
        <v>50.592718289114728</v>
      </c>
      <c r="D36" s="43">
        <v>65.550882635320662</v>
      </c>
    </row>
    <row r="37" spans="2:4" ht="18" customHeight="1">
      <c r="B37" s="41">
        <v>2034.4851469972746</v>
      </c>
      <c r="C37" s="42">
        <v>53.492117934758966</v>
      </c>
      <c r="D37" s="43">
        <v>82.066126500987806</v>
      </c>
    </row>
    <row r="38" spans="2:4" ht="18" customHeight="1">
      <c r="B38" s="41">
        <v>7622.303522685911</v>
      </c>
      <c r="C38" s="42">
        <v>73.988332828612357</v>
      </c>
      <c r="D38" s="43">
        <v>62.584164261613452</v>
      </c>
    </row>
    <row r="39" spans="2:4" ht="18" customHeight="1">
      <c r="B39" s="41">
        <v>5582.2994294342407</v>
      </c>
      <c r="C39" s="42">
        <v>63.150272223271863</v>
      </c>
      <c r="D39" s="43">
        <v>69.777489371746896</v>
      </c>
    </row>
    <row r="40" spans="2:4" ht="18" customHeight="1">
      <c r="B40" s="41">
        <v>4566.7513476652448</v>
      </c>
      <c r="C40" s="42">
        <v>76.146826285144726</v>
      </c>
      <c r="D40" s="43">
        <v>71.023229967017372</v>
      </c>
    </row>
    <row r="41" spans="2:4" ht="18" customHeight="1">
      <c r="B41" s="41">
        <v>2357.6496325585817</v>
      </c>
      <c r="C41" s="42">
        <v>81.432383322224965</v>
      </c>
      <c r="D41" s="43">
        <v>75.263468063624643</v>
      </c>
    </row>
    <row r="42" spans="2:4" ht="18" customHeight="1">
      <c r="B42" s="41">
        <v>5369.1419995248916</v>
      </c>
      <c r="C42" s="42">
        <v>62.99417868198092</v>
      </c>
      <c r="D42" s="43">
        <v>74.609526665131483</v>
      </c>
    </row>
    <row r="43" spans="2:4" ht="18" customHeight="1">
      <c r="B43" s="41">
        <v>7478.4371167774452</v>
      </c>
      <c r="C43" s="42">
        <v>70.287414798053092</v>
      </c>
      <c r="D43" s="43">
        <v>67.024256522634445</v>
      </c>
    </row>
    <row r="44" spans="2:4" ht="18" customHeight="1">
      <c r="B44" s="41">
        <v>2963.0571665631887</v>
      </c>
      <c r="C44" s="42">
        <v>68.085613723592274</v>
      </c>
      <c r="D44" s="43">
        <v>66.952834792725739</v>
      </c>
    </row>
    <row r="45" spans="2:4" ht="18" customHeight="1">
      <c r="B45" s="41">
        <v>7122.8150257311909</v>
      </c>
      <c r="C45" s="42">
        <v>55.019854009765091</v>
      </c>
      <c r="D45" s="43">
        <v>74.012287202601556</v>
      </c>
    </row>
    <row r="46" spans="2:4" ht="18" customHeight="1">
      <c r="B46" s="41">
        <v>9369.4544808926676</v>
      </c>
      <c r="C46" s="42">
        <v>67.411378066004673</v>
      </c>
      <c r="D46" s="43">
        <v>69.701772150145729</v>
      </c>
    </row>
    <row r="47" spans="2:4" ht="18" customHeight="1">
      <c r="B47" s="41">
        <v>4049.6341945063141</v>
      </c>
      <c r="C47" s="42">
        <v>63.946945150107489</v>
      </c>
      <c r="D47" s="43">
        <v>53.55709235141174</v>
      </c>
    </row>
    <row r="48" spans="2:4" ht="18" customHeight="1">
      <c r="B48" s="41">
        <v>3354.7134066685703</v>
      </c>
      <c r="C48" s="42">
        <v>78.098676193547391</v>
      </c>
      <c r="D48" s="43">
        <v>80.291108991861847</v>
      </c>
    </row>
    <row r="49" spans="2:4" ht="18" customHeight="1">
      <c r="B49" s="41">
        <v>6143.4729049564339</v>
      </c>
      <c r="C49" s="42">
        <v>86.785916316192612</v>
      </c>
      <c r="D49" s="43">
        <v>71.391895744440063</v>
      </c>
    </row>
    <row r="50" spans="2:4" ht="18" customHeight="1">
      <c r="B50" s="41">
        <v>3837.9442105433427</v>
      </c>
      <c r="C50" s="42">
        <v>62.672671664537035</v>
      </c>
      <c r="D50" s="43">
        <v>58.169022258828974</v>
      </c>
    </row>
    <row r="51" spans="2:4" ht="18" customHeight="1">
      <c r="B51" s="41">
        <v>6109.4333776732592</v>
      </c>
      <c r="C51" s="42">
        <v>69.676007443586812</v>
      </c>
      <c r="D51" s="43">
        <v>69.25633794855348</v>
      </c>
    </row>
    <row r="52" spans="2:4" ht="18" customHeight="1">
      <c r="B52" s="41">
        <v>1547.6556794554542</v>
      </c>
      <c r="C52" s="42">
        <v>57.93731808220511</v>
      </c>
      <c r="D52" s="43">
        <v>63.481198143317258</v>
      </c>
    </row>
    <row r="53" spans="2:4" ht="18" customHeight="1">
      <c r="B53" s="41">
        <v>4489.8608909283466</v>
      </c>
      <c r="C53" s="42">
        <v>71.438811003768862</v>
      </c>
      <c r="D53" s="43">
        <v>67.228442800093063</v>
      </c>
    </row>
    <row r="54" spans="2:4" ht="18" customHeight="1">
      <c r="B54" s="41">
        <v>6335.0301626232731</v>
      </c>
      <c r="C54" s="42">
        <v>54.316261343351073</v>
      </c>
      <c r="D54" s="43">
        <v>65.827799477318877</v>
      </c>
    </row>
    <row r="55" spans="2:4" ht="18" customHeight="1">
      <c r="B55" s="41">
        <v>9529.160238193992</v>
      </c>
      <c r="C55" s="42">
        <v>65.456404011333149</v>
      </c>
      <c r="D55" s="43">
        <v>71.570553029472677</v>
      </c>
    </row>
    <row r="56" spans="2:4" ht="18" customHeight="1">
      <c r="B56" s="41">
        <v>2276.8257001669067</v>
      </c>
      <c r="C56" s="42">
        <v>59.206806656704636</v>
      </c>
      <c r="D56" s="43">
        <v>77.610159180037144</v>
      </c>
    </row>
    <row r="57" spans="2:4" ht="18" customHeight="1">
      <c r="B57" s="41">
        <v>1965.2802040044071</v>
      </c>
      <c r="C57" s="42">
        <v>69.603355290494662</v>
      </c>
      <c r="D57" s="43">
        <v>58.40103386687003</v>
      </c>
    </row>
    <row r="58" spans="2:4" ht="18" customHeight="1">
      <c r="B58" s="41">
        <v>5939.840051527638</v>
      </c>
      <c r="C58" s="42">
        <v>68.164634379535372</v>
      </c>
      <c r="D58" s="43">
        <v>67.907473938569339</v>
      </c>
    </row>
    <row r="59" spans="2:4" ht="18" customHeight="1">
      <c r="B59" s="41">
        <v>8181.5857504787746</v>
      </c>
      <c r="C59" s="42">
        <v>81.905744095794759</v>
      </c>
      <c r="D59" s="43">
        <v>80.678763096548366</v>
      </c>
    </row>
    <row r="60" spans="2:4" ht="18" customHeight="1">
      <c r="B60" s="41">
        <v>7645.781528112725</v>
      </c>
      <c r="C60" s="42">
        <v>60.163151198802083</v>
      </c>
      <c r="D60" s="43">
        <v>83.54329687702085</v>
      </c>
    </row>
    <row r="61" spans="2:4" ht="18" customHeight="1">
      <c r="B61" s="41">
        <v>9824.878638838718</v>
      </c>
      <c r="C61" s="42">
        <v>71.547574571857808</v>
      </c>
      <c r="D61" s="43">
        <v>80.389834176654063</v>
      </c>
    </row>
    <row r="62" spans="2:4" ht="18" customHeight="1">
      <c r="B62" s="41">
        <v>795.8394057969964</v>
      </c>
      <c r="C62" s="42">
        <v>70.211842721950163</v>
      </c>
      <c r="D62" s="43">
        <v>64.464850093868478</v>
      </c>
    </row>
    <row r="63" spans="2:4" ht="18" customHeight="1">
      <c r="B63" s="41">
        <v>3239.3073927650817</v>
      </c>
      <c r="C63" s="42">
        <v>60.527360773991191</v>
      </c>
      <c r="D63" s="43">
        <v>79.497793910748697</v>
      </c>
    </row>
    <row r="64" spans="2:4" ht="18" customHeight="1">
      <c r="B64" s="41">
        <v>2216.1108510262361</v>
      </c>
      <c r="C64" s="42">
        <v>48.376069506328427</v>
      </c>
      <c r="D64" s="43">
        <v>62.662095934953271</v>
      </c>
    </row>
    <row r="65" spans="2:4" ht="18" customHeight="1">
      <c r="B65" s="41">
        <v>5973.6980255619656</v>
      </c>
      <c r="C65" s="42">
        <v>67.592549693927353</v>
      </c>
      <c r="D65" s="43">
        <v>68.624731356992683</v>
      </c>
    </row>
    <row r="66" spans="2:4" ht="18" customHeight="1">
      <c r="B66" s="41">
        <v>6270.5767626867482</v>
      </c>
      <c r="C66" s="42">
        <v>62.337920902295053</v>
      </c>
      <c r="D66" s="43">
        <v>72.111742117381993</v>
      </c>
    </row>
    <row r="67" spans="2:4" ht="18" customHeight="1">
      <c r="B67" s="41">
        <v>5683.2934521957786</v>
      </c>
      <c r="C67" s="42">
        <v>54.660336676068695</v>
      </c>
      <c r="D67" s="43">
        <v>72.29710972391014</v>
      </c>
    </row>
    <row r="68" spans="2:4" ht="18" customHeight="1">
      <c r="B68" s="41">
        <v>2282.790641375434</v>
      </c>
      <c r="C68" s="42">
        <v>67.251901037611404</v>
      </c>
      <c r="D68" s="43">
        <v>75.215974176715378</v>
      </c>
    </row>
    <row r="69" spans="2:4" ht="18" customHeight="1">
      <c r="B69" s="41">
        <v>296.4904046490413</v>
      </c>
      <c r="C69" s="42">
        <v>69.213092055122701</v>
      </c>
      <c r="D69" s="43">
        <v>78.825800832560915</v>
      </c>
    </row>
    <row r="70" spans="2:4" ht="18" customHeight="1">
      <c r="B70" s="41">
        <v>9585.3194784090756</v>
      </c>
      <c r="C70" s="42">
        <v>69.082254052166107</v>
      </c>
      <c r="D70" s="43">
        <v>76.938703154421333</v>
      </c>
    </row>
    <row r="71" spans="2:4" ht="18" customHeight="1">
      <c r="B71" s="41">
        <v>4429.9472187036436</v>
      </c>
      <c r="C71" s="42">
        <v>50.681455647608956</v>
      </c>
      <c r="D71" s="43">
        <v>81.150279707209563</v>
      </c>
    </row>
    <row r="72" spans="2:4" ht="18" customHeight="1">
      <c r="B72" s="41">
        <v>153.82272811658382</v>
      </c>
      <c r="C72" s="42">
        <v>52.075893822814386</v>
      </c>
      <c r="D72" s="43">
        <v>60.16632826930163</v>
      </c>
    </row>
    <row r="73" spans="2:4" ht="18" customHeight="1">
      <c r="B73" s="41">
        <v>2047.6296185248532</v>
      </c>
      <c r="C73" s="42">
        <v>66.038450522378454</v>
      </c>
      <c r="D73" s="43">
        <v>69.163311946127706</v>
      </c>
    </row>
    <row r="74" spans="2:4" ht="18" customHeight="1">
      <c r="B74" s="41">
        <v>8681.8258268224217</v>
      </c>
      <c r="C74" s="42">
        <v>57.722376964531648</v>
      </c>
      <c r="D74" s="43">
        <v>76.254801749204859</v>
      </c>
    </row>
    <row r="75" spans="2:4" ht="18" customHeight="1">
      <c r="B75" s="41">
        <v>7446.095622482112</v>
      </c>
      <c r="C75" s="42">
        <v>57.696880816892879</v>
      </c>
      <c r="D75" s="43">
        <v>70.351975896398457</v>
      </c>
    </row>
    <row r="76" spans="2:4" ht="18" customHeight="1">
      <c r="B76" s="41">
        <v>25.41051728462196</v>
      </c>
      <c r="C76" s="42">
        <v>45.412843506238204</v>
      </c>
      <c r="D76" s="43">
        <v>59.482263577312494</v>
      </c>
    </row>
    <row r="77" spans="2:4" ht="18" customHeight="1">
      <c r="B77" s="41">
        <v>3603.5279925367645</v>
      </c>
      <c r="C77" s="42">
        <v>59.310713922608137</v>
      </c>
      <c r="D77" s="43">
        <v>72.352165855819251</v>
      </c>
    </row>
    <row r="78" spans="2:4" ht="18" customHeight="1">
      <c r="B78" s="41">
        <v>4993.1138701148348</v>
      </c>
      <c r="C78" s="42">
        <v>54.795424380807098</v>
      </c>
      <c r="D78" s="43">
        <v>75.602232520788419</v>
      </c>
    </row>
    <row r="79" spans="2:4" ht="18" customHeight="1">
      <c r="B79" s="41">
        <v>1815.2090136113786</v>
      </c>
      <c r="C79" s="42">
        <v>73.454412217730621</v>
      </c>
      <c r="D79" s="43">
        <v>73.119550748379538</v>
      </c>
    </row>
    <row r="80" spans="2:4" ht="18" customHeight="1">
      <c r="B80" s="41">
        <v>3921.3761520514699</v>
      </c>
      <c r="C80" s="42">
        <v>65.641853125257313</v>
      </c>
      <c r="D80" s="43">
        <v>65.037721942499743</v>
      </c>
    </row>
    <row r="81" spans="2:4" ht="18" customHeight="1">
      <c r="B81" s="41">
        <v>536.45721727562102</v>
      </c>
      <c r="C81" s="42">
        <v>75.169166980223537</v>
      </c>
      <c r="D81" s="43">
        <v>64.598226058769271</v>
      </c>
    </row>
    <row r="82" spans="2:4" ht="18" customHeight="1">
      <c r="B82" s="41">
        <v>385.33013095963798</v>
      </c>
      <c r="C82" s="42">
        <v>68.443422631369131</v>
      </c>
      <c r="D82" s="43">
        <v>88.326313588707237</v>
      </c>
    </row>
    <row r="83" spans="2:4" ht="18" customHeight="1">
      <c r="B83" s="41">
        <v>7634.4745795055551</v>
      </c>
      <c r="C83" s="42">
        <v>64.291921523949668</v>
      </c>
      <c r="D83" s="43">
        <v>77.104968977244098</v>
      </c>
    </row>
    <row r="84" spans="2:4" ht="18" customHeight="1">
      <c r="B84" s="41">
        <v>4047.8781021406053</v>
      </c>
      <c r="C84" s="42">
        <v>71.192595461671374</v>
      </c>
      <c r="D84" s="43">
        <v>67.106807817304244</v>
      </c>
    </row>
    <row r="85" spans="2:4" ht="18" customHeight="1">
      <c r="B85" s="41">
        <v>4257.4368869872733</v>
      </c>
      <c r="C85" s="42">
        <v>80.674241006443609</v>
      </c>
      <c r="D85" s="43">
        <v>64.750104162365275</v>
      </c>
    </row>
    <row r="86" spans="2:4" ht="18" customHeight="1">
      <c r="B86" s="41">
        <v>8089.9050550378952</v>
      </c>
      <c r="C86" s="42">
        <v>63.179567235890893</v>
      </c>
      <c r="D86" s="43">
        <v>65.615614115210661</v>
      </c>
    </row>
    <row r="87" spans="2:4" ht="18" customHeight="1">
      <c r="B87" s="41">
        <v>7950.3825572833566</v>
      </c>
      <c r="C87" s="42">
        <v>61.833502403761642</v>
      </c>
      <c r="D87" s="43">
        <v>81.636758322855798</v>
      </c>
    </row>
    <row r="88" spans="2:4" ht="18" customHeight="1">
      <c r="B88" s="41">
        <v>9338.9018672586626</v>
      </c>
      <c r="C88" s="42">
        <v>58.302044919374069</v>
      </c>
      <c r="D88" s="43">
        <v>77.995225155391523</v>
      </c>
    </row>
    <row r="89" spans="2:4" ht="18" customHeight="1">
      <c r="B89" s="41">
        <v>6469.076628291431</v>
      </c>
      <c r="C89" s="42">
        <v>54.013809247259516</v>
      </c>
      <c r="D89" s="43">
        <v>78.411482013719464</v>
      </c>
    </row>
    <row r="90" spans="2:4" ht="18" customHeight="1">
      <c r="B90" s="41">
        <v>6567.8073466525602</v>
      </c>
      <c r="C90" s="42">
        <v>60.605406753027793</v>
      </c>
      <c r="D90" s="43">
        <v>73.764419531163597</v>
      </c>
    </row>
    <row r="91" spans="2:4" ht="18" customHeight="1">
      <c r="B91" s="41">
        <v>8811.288887107472</v>
      </c>
      <c r="C91" s="42">
        <v>59.935422238836146</v>
      </c>
      <c r="D91" s="43">
        <v>68.259244271683542</v>
      </c>
    </row>
    <row r="92" spans="2:4" ht="18" customHeight="1">
      <c r="B92" s="41">
        <v>8193.3372825096103</v>
      </c>
      <c r="C92" s="42">
        <v>61.059436991660903</v>
      </c>
      <c r="D92" s="43">
        <v>73.87316586785343</v>
      </c>
    </row>
    <row r="93" spans="2:4" ht="18" customHeight="1">
      <c r="B93" s="41">
        <v>8298.9502667010347</v>
      </c>
      <c r="C93" s="42">
        <v>45.476640999762672</v>
      </c>
      <c r="D93" s="43">
        <v>52.815077915232933</v>
      </c>
    </row>
    <row r="94" spans="2:4" ht="18" customHeight="1">
      <c r="B94" s="44">
        <v>3477.2088491367003</v>
      </c>
      <c r="C94" s="45">
        <v>69.323645856443278</v>
      </c>
      <c r="D94" s="46">
        <v>86.159947911861579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>
    <tabColor rgb="FFFF0000"/>
  </sheetPr>
  <dimension ref="B9:O94"/>
  <sheetViews>
    <sheetView zoomScaleNormal="100" workbookViewId="0"/>
  </sheetViews>
  <sheetFormatPr baseColWidth="10" defaultColWidth="12.7109375" defaultRowHeight="18" customHeight="1"/>
  <cols>
    <col min="1" max="1" width="5.7109375" customWidth="1"/>
    <col min="6" max="6" width="16.7109375" customWidth="1"/>
  </cols>
  <sheetData>
    <row r="9" spans="2:15" ht="18" customHeight="1">
      <c r="B9" s="40" t="s">
        <v>4</v>
      </c>
      <c r="C9" s="47" t="s">
        <v>2</v>
      </c>
      <c r="D9" s="14" t="s">
        <v>3</v>
      </c>
    </row>
    <row r="10" spans="2:15" ht="18" customHeight="1">
      <c r="B10" s="41">
        <v>6598.2102183523139</v>
      </c>
      <c r="C10" s="42">
        <v>63.58983121467363</v>
      </c>
      <c r="D10" s="43">
        <v>72.660751971046992</v>
      </c>
      <c r="M10" s="48"/>
      <c r="N10" s="48"/>
      <c r="O10" s="48"/>
    </row>
    <row r="11" spans="2:15" ht="18" customHeight="1">
      <c r="B11" s="41">
        <v>818.90975551795361</v>
      </c>
      <c r="C11" s="42">
        <v>54.251038932018844</v>
      </c>
      <c r="D11" s="43">
        <v>65.648364104687616</v>
      </c>
      <c r="M11" s="48"/>
      <c r="N11" s="48"/>
      <c r="O11" s="48"/>
    </row>
    <row r="12" spans="2:15" ht="18" customHeight="1">
      <c r="B12" s="41">
        <v>9561.2024950361465</v>
      </c>
      <c r="C12" s="42">
        <v>60.01279865198557</v>
      </c>
      <c r="D12" s="43">
        <v>74.921325306286292</v>
      </c>
      <c r="F12" s="48" t="s">
        <v>23</v>
      </c>
      <c r="G12" s="48"/>
      <c r="H12" s="48"/>
      <c r="I12" s="48"/>
      <c r="J12" s="48"/>
      <c r="K12" s="48"/>
      <c r="L12" s="48"/>
      <c r="M12" s="48"/>
      <c r="N12" s="48"/>
      <c r="O12" s="48"/>
    </row>
    <row r="13" spans="2:15" ht="18" customHeight="1" thickBot="1">
      <c r="B13" s="41">
        <v>5403.0414349285174</v>
      </c>
      <c r="C13" s="42">
        <v>63.366063036689738</v>
      </c>
      <c r="D13" s="43">
        <v>62.98115634844833</v>
      </c>
      <c r="F13" s="48"/>
      <c r="G13" s="48"/>
      <c r="H13" s="48"/>
      <c r="I13" s="48"/>
      <c r="J13" s="48"/>
      <c r="K13" s="48"/>
      <c r="L13" s="48"/>
      <c r="M13" s="48"/>
      <c r="N13" s="48"/>
      <c r="O13" s="48"/>
    </row>
    <row r="14" spans="2:15" ht="18" customHeight="1">
      <c r="B14" s="41">
        <v>7260.379209632144</v>
      </c>
      <c r="C14" s="42">
        <v>63.146336911940317</v>
      </c>
      <c r="D14" s="43">
        <v>59.875529695830636</v>
      </c>
      <c r="F14" s="8"/>
      <c r="G14" s="8" t="s">
        <v>18</v>
      </c>
      <c r="H14" s="8" t="s">
        <v>19</v>
      </c>
      <c r="I14" s="48"/>
      <c r="J14" s="48"/>
      <c r="K14" s="48"/>
      <c r="L14" s="48"/>
      <c r="M14" s="48"/>
      <c r="N14" s="48"/>
      <c r="O14" s="48"/>
    </row>
    <row r="15" spans="2:15" ht="18" customHeight="1">
      <c r="B15" s="41">
        <v>8464.5203963872555</v>
      </c>
      <c r="C15" s="42">
        <v>51.959235894672901</v>
      </c>
      <c r="D15" s="43">
        <v>83.163232998224487</v>
      </c>
      <c r="F15" s="21" t="s">
        <v>8</v>
      </c>
      <c r="G15" s="21">
        <v>64.383539945541486</v>
      </c>
      <c r="H15" s="21">
        <v>70.853364128128931</v>
      </c>
      <c r="I15" s="48"/>
      <c r="J15" s="48"/>
      <c r="K15" s="49"/>
      <c r="L15" s="48"/>
      <c r="M15" s="48"/>
      <c r="N15" s="48"/>
      <c r="O15" s="48"/>
    </row>
    <row r="16" spans="2:15" ht="18" customHeight="1">
      <c r="B16" s="41">
        <v>1000.4939671347169</v>
      </c>
      <c r="C16" s="42">
        <v>72.535714656239406</v>
      </c>
      <c r="D16" s="43">
        <v>64.62255818317476</v>
      </c>
      <c r="F16" s="10" t="s">
        <v>9</v>
      </c>
      <c r="G16" s="10">
        <v>80.080982182709178</v>
      </c>
      <c r="H16" s="10">
        <v>55.483500491014901</v>
      </c>
      <c r="I16" s="48"/>
      <c r="J16" s="48"/>
      <c r="K16" s="48"/>
      <c r="L16" s="48"/>
      <c r="M16" s="48"/>
      <c r="N16" s="48"/>
      <c r="O16" s="48"/>
    </row>
    <row r="17" spans="2:15" ht="18" customHeight="1">
      <c r="B17" s="41">
        <v>8183.6520990299177</v>
      </c>
      <c r="C17" s="42">
        <v>71.037371657682257</v>
      </c>
      <c r="D17" s="43">
        <v>67.990146637392044</v>
      </c>
      <c r="F17" s="10" t="s">
        <v>10</v>
      </c>
      <c r="G17" s="10">
        <v>85</v>
      </c>
      <c r="H17" s="10">
        <v>85</v>
      </c>
      <c r="I17" s="48"/>
      <c r="J17" s="48"/>
      <c r="K17" s="48"/>
      <c r="L17" s="48"/>
      <c r="M17" s="48"/>
      <c r="N17" s="48"/>
      <c r="O17" s="48"/>
    </row>
    <row r="18" spans="2:15" ht="18" customHeight="1">
      <c r="B18" s="41">
        <v>9140.6675737677815</v>
      </c>
      <c r="C18" s="42">
        <v>62.010177428437288</v>
      </c>
      <c r="D18" s="43">
        <v>69.096000307261662</v>
      </c>
      <c r="F18" s="10" t="s">
        <v>24</v>
      </c>
      <c r="G18" s="10">
        <v>7.9402105851829136E-2</v>
      </c>
      <c r="H18" s="10"/>
      <c r="I18" s="48"/>
      <c r="J18" s="48"/>
      <c r="K18" s="48"/>
      <c r="L18" s="48"/>
      <c r="M18" s="48"/>
      <c r="N18" s="48"/>
      <c r="O18" s="48"/>
    </row>
    <row r="19" spans="2:15" ht="18" customHeight="1">
      <c r="B19" s="41">
        <v>5293.5437168761582</v>
      </c>
      <c r="C19" s="42">
        <v>85.723731030791882</v>
      </c>
      <c r="D19" s="43">
        <v>67.719274010774413</v>
      </c>
      <c r="F19" s="10" t="s">
        <v>11</v>
      </c>
      <c r="G19" s="10">
        <v>0</v>
      </c>
      <c r="H19" s="10"/>
      <c r="I19" s="48"/>
      <c r="J19" s="48"/>
      <c r="K19" s="48"/>
      <c r="L19" s="48"/>
      <c r="M19" s="48"/>
      <c r="N19" s="48"/>
      <c r="O19" s="48"/>
    </row>
    <row r="20" spans="2:15" ht="18" customHeight="1">
      <c r="B20" s="41">
        <v>641.94982268927276</v>
      </c>
      <c r="C20" s="42">
        <v>75.83621415448188</v>
      </c>
      <c r="D20" s="43">
        <v>67.789937260005644</v>
      </c>
      <c r="F20" s="10" t="s">
        <v>12</v>
      </c>
      <c r="G20" s="10">
        <v>84</v>
      </c>
      <c r="H20" s="10"/>
      <c r="I20" s="48"/>
      <c r="J20" s="48"/>
      <c r="K20" s="48"/>
      <c r="L20" s="48"/>
      <c r="M20" s="48"/>
      <c r="N20" s="48"/>
      <c r="O20" s="48"/>
    </row>
    <row r="21" spans="2:15" ht="18" customHeight="1">
      <c r="B21" s="41">
        <v>5743.2740933321211</v>
      </c>
      <c r="C21" s="42">
        <v>62.485537378129855</v>
      </c>
      <c r="D21" s="43">
        <v>83.138519514600972</v>
      </c>
      <c r="F21" s="10" t="s">
        <v>13</v>
      </c>
      <c r="G21" s="10">
        <v>-5.3356008514685058</v>
      </c>
      <c r="H21" s="10"/>
      <c r="I21" s="48"/>
      <c r="J21" s="48"/>
      <c r="K21" s="48"/>
      <c r="L21" s="48"/>
      <c r="M21" s="48"/>
      <c r="N21" s="48"/>
      <c r="O21" s="48"/>
    </row>
    <row r="22" spans="2:15" ht="18" customHeight="1">
      <c r="B22" s="41">
        <v>6199.3636125758685</v>
      </c>
      <c r="C22" s="42">
        <v>61.563659345631201</v>
      </c>
      <c r="D22" s="43">
        <v>73.155576389148877</v>
      </c>
      <c r="F22" s="10" t="s">
        <v>14</v>
      </c>
      <c r="G22" s="10">
        <v>3.9664203912823165E-7</v>
      </c>
      <c r="H22" s="10"/>
      <c r="I22" s="48"/>
      <c r="J22" s="48"/>
      <c r="K22" s="48"/>
      <c r="L22" s="48"/>
      <c r="M22" s="48"/>
      <c r="N22" s="48"/>
      <c r="O22" s="48"/>
    </row>
    <row r="23" spans="2:15" ht="18" customHeight="1">
      <c r="B23" s="41">
        <v>2723.5173722752525</v>
      </c>
      <c r="C23" s="42">
        <v>62.817030316597574</v>
      </c>
      <c r="D23" s="43">
        <v>78.17361751398542</v>
      </c>
      <c r="F23" s="10" t="s">
        <v>15</v>
      </c>
      <c r="G23" s="10">
        <v>1.6631966790489103</v>
      </c>
      <c r="H23" s="10"/>
      <c r="I23" s="48"/>
      <c r="J23" s="48"/>
      <c r="K23" s="48"/>
      <c r="L23" s="48"/>
      <c r="M23" s="48"/>
      <c r="N23" s="48"/>
      <c r="O23" s="48"/>
    </row>
    <row r="24" spans="2:15" ht="18" customHeight="1">
      <c r="B24" s="41">
        <v>4478.8159004758563</v>
      </c>
      <c r="C24" s="42">
        <v>62.570832516394269</v>
      </c>
      <c r="D24" s="43">
        <v>77.485777295927079</v>
      </c>
      <c r="F24" s="21" t="s">
        <v>16</v>
      </c>
      <c r="G24" s="21">
        <v>7.932840782564633E-7</v>
      </c>
      <c r="H24" s="37" t="s">
        <v>20</v>
      </c>
      <c r="I24" s="48"/>
      <c r="J24" s="48"/>
      <c r="K24" s="49" t="s">
        <v>173</v>
      </c>
      <c r="L24" s="48"/>
      <c r="M24" s="48"/>
      <c r="N24" s="48"/>
      <c r="O24" s="48"/>
    </row>
    <row r="25" spans="2:15" ht="18" customHeight="1" thickBot="1">
      <c r="B25" s="41">
        <v>9276.4895177467861</v>
      </c>
      <c r="C25" s="42">
        <v>84.200957350465146</v>
      </c>
      <c r="D25" s="43">
        <v>80.10235509304826</v>
      </c>
      <c r="F25" s="13" t="s">
        <v>17</v>
      </c>
      <c r="G25" s="13">
        <v>1.9886096669757098</v>
      </c>
      <c r="H25" s="13"/>
      <c r="I25" s="48"/>
      <c r="J25" s="48"/>
      <c r="K25" s="48"/>
      <c r="L25" s="48"/>
      <c r="M25" s="48"/>
      <c r="N25" s="48"/>
      <c r="O25" s="48"/>
    </row>
    <row r="26" spans="2:15" ht="18" customHeight="1">
      <c r="B26" s="41">
        <v>6746.2705626901534</v>
      </c>
      <c r="C26" s="42">
        <v>64.846732435999655</v>
      </c>
      <c r="D26" s="43">
        <v>76.499412207446952</v>
      </c>
      <c r="F26" s="48"/>
      <c r="G26" s="48"/>
      <c r="H26" s="48"/>
      <c r="I26" s="48"/>
      <c r="J26" s="48"/>
      <c r="K26" s="48"/>
      <c r="L26" s="48"/>
      <c r="M26" s="48"/>
      <c r="N26" s="48"/>
      <c r="O26" s="48"/>
    </row>
    <row r="27" spans="2:15" ht="18" customHeight="1">
      <c r="B27" s="41">
        <v>3260.005404057993</v>
      </c>
      <c r="C27" s="42">
        <v>57.43386301712512</v>
      </c>
      <c r="D27" s="43">
        <v>61.74613069299577</v>
      </c>
      <c r="F27" s="48"/>
      <c r="G27" s="48"/>
      <c r="H27" s="48"/>
      <c r="I27" s="48"/>
      <c r="J27" s="48"/>
      <c r="K27" s="48"/>
      <c r="L27" s="48"/>
      <c r="M27" s="48"/>
      <c r="N27" s="48"/>
      <c r="O27" s="48"/>
    </row>
    <row r="28" spans="2:15" ht="18" customHeight="1">
      <c r="B28" s="41">
        <v>7023.9876021902755</v>
      </c>
      <c r="C28" s="42">
        <v>56.337297581657225</v>
      </c>
      <c r="D28" s="43">
        <v>64.102609817186348</v>
      </c>
      <c r="F28" s="48"/>
      <c r="G28" s="48"/>
      <c r="H28" s="48"/>
      <c r="I28" s="48"/>
      <c r="J28" s="48"/>
      <c r="K28" s="48"/>
      <c r="L28" s="48"/>
      <c r="M28" s="48"/>
      <c r="N28" s="48"/>
      <c r="O28" s="48"/>
    </row>
    <row r="29" spans="2:15" ht="18" customHeight="1">
      <c r="B29" s="41">
        <v>7239.4169524696426</v>
      </c>
      <c r="C29" s="42">
        <v>68.145773895016802</v>
      </c>
      <c r="D29" s="43">
        <v>63.305274350886769</v>
      </c>
      <c r="F29" s="48"/>
      <c r="G29" s="48"/>
      <c r="H29" s="48"/>
      <c r="I29" s="48"/>
      <c r="J29" s="48"/>
      <c r="K29" s="48"/>
      <c r="L29" s="48"/>
      <c r="M29" s="48"/>
      <c r="N29" s="48"/>
      <c r="O29" s="48"/>
    </row>
    <row r="30" spans="2:15" ht="18" customHeight="1">
      <c r="B30" s="41">
        <v>2307.704855071624</v>
      </c>
      <c r="C30" s="42">
        <v>59.823001845853781</v>
      </c>
      <c r="D30" s="43">
        <v>70.38711492203133</v>
      </c>
      <c r="F30" s="48"/>
      <c r="G30" s="48"/>
      <c r="H30" s="48"/>
      <c r="I30" s="48"/>
      <c r="J30" s="48"/>
      <c r="K30" s="48"/>
      <c r="L30" s="48"/>
      <c r="M30" s="48"/>
      <c r="N30" s="48"/>
      <c r="O30" s="48"/>
    </row>
    <row r="31" spans="2:15" ht="18" customHeight="1">
      <c r="B31" s="41">
        <v>2353.5041515217767</v>
      </c>
      <c r="C31" s="42">
        <v>67.794524743335927</v>
      </c>
      <c r="D31" s="43">
        <v>64.698701244050866</v>
      </c>
    </row>
    <row r="32" spans="2:15" ht="18" customHeight="1">
      <c r="B32" s="41">
        <v>7683.2738654259583</v>
      </c>
      <c r="C32" s="42">
        <v>79.035470718342978</v>
      </c>
      <c r="D32" s="43">
        <v>63.935974691605381</v>
      </c>
    </row>
    <row r="33" spans="2:4" ht="18" customHeight="1">
      <c r="B33" s="41">
        <v>7505.2975873735959</v>
      </c>
      <c r="C33" s="42">
        <v>56.62099492725919</v>
      </c>
      <c r="D33" s="43">
        <v>69.730553392509648</v>
      </c>
    </row>
    <row r="34" spans="2:4" ht="18" customHeight="1">
      <c r="B34" s="41">
        <v>7943.7002118373794</v>
      </c>
      <c r="C34" s="42">
        <v>58.323542065756818</v>
      </c>
      <c r="D34" s="43">
        <v>72.948351716056706</v>
      </c>
    </row>
    <row r="35" spans="2:4" ht="18" customHeight="1">
      <c r="B35" s="41">
        <v>1495.8635302177092</v>
      </c>
      <c r="C35" s="42">
        <v>58.027339503499405</v>
      </c>
      <c r="D35" s="43">
        <v>65.05086598784176</v>
      </c>
    </row>
    <row r="36" spans="2:4" ht="18" customHeight="1">
      <c r="B36" s="41">
        <v>1463.669656024259</v>
      </c>
      <c r="C36" s="42">
        <v>50.592718289114728</v>
      </c>
      <c r="D36" s="43">
        <v>65.550882635320662</v>
      </c>
    </row>
    <row r="37" spans="2:4" ht="18" customHeight="1">
      <c r="B37" s="41">
        <v>2034.4851469972746</v>
      </c>
      <c r="C37" s="42">
        <v>53.492117934758966</v>
      </c>
      <c r="D37" s="43">
        <v>82.066126500987806</v>
      </c>
    </row>
    <row r="38" spans="2:4" ht="18" customHeight="1">
      <c r="B38" s="41">
        <v>7622.303522685911</v>
      </c>
      <c r="C38" s="42">
        <v>73.988332828612357</v>
      </c>
      <c r="D38" s="43">
        <v>62.584164261613452</v>
      </c>
    </row>
    <row r="39" spans="2:4" ht="18" customHeight="1">
      <c r="B39" s="41">
        <v>5582.2994294342407</v>
      </c>
      <c r="C39" s="42">
        <v>63.150272223271863</v>
      </c>
      <c r="D39" s="43">
        <v>69.777489371746896</v>
      </c>
    </row>
    <row r="40" spans="2:4" ht="18" customHeight="1">
      <c r="B40" s="41">
        <v>4566.7513476652448</v>
      </c>
      <c r="C40" s="42">
        <v>76.146826285144726</v>
      </c>
      <c r="D40" s="43">
        <v>71.023229967017372</v>
      </c>
    </row>
    <row r="41" spans="2:4" ht="18" customHeight="1">
      <c r="B41" s="41">
        <v>2357.6496325585817</v>
      </c>
      <c r="C41" s="42">
        <v>81.432383322224965</v>
      </c>
      <c r="D41" s="43">
        <v>75.263468063624643</v>
      </c>
    </row>
    <row r="42" spans="2:4" ht="18" customHeight="1">
      <c r="B42" s="41">
        <v>5369.1419995248916</v>
      </c>
      <c r="C42" s="42">
        <v>62.99417868198092</v>
      </c>
      <c r="D42" s="43">
        <v>74.609526665131483</v>
      </c>
    </row>
    <row r="43" spans="2:4" ht="18" customHeight="1">
      <c r="B43" s="41">
        <v>7478.4371167774452</v>
      </c>
      <c r="C43" s="42">
        <v>70.287414798053092</v>
      </c>
      <c r="D43" s="43">
        <v>67.024256522634445</v>
      </c>
    </row>
    <row r="44" spans="2:4" ht="18" customHeight="1">
      <c r="B44" s="41">
        <v>2963.0571665631887</v>
      </c>
      <c r="C44" s="42">
        <v>68.085613723592274</v>
      </c>
      <c r="D44" s="43">
        <v>66.952834792725739</v>
      </c>
    </row>
    <row r="45" spans="2:4" ht="18" customHeight="1">
      <c r="B45" s="41">
        <v>7122.8150257311909</v>
      </c>
      <c r="C45" s="42">
        <v>55.019854009765091</v>
      </c>
      <c r="D45" s="43">
        <v>74.012287202601556</v>
      </c>
    </row>
    <row r="46" spans="2:4" ht="18" customHeight="1">
      <c r="B46" s="41">
        <v>9369.4544808926676</v>
      </c>
      <c r="C46" s="42">
        <v>67.411378066004673</v>
      </c>
      <c r="D46" s="43">
        <v>69.701772150145729</v>
      </c>
    </row>
    <row r="47" spans="2:4" ht="18" customHeight="1">
      <c r="B47" s="41">
        <v>4049.6341945063141</v>
      </c>
      <c r="C47" s="42">
        <v>63.946945150107489</v>
      </c>
      <c r="D47" s="43">
        <v>53.55709235141174</v>
      </c>
    </row>
    <row r="48" spans="2:4" ht="18" customHeight="1">
      <c r="B48" s="41">
        <v>3354.7134066685703</v>
      </c>
      <c r="C48" s="42">
        <v>78.098676193547391</v>
      </c>
      <c r="D48" s="43">
        <v>80.291108991861847</v>
      </c>
    </row>
    <row r="49" spans="2:4" ht="18" customHeight="1">
      <c r="B49" s="41">
        <v>6143.4729049564339</v>
      </c>
      <c r="C49" s="42">
        <v>86.785916316192612</v>
      </c>
      <c r="D49" s="43">
        <v>71.391895744440063</v>
      </c>
    </row>
    <row r="50" spans="2:4" ht="18" customHeight="1">
      <c r="B50" s="41">
        <v>3837.9442105433427</v>
      </c>
      <c r="C50" s="42">
        <v>62.672671664537035</v>
      </c>
      <c r="D50" s="43">
        <v>58.169022258828974</v>
      </c>
    </row>
    <row r="51" spans="2:4" ht="18" customHeight="1">
      <c r="B51" s="41">
        <v>6109.4333776732592</v>
      </c>
      <c r="C51" s="42">
        <v>69.676007443586812</v>
      </c>
      <c r="D51" s="43">
        <v>69.25633794855348</v>
      </c>
    </row>
    <row r="52" spans="2:4" ht="18" customHeight="1">
      <c r="B52" s="41">
        <v>1547.6556794554542</v>
      </c>
      <c r="C52" s="42">
        <v>57.93731808220511</v>
      </c>
      <c r="D52" s="43">
        <v>63.481198143317258</v>
      </c>
    </row>
    <row r="53" spans="2:4" ht="18" customHeight="1">
      <c r="B53" s="41">
        <v>4489.8608909283466</v>
      </c>
      <c r="C53" s="42">
        <v>71.438811003768862</v>
      </c>
      <c r="D53" s="43">
        <v>67.228442800093063</v>
      </c>
    </row>
    <row r="54" spans="2:4" ht="18" customHeight="1">
      <c r="B54" s="41">
        <v>6335.0301626232731</v>
      </c>
      <c r="C54" s="42">
        <v>54.316261343351073</v>
      </c>
      <c r="D54" s="43">
        <v>65.827799477318877</v>
      </c>
    </row>
    <row r="55" spans="2:4" ht="18" customHeight="1">
      <c r="B55" s="41">
        <v>9529.160238193992</v>
      </c>
      <c r="C55" s="42">
        <v>65.456404011333149</v>
      </c>
      <c r="D55" s="43">
        <v>71.570553029472677</v>
      </c>
    </row>
    <row r="56" spans="2:4" ht="18" customHeight="1">
      <c r="B56" s="41">
        <v>2276.8257001669067</v>
      </c>
      <c r="C56" s="42">
        <v>59.206806656704636</v>
      </c>
      <c r="D56" s="43">
        <v>77.610159180037144</v>
      </c>
    </row>
    <row r="57" spans="2:4" ht="18" customHeight="1">
      <c r="B57" s="41">
        <v>1965.2802040044071</v>
      </c>
      <c r="C57" s="42">
        <v>69.603355290494662</v>
      </c>
      <c r="D57" s="43">
        <v>58.40103386687003</v>
      </c>
    </row>
    <row r="58" spans="2:4" ht="18" customHeight="1">
      <c r="B58" s="41">
        <v>5939.840051527638</v>
      </c>
      <c r="C58" s="42">
        <v>68.164634379535372</v>
      </c>
      <c r="D58" s="43">
        <v>67.907473938569339</v>
      </c>
    </row>
    <row r="59" spans="2:4" ht="18" customHeight="1">
      <c r="B59" s="41">
        <v>8181.5857504787746</v>
      </c>
      <c r="C59" s="42">
        <v>81.905744095794759</v>
      </c>
      <c r="D59" s="43">
        <v>80.678763096548366</v>
      </c>
    </row>
    <row r="60" spans="2:4" ht="18" customHeight="1">
      <c r="B60" s="41">
        <v>7645.781528112725</v>
      </c>
      <c r="C60" s="42">
        <v>60.163151198802083</v>
      </c>
      <c r="D60" s="43">
        <v>83.54329687702085</v>
      </c>
    </row>
    <row r="61" spans="2:4" ht="18" customHeight="1">
      <c r="B61" s="41">
        <v>9824.878638838718</v>
      </c>
      <c r="C61" s="42">
        <v>71.547574571857808</v>
      </c>
      <c r="D61" s="43">
        <v>80.389834176654063</v>
      </c>
    </row>
    <row r="62" spans="2:4" ht="18" customHeight="1">
      <c r="B62" s="41">
        <v>795.8394057969964</v>
      </c>
      <c r="C62" s="42">
        <v>70.211842721950163</v>
      </c>
      <c r="D62" s="43">
        <v>64.464850093868478</v>
      </c>
    </row>
    <row r="63" spans="2:4" ht="18" customHeight="1">
      <c r="B63" s="41">
        <v>3239.3073927650817</v>
      </c>
      <c r="C63" s="42">
        <v>60.527360773991191</v>
      </c>
      <c r="D63" s="43">
        <v>79.497793910748697</v>
      </c>
    </row>
    <row r="64" spans="2:4" ht="18" customHeight="1">
      <c r="B64" s="41">
        <v>2216.1108510262361</v>
      </c>
      <c r="C64" s="42">
        <v>48.376069506328427</v>
      </c>
      <c r="D64" s="43">
        <v>62.662095934953271</v>
      </c>
    </row>
    <row r="65" spans="2:4" ht="18" customHeight="1">
      <c r="B65" s="41">
        <v>5973.6980255619656</v>
      </c>
      <c r="C65" s="42">
        <v>67.592549693927353</v>
      </c>
      <c r="D65" s="43">
        <v>68.624731356992683</v>
      </c>
    </row>
    <row r="66" spans="2:4" ht="18" customHeight="1">
      <c r="B66" s="41">
        <v>6270.5767626867482</v>
      </c>
      <c r="C66" s="42">
        <v>62.337920902295053</v>
      </c>
      <c r="D66" s="43">
        <v>72.111742117381993</v>
      </c>
    </row>
    <row r="67" spans="2:4" ht="18" customHeight="1">
      <c r="B67" s="41">
        <v>5683.2934521957786</v>
      </c>
      <c r="C67" s="42">
        <v>54.660336676068695</v>
      </c>
      <c r="D67" s="43">
        <v>72.29710972391014</v>
      </c>
    </row>
    <row r="68" spans="2:4" ht="18" customHeight="1">
      <c r="B68" s="41">
        <v>2282.790641375434</v>
      </c>
      <c r="C68" s="42">
        <v>67.251901037611404</v>
      </c>
      <c r="D68" s="43">
        <v>75.215974176715378</v>
      </c>
    </row>
    <row r="69" spans="2:4" ht="18" customHeight="1">
      <c r="B69" s="41">
        <v>296.4904046490413</v>
      </c>
      <c r="C69" s="42">
        <v>69.213092055122701</v>
      </c>
      <c r="D69" s="43">
        <v>78.825800832560915</v>
      </c>
    </row>
    <row r="70" spans="2:4" ht="18" customHeight="1">
      <c r="B70" s="41">
        <v>9585.3194784090756</v>
      </c>
      <c r="C70" s="42">
        <v>69.082254052166107</v>
      </c>
      <c r="D70" s="43">
        <v>76.938703154421333</v>
      </c>
    </row>
    <row r="71" spans="2:4" ht="18" customHeight="1">
      <c r="B71" s="41">
        <v>4429.9472187036436</v>
      </c>
      <c r="C71" s="42">
        <v>50.681455647608956</v>
      </c>
      <c r="D71" s="43">
        <v>81.150279707209563</v>
      </c>
    </row>
    <row r="72" spans="2:4" ht="18" customHeight="1">
      <c r="B72" s="41">
        <v>153.82272811658382</v>
      </c>
      <c r="C72" s="42">
        <v>52.075893822814386</v>
      </c>
      <c r="D72" s="43">
        <v>60.16632826930163</v>
      </c>
    </row>
    <row r="73" spans="2:4" ht="18" customHeight="1">
      <c r="B73" s="41">
        <v>2047.6296185248532</v>
      </c>
      <c r="C73" s="42">
        <v>66.038450522378454</v>
      </c>
      <c r="D73" s="43">
        <v>69.163311946127706</v>
      </c>
    </row>
    <row r="74" spans="2:4" ht="18" customHeight="1">
      <c r="B74" s="41">
        <v>8681.8258268224217</v>
      </c>
      <c r="C74" s="42">
        <v>57.722376964531648</v>
      </c>
      <c r="D74" s="43">
        <v>76.254801749204859</v>
      </c>
    </row>
    <row r="75" spans="2:4" ht="18" customHeight="1">
      <c r="B75" s="41">
        <v>7446.095622482112</v>
      </c>
      <c r="C75" s="42">
        <v>57.696880816892879</v>
      </c>
      <c r="D75" s="43">
        <v>70.351975896398457</v>
      </c>
    </row>
    <row r="76" spans="2:4" ht="18" customHeight="1">
      <c r="B76" s="41">
        <v>25.41051728462196</v>
      </c>
      <c r="C76" s="42">
        <v>45.412843506238204</v>
      </c>
      <c r="D76" s="43">
        <v>59.482263577312494</v>
      </c>
    </row>
    <row r="77" spans="2:4" ht="18" customHeight="1">
      <c r="B77" s="41">
        <v>3603.5279925367645</v>
      </c>
      <c r="C77" s="42">
        <v>59.310713922608137</v>
      </c>
      <c r="D77" s="43">
        <v>72.352165855819251</v>
      </c>
    </row>
    <row r="78" spans="2:4" ht="18" customHeight="1">
      <c r="B78" s="41">
        <v>4993.1138701148348</v>
      </c>
      <c r="C78" s="42">
        <v>54.795424380807098</v>
      </c>
      <c r="D78" s="43">
        <v>75.602232520788419</v>
      </c>
    </row>
    <row r="79" spans="2:4" ht="18" customHeight="1">
      <c r="B79" s="41">
        <v>1815.2090136113786</v>
      </c>
      <c r="C79" s="42">
        <v>73.454412217730621</v>
      </c>
      <c r="D79" s="43">
        <v>73.119550748379538</v>
      </c>
    </row>
    <row r="80" spans="2:4" ht="18" customHeight="1">
      <c r="B80" s="41">
        <v>3921.3761520514699</v>
      </c>
      <c r="C80" s="42">
        <v>65.641853125257313</v>
      </c>
      <c r="D80" s="43">
        <v>65.037721942499743</v>
      </c>
    </row>
    <row r="81" spans="2:4" ht="18" customHeight="1">
      <c r="B81" s="41">
        <v>536.45721727562102</v>
      </c>
      <c r="C81" s="42">
        <v>75.169166980223537</v>
      </c>
      <c r="D81" s="43">
        <v>64.598226058769271</v>
      </c>
    </row>
    <row r="82" spans="2:4" ht="18" customHeight="1">
      <c r="B82" s="41">
        <v>385.33013095963798</v>
      </c>
      <c r="C82" s="42">
        <v>68.443422631369131</v>
      </c>
      <c r="D82" s="43">
        <v>88.326313588707237</v>
      </c>
    </row>
    <row r="83" spans="2:4" ht="18" customHeight="1">
      <c r="B83" s="41">
        <v>7634.4745795055551</v>
      </c>
      <c r="C83" s="42">
        <v>64.291921523949668</v>
      </c>
      <c r="D83" s="43">
        <v>77.104968977244098</v>
      </c>
    </row>
    <row r="84" spans="2:4" ht="18" customHeight="1">
      <c r="B84" s="41">
        <v>4047.8781021406053</v>
      </c>
      <c r="C84" s="42">
        <v>71.192595461671374</v>
      </c>
      <c r="D84" s="43">
        <v>67.106807817304244</v>
      </c>
    </row>
    <row r="85" spans="2:4" ht="18" customHeight="1">
      <c r="B85" s="41">
        <v>4257.4368869872733</v>
      </c>
      <c r="C85" s="42">
        <v>80.674241006443609</v>
      </c>
      <c r="D85" s="43">
        <v>64.750104162365275</v>
      </c>
    </row>
    <row r="86" spans="2:4" ht="18" customHeight="1">
      <c r="B86" s="41">
        <v>8089.9050550378952</v>
      </c>
      <c r="C86" s="42">
        <v>63.179567235890893</v>
      </c>
      <c r="D86" s="43">
        <v>65.615614115210661</v>
      </c>
    </row>
    <row r="87" spans="2:4" ht="18" customHeight="1">
      <c r="B87" s="41">
        <v>7950.3825572833566</v>
      </c>
      <c r="C87" s="42">
        <v>61.833502403761642</v>
      </c>
      <c r="D87" s="43">
        <v>81.636758322855798</v>
      </c>
    </row>
    <row r="88" spans="2:4" ht="18" customHeight="1">
      <c r="B88" s="41">
        <v>9338.9018672586626</v>
      </c>
      <c r="C88" s="42">
        <v>58.302044919374069</v>
      </c>
      <c r="D88" s="43">
        <v>77.995225155391523</v>
      </c>
    </row>
    <row r="89" spans="2:4" ht="18" customHeight="1">
      <c r="B89" s="41">
        <v>6469.076628291431</v>
      </c>
      <c r="C89" s="42">
        <v>54.013809247259516</v>
      </c>
      <c r="D89" s="43">
        <v>78.411482013719464</v>
      </c>
    </row>
    <row r="90" spans="2:4" ht="18" customHeight="1">
      <c r="B90" s="41">
        <v>6567.8073466525602</v>
      </c>
      <c r="C90" s="42">
        <v>60.605406753027793</v>
      </c>
      <c r="D90" s="43">
        <v>73.764419531163597</v>
      </c>
    </row>
    <row r="91" spans="2:4" ht="18" customHeight="1">
      <c r="B91" s="41">
        <v>8811.288887107472</v>
      </c>
      <c r="C91" s="42">
        <v>59.935422238836146</v>
      </c>
      <c r="D91" s="43">
        <v>68.259244271683542</v>
      </c>
    </row>
    <row r="92" spans="2:4" ht="18" customHeight="1">
      <c r="B92" s="41">
        <v>8193.3372825096103</v>
      </c>
      <c r="C92" s="42">
        <v>61.059436991660903</v>
      </c>
      <c r="D92" s="43">
        <v>73.87316586785343</v>
      </c>
    </row>
    <row r="93" spans="2:4" ht="18" customHeight="1">
      <c r="B93" s="41">
        <v>8298.9502667010347</v>
      </c>
      <c r="C93" s="42">
        <v>45.476640999762672</v>
      </c>
      <c r="D93" s="43">
        <v>52.815077915232933</v>
      </c>
    </row>
    <row r="94" spans="2:4" ht="18" customHeight="1">
      <c r="B94" s="44">
        <v>3477.2088491367003</v>
      </c>
      <c r="C94" s="45">
        <v>69.323645856443278</v>
      </c>
      <c r="D94" s="46">
        <v>86.159947911861579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E049-C02E-6F4F-8B2F-55CE0B33BCF7}">
  <dimension ref="B1:H92"/>
  <sheetViews>
    <sheetView zoomScaleNormal="100" workbookViewId="0"/>
  </sheetViews>
  <sheetFormatPr baseColWidth="10" defaultColWidth="12.7109375" defaultRowHeight="20"/>
  <cols>
    <col min="1" max="1" width="5.7109375" style="81" customWidth="1"/>
    <col min="2" max="16384" width="12.7109375" style="81"/>
  </cols>
  <sheetData>
    <row r="1" spans="2:8">
      <c r="B1" s="80"/>
      <c r="C1" s="80"/>
      <c r="D1" s="80"/>
      <c r="E1" s="80"/>
      <c r="F1" s="80"/>
      <c r="G1" s="80"/>
      <c r="H1" s="80"/>
    </row>
    <row r="2" spans="2:8">
      <c r="B2" s="80"/>
      <c r="C2" s="80"/>
      <c r="D2" s="80"/>
      <c r="E2" s="80"/>
      <c r="F2" s="80"/>
      <c r="G2" s="80"/>
      <c r="H2" s="80"/>
    </row>
    <row r="3" spans="2:8">
      <c r="B3" s="80"/>
      <c r="C3" s="80"/>
      <c r="D3" s="80"/>
      <c r="E3" s="80"/>
      <c r="F3" s="80"/>
      <c r="G3" s="80"/>
      <c r="H3" s="80"/>
    </row>
    <row r="4" spans="2:8">
      <c r="B4" s="80"/>
      <c r="C4" s="80"/>
      <c r="D4" s="80"/>
      <c r="E4" s="80"/>
      <c r="F4" s="80"/>
      <c r="G4" s="80"/>
      <c r="H4" s="80"/>
    </row>
    <row r="5" spans="2:8">
      <c r="B5" s="80"/>
      <c r="C5" s="80"/>
      <c r="D5" s="80"/>
      <c r="E5" s="80"/>
      <c r="F5" s="80"/>
      <c r="G5" s="80"/>
      <c r="H5" s="80"/>
    </row>
    <row r="8" spans="2:8">
      <c r="B8" s="116" t="s">
        <v>177</v>
      </c>
      <c r="C8" s="116" t="s">
        <v>178</v>
      </c>
      <c r="D8" s="115" t="s">
        <v>179</v>
      </c>
    </row>
    <row r="9" spans="2:8">
      <c r="B9" s="112">
        <v>5</v>
      </c>
      <c r="C9" s="114">
        <v>6</v>
      </c>
      <c r="D9" s="113">
        <v>1</v>
      </c>
    </row>
    <row r="10" spans="2:8">
      <c r="B10" s="112">
        <v>6</v>
      </c>
      <c r="C10" s="114">
        <v>5</v>
      </c>
      <c r="D10" s="113">
        <v>4</v>
      </c>
    </row>
    <row r="11" spans="2:8">
      <c r="B11" s="112">
        <v>6</v>
      </c>
      <c r="C11" s="114">
        <v>8</v>
      </c>
      <c r="D11" s="113">
        <v>5</v>
      </c>
    </row>
    <row r="12" spans="2:8">
      <c r="B12" s="112">
        <v>8</v>
      </c>
      <c r="C12" s="114">
        <v>6</v>
      </c>
      <c r="D12" s="113">
        <v>3</v>
      </c>
    </row>
    <row r="13" spans="2:8">
      <c r="B13" s="112">
        <v>6</v>
      </c>
      <c r="C13" s="114">
        <v>2</v>
      </c>
      <c r="D13" s="113">
        <v>1</v>
      </c>
    </row>
    <row r="14" spans="2:8">
      <c r="B14" s="112">
        <v>5</v>
      </c>
      <c r="C14" s="114">
        <v>2</v>
      </c>
      <c r="D14" s="113">
        <v>8</v>
      </c>
    </row>
    <row r="15" spans="2:8">
      <c r="B15" s="112">
        <v>3</v>
      </c>
      <c r="C15" s="114">
        <v>4</v>
      </c>
      <c r="D15" s="113">
        <v>8</v>
      </c>
    </row>
    <row r="16" spans="2:8">
      <c r="B16" s="112">
        <v>7</v>
      </c>
      <c r="C16" s="114">
        <v>8</v>
      </c>
      <c r="D16" s="113">
        <v>6</v>
      </c>
    </row>
    <row r="17" spans="2:4">
      <c r="B17" s="112">
        <v>7</v>
      </c>
      <c r="C17" s="114">
        <v>6</v>
      </c>
      <c r="D17" s="113">
        <v>4</v>
      </c>
    </row>
    <row r="18" spans="2:4">
      <c r="B18" s="112">
        <v>4</v>
      </c>
      <c r="C18" s="114">
        <v>4</v>
      </c>
      <c r="D18" s="113">
        <v>6</v>
      </c>
    </row>
    <row r="19" spans="2:4">
      <c r="B19" s="112">
        <v>3</v>
      </c>
      <c r="C19" s="114">
        <v>5</v>
      </c>
      <c r="D19" s="113">
        <v>6</v>
      </c>
    </row>
    <row r="20" spans="2:4">
      <c r="B20" s="112">
        <v>5</v>
      </c>
      <c r="C20" s="114">
        <v>4</v>
      </c>
      <c r="D20" s="113">
        <v>8</v>
      </c>
    </row>
    <row r="21" spans="2:4">
      <c r="B21" s="112">
        <v>3</v>
      </c>
      <c r="C21" s="114">
        <v>3</v>
      </c>
      <c r="D21" s="113">
        <v>5</v>
      </c>
    </row>
    <row r="22" spans="2:4">
      <c r="B22" s="112">
        <v>4</v>
      </c>
      <c r="C22" s="114">
        <v>8</v>
      </c>
      <c r="D22" s="113">
        <v>7</v>
      </c>
    </row>
    <row r="23" spans="2:4">
      <c r="B23" s="112">
        <v>8</v>
      </c>
      <c r="C23" s="114">
        <v>4</v>
      </c>
      <c r="D23" s="113">
        <v>9</v>
      </c>
    </row>
    <row r="24" spans="2:4">
      <c r="B24" s="112">
        <v>4</v>
      </c>
      <c r="C24" s="114">
        <v>6</v>
      </c>
      <c r="D24" s="113">
        <v>4</v>
      </c>
    </row>
    <row r="25" spans="2:4">
      <c r="B25" s="112">
        <v>5</v>
      </c>
      <c r="C25" s="114">
        <v>6</v>
      </c>
      <c r="D25" s="113">
        <v>9</v>
      </c>
    </row>
    <row r="26" spans="2:4">
      <c r="B26" s="112">
        <v>8</v>
      </c>
      <c r="C26" s="114">
        <v>2</v>
      </c>
      <c r="D26" s="113">
        <v>6</v>
      </c>
    </row>
    <row r="27" spans="2:4">
      <c r="B27" s="112">
        <v>8</v>
      </c>
      <c r="C27" s="114">
        <v>2</v>
      </c>
      <c r="D27" s="113">
        <v>9</v>
      </c>
    </row>
    <row r="28" spans="2:4">
      <c r="B28" s="112">
        <v>7</v>
      </c>
      <c r="C28" s="114">
        <v>7</v>
      </c>
      <c r="D28" s="113">
        <v>10</v>
      </c>
    </row>
    <row r="29" spans="2:4">
      <c r="B29" s="112">
        <v>5</v>
      </c>
      <c r="C29" s="114">
        <v>4</v>
      </c>
      <c r="D29" s="113">
        <v>3</v>
      </c>
    </row>
    <row r="30" spans="2:4">
      <c r="B30" s="112">
        <v>4</v>
      </c>
      <c r="C30" s="114">
        <v>6</v>
      </c>
      <c r="D30" s="113">
        <v>10</v>
      </c>
    </row>
    <row r="31" spans="2:4">
      <c r="B31" s="112">
        <v>5</v>
      </c>
      <c r="C31" s="114">
        <v>1</v>
      </c>
      <c r="D31" s="113">
        <v>7</v>
      </c>
    </row>
    <row r="32" spans="2:4">
      <c r="B32" s="112">
        <v>4</v>
      </c>
      <c r="C32" s="114">
        <v>7</v>
      </c>
      <c r="D32" s="113">
        <v>5</v>
      </c>
    </row>
    <row r="33" spans="2:4">
      <c r="B33" s="112">
        <v>3</v>
      </c>
      <c r="C33" s="114">
        <v>1</v>
      </c>
      <c r="D33" s="113">
        <v>2</v>
      </c>
    </row>
    <row r="34" spans="2:4">
      <c r="B34" s="112">
        <v>8</v>
      </c>
      <c r="C34" s="114">
        <v>1</v>
      </c>
      <c r="D34" s="113">
        <v>1</v>
      </c>
    </row>
    <row r="35" spans="2:4">
      <c r="B35" s="112">
        <v>9</v>
      </c>
      <c r="C35" s="114">
        <v>8</v>
      </c>
      <c r="D35" s="113">
        <v>6</v>
      </c>
    </row>
    <row r="36" spans="2:4">
      <c r="B36" s="112">
        <v>6</v>
      </c>
      <c r="C36" s="114">
        <v>5</v>
      </c>
      <c r="D36" s="113">
        <v>2</v>
      </c>
    </row>
    <row r="37" spans="2:4">
      <c r="B37" s="112">
        <v>4</v>
      </c>
      <c r="C37" s="114">
        <v>6</v>
      </c>
      <c r="D37" s="113">
        <v>4</v>
      </c>
    </row>
    <row r="38" spans="2:4">
      <c r="B38" s="112">
        <v>5</v>
      </c>
      <c r="C38" s="114">
        <v>5</v>
      </c>
      <c r="D38" s="113">
        <v>8</v>
      </c>
    </row>
    <row r="39" spans="2:4">
      <c r="B39" s="112">
        <v>3</v>
      </c>
      <c r="C39" s="114">
        <v>3</v>
      </c>
      <c r="D39" s="113">
        <v>2</v>
      </c>
    </row>
    <row r="40" spans="2:4">
      <c r="B40" s="112">
        <v>3</v>
      </c>
      <c r="C40" s="114">
        <v>2</v>
      </c>
      <c r="D40" s="113">
        <v>3</v>
      </c>
    </row>
    <row r="41" spans="2:4">
      <c r="B41" s="112">
        <v>9</v>
      </c>
      <c r="C41" s="114">
        <v>4</v>
      </c>
      <c r="D41" s="113">
        <v>7</v>
      </c>
    </row>
    <row r="42" spans="2:4">
      <c r="B42" s="112">
        <v>6</v>
      </c>
      <c r="C42" s="114">
        <v>1</v>
      </c>
      <c r="D42" s="113">
        <v>7</v>
      </c>
    </row>
    <row r="43" spans="2:4">
      <c r="B43" s="112">
        <v>8</v>
      </c>
      <c r="C43" s="114">
        <v>8</v>
      </c>
      <c r="D43" s="113">
        <v>7</v>
      </c>
    </row>
    <row r="44" spans="2:4">
      <c r="B44" s="112">
        <v>5</v>
      </c>
      <c r="C44" s="114">
        <v>4</v>
      </c>
      <c r="D44" s="113">
        <v>4</v>
      </c>
    </row>
    <row r="45" spans="2:4">
      <c r="B45" s="112">
        <v>4</v>
      </c>
      <c r="C45" s="114">
        <v>6</v>
      </c>
      <c r="D45" s="113">
        <v>6</v>
      </c>
    </row>
    <row r="46" spans="2:4">
      <c r="B46" s="112">
        <v>6</v>
      </c>
      <c r="C46" s="114">
        <v>1</v>
      </c>
      <c r="D46" s="113">
        <v>6</v>
      </c>
    </row>
    <row r="47" spans="2:4">
      <c r="B47" s="112">
        <v>8</v>
      </c>
      <c r="C47" s="114">
        <v>3</v>
      </c>
      <c r="D47" s="113">
        <v>2</v>
      </c>
    </row>
    <row r="48" spans="2:4">
      <c r="B48" s="112">
        <v>3</v>
      </c>
      <c r="C48" s="114">
        <v>7</v>
      </c>
      <c r="D48" s="113">
        <v>2</v>
      </c>
    </row>
    <row r="49" spans="2:4">
      <c r="B49" s="112">
        <v>7</v>
      </c>
      <c r="C49" s="114">
        <v>2</v>
      </c>
      <c r="D49" s="113">
        <v>2</v>
      </c>
    </row>
    <row r="50" spans="2:4">
      <c r="B50" s="112">
        <v>8</v>
      </c>
      <c r="C50" s="114">
        <v>2</v>
      </c>
      <c r="D50" s="113">
        <v>8</v>
      </c>
    </row>
    <row r="51" spans="2:4">
      <c r="B51" s="112">
        <v>7</v>
      </c>
      <c r="C51" s="114">
        <v>5</v>
      </c>
      <c r="D51" s="113">
        <v>8</v>
      </c>
    </row>
    <row r="52" spans="2:4">
      <c r="B52" s="112">
        <v>4</v>
      </c>
      <c r="C52" s="114">
        <v>8</v>
      </c>
      <c r="D52" s="113">
        <v>4</v>
      </c>
    </row>
    <row r="53" spans="2:4">
      <c r="B53" s="112">
        <v>9</v>
      </c>
      <c r="C53" s="114">
        <v>5</v>
      </c>
      <c r="D53" s="113">
        <v>10</v>
      </c>
    </row>
    <row r="54" spans="2:4">
      <c r="B54" s="112">
        <v>6</v>
      </c>
      <c r="C54" s="114">
        <v>4</v>
      </c>
      <c r="D54" s="113">
        <v>10</v>
      </c>
    </row>
    <row r="55" spans="2:4">
      <c r="B55" s="112">
        <v>4</v>
      </c>
      <c r="C55" s="114">
        <v>4</v>
      </c>
      <c r="D55" s="113">
        <v>10</v>
      </c>
    </row>
    <row r="56" spans="2:4">
      <c r="B56" s="112">
        <v>9</v>
      </c>
      <c r="C56" s="114">
        <v>1</v>
      </c>
      <c r="D56" s="113">
        <v>8</v>
      </c>
    </row>
    <row r="57" spans="2:4">
      <c r="B57" s="112">
        <v>3</v>
      </c>
      <c r="C57" s="114">
        <v>7</v>
      </c>
      <c r="D57" s="113">
        <v>9</v>
      </c>
    </row>
    <row r="58" spans="2:4">
      <c r="B58" s="112">
        <v>8</v>
      </c>
      <c r="C58" s="114">
        <v>3</v>
      </c>
      <c r="D58" s="113">
        <v>2</v>
      </c>
    </row>
    <row r="59" spans="2:4">
      <c r="B59" s="112">
        <v>5</v>
      </c>
      <c r="C59" s="114">
        <v>5</v>
      </c>
      <c r="D59" s="113">
        <v>8</v>
      </c>
    </row>
    <row r="60" spans="2:4">
      <c r="B60" s="112">
        <v>7</v>
      </c>
      <c r="C60" s="114">
        <v>8</v>
      </c>
      <c r="D60" s="113">
        <v>5</v>
      </c>
    </row>
    <row r="61" spans="2:4">
      <c r="B61" s="112">
        <v>7</v>
      </c>
      <c r="C61" s="114">
        <v>1</v>
      </c>
      <c r="D61" s="113">
        <v>8</v>
      </c>
    </row>
    <row r="62" spans="2:4">
      <c r="B62" s="112">
        <v>5</v>
      </c>
      <c r="C62" s="114">
        <v>4</v>
      </c>
      <c r="D62" s="113">
        <v>2</v>
      </c>
    </row>
    <row r="63" spans="2:4">
      <c r="B63" s="112">
        <v>4</v>
      </c>
      <c r="C63" s="114">
        <v>7</v>
      </c>
      <c r="D63" s="113">
        <v>1</v>
      </c>
    </row>
    <row r="64" spans="2:4">
      <c r="B64" s="112">
        <v>5</v>
      </c>
      <c r="C64" s="114">
        <v>1</v>
      </c>
      <c r="D64" s="113">
        <v>3</v>
      </c>
    </row>
    <row r="65" spans="2:4">
      <c r="B65" s="112">
        <v>5</v>
      </c>
      <c r="C65" s="114">
        <v>3</v>
      </c>
      <c r="D65" s="113">
        <v>8</v>
      </c>
    </row>
    <row r="66" spans="2:4">
      <c r="B66" s="112">
        <v>6</v>
      </c>
      <c r="C66" s="114">
        <v>1</v>
      </c>
      <c r="D66" s="113">
        <v>2</v>
      </c>
    </row>
    <row r="67" spans="2:4">
      <c r="B67" s="112">
        <v>9</v>
      </c>
      <c r="C67" s="114">
        <v>5</v>
      </c>
      <c r="D67" s="113">
        <v>2</v>
      </c>
    </row>
    <row r="68" spans="2:4">
      <c r="B68" s="112">
        <v>5</v>
      </c>
      <c r="C68" s="114">
        <v>2</v>
      </c>
      <c r="D68" s="113">
        <v>2</v>
      </c>
    </row>
    <row r="69" spans="2:4">
      <c r="B69" s="112">
        <v>8</v>
      </c>
      <c r="C69" s="114">
        <v>1</v>
      </c>
      <c r="D69" s="113">
        <v>2</v>
      </c>
    </row>
    <row r="70" spans="2:4">
      <c r="B70" s="112">
        <v>5</v>
      </c>
      <c r="C70" s="111"/>
      <c r="D70" s="113">
        <v>7</v>
      </c>
    </row>
    <row r="71" spans="2:4">
      <c r="B71" s="112">
        <v>5</v>
      </c>
      <c r="C71" s="111"/>
      <c r="D71" s="113">
        <v>2</v>
      </c>
    </row>
    <row r="72" spans="2:4">
      <c r="B72" s="112">
        <v>3</v>
      </c>
      <c r="C72" s="111"/>
      <c r="D72" s="113">
        <v>5</v>
      </c>
    </row>
    <row r="73" spans="2:4">
      <c r="B73" s="112">
        <v>5</v>
      </c>
      <c r="C73" s="111"/>
      <c r="D73" s="113">
        <v>2</v>
      </c>
    </row>
    <row r="74" spans="2:4">
      <c r="B74" s="112">
        <v>5</v>
      </c>
      <c r="C74" s="111"/>
      <c r="D74" s="113">
        <v>9</v>
      </c>
    </row>
    <row r="75" spans="2:4">
      <c r="B75" s="112">
        <v>5</v>
      </c>
      <c r="C75" s="111"/>
      <c r="D75" s="113">
        <v>6</v>
      </c>
    </row>
    <row r="76" spans="2:4">
      <c r="B76" s="112">
        <v>6</v>
      </c>
      <c r="C76" s="111"/>
      <c r="D76" s="113">
        <v>2</v>
      </c>
    </row>
    <row r="77" spans="2:4">
      <c r="B77" s="112">
        <v>7</v>
      </c>
      <c r="C77" s="111"/>
      <c r="D77" s="113">
        <v>3</v>
      </c>
    </row>
    <row r="78" spans="2:4">
      <c r="B78" s="112">
        <v>5</v>
      </c>
      <c r="C78" s="111"/>
      <c r="D78" s="113">
        <v>9</v>
      </c>
    </row>
    <row r="79" spans="2:4">
      <c r="B79" s="112">
        <v>6</v>
      </c>
      <c r="C79" s="111"/>
      <c r="D79" s="113">
        <v>1</v>
      </c>
    </row>
    <row r="80" spans="2:4">
      <c r="B80" s="112">
        <v>3</v>
      </c>
      <c r="C80" s="111"/>
      <c r="D80" s="113">
        <v>10</v>
      </c>
    </row>
    <row r="81" spans="2:4">
      <c r="B81" s="112">
        <v>7</v>
      </c>
      <c r="C81" s="111"/>
      <c r="D81" s="113">
        <v>2</v>
      </c>
    </row>
    <row r="82" spans="2:4">
      <c r="B82" s="112">
        <v>3</v>
      </c>
      <c r="C82" s="111"/>
      <c r="D82" s="113">
        <v>10</v>
      </c>
    </row>
    <row r="83" spans="2:4">
      <c r="B83" s="112">
        <v>8</v>
      </c>
      <c r="C83" s="111"/>
      <c r="D83" s="113">
        <v>9</v>
      </c>
    </row>
    <row r="84" spans="2:4">
      <c r="B84" s="112">
        <v>6</v>
      </c>
      <c r="C84" s="111"/>
      <c r="D84" s="113">
        <v>1</v>
      </c>
    </row>
    <row r="85" spans="2:4">
      <c r="B85" s="112">
        <v>7</v>
      </c>
      <c r="C85" s="111"/>
      <c r="D85" s="113">
        <v>6</v>
      </c>
    </row>
    <row r="86" spans="2:4">
      <c r="B86" s="112">
        <v>5</v>
      </c>
      <c r="C86" s="111"/>
      <c r="D86" s="110"/>
    </row>
    <row r="87" spans="2:4">
      <c r="B87" s="112">
        <v>6</v>
      </c>
      <c r="C87" s="111"/>
      <c r="D87" s="110"/>
    </row>
    <row r="88" spans="2:4">
      <c r="B88" s="112">
        <v>3</v>
      </c>
      <c r="C88" s="111"/>
      <c r="D88" s="110"/>
    </row>
    <row r="89" spans="2:4">
      <c r="B89" s="112">
        <v>6</v>
      </c>
      <c r="C89" s="111"/>
      <c r="D89" s="110"/>
    </row>
    <row r="90" spans="2:4">
      <c r="B90" s="112">
        <v>8</v>
      </c>
      <c r="C90" s="111"/>
      <c r="D90" s="110"/>
    </row>
    <row r="91" spans="2:4">
      <c r="B91" s="112">
        <v>4</v>
      </c>
      <c r="C91" s="111"/>
      <c r="D91" s="110"/>
    </row>
    <row r="92" spans="2:4">
      <c r="B92" s="109">
        <v>3</v>
      </c>
      <c r="C92" s="108"/>
      <c r="D92" s="107"/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BBE3-A095-A144-AA93-A1C967A7E778}">
  <sheetPr>
    <tabColor rgb="FFFF0000"/>
  </sheetPr>
  <dimension ref="B1:N92"/>
  <sheetViews>
    <sheetView zoomScaleNormal="100" workbookViewId="0"/>
  </sheetViews>
  <sheetFormatPr baseColWidth="10" defaultColWidth="12.7109375" defaultRowHeight="20"/>
  <cols>
    <col min="1" max="1" width="5.7109375" style="81" customWidth="1"/>
    <col min="2" max="9" width="12.7109375" style="81"/>
    <col min="10" max="10" width="17.7109375" style="81" customWidth="1"/>
    <col min="11" max="11" width="15.28515625" style="81" customWidth="1"/>
    <col min="12" max="13" width="12.7109375" style="81"/>
    <col min="14" max="14" width="20" style="81" customWidth="1"/>
    <col min="15" max="16384" width="12.7109375" style="81"/>
  </cols>
  <sheetData>
    <row r="1" spans="2:12">
      <c r="B1" s="80"/>
      <c r="C1" s="80"/>
      <c r="D1" s="80"/>
      <c r="E1" s="80"/>
      <c r="F1" s="80"/>
      <c r="G1" s="80"/>
      <c r="H1" s="80"/>
    </row>
    <row r="2" spans="2:12">
      <c r="B2" s="80"/>
      <c r="C2" s="80"/>
      <c r="D2" s="80"/>
      <c r="E2" s="80"/>
      <c r="F2" s="80"/>
      <c r="G2" s="80"/>
      <c r="H2" s="80"/>
    </row>
    <row r="3" spans="2:12">
      <c r="B3" s="80"/>
      <c r="C3" s="80"/>
      <c r="D3" s="80"/>
      <c r="E3" s="80"/>
      <c r="F3" s="80"/>
      <c r="G3" s="80"/>
      <c r="H3" s="80"/>
    </row>
    <row r="4" spans="2:12">
      <c r="B4" s="80"/>
      <c r="C4" s="80"/>
      <c r="D4" s="80"/>
      <c r="E4" s="80"/>
      <c r="F4" s="80"/>
      <c r="G4" s="80"/>
      <c r="H4" s="80"/>
    </row>
    <row r="5" spans="2:12">
      <c r="B5" s="80"/>
      <c r="C5" s="80"/>
      <c r="D5" s="80"/>
      <c r="E5" s="80"/>
      <c r="F5" s="80"/>
      <c r="G5" s="80"/>
      <c r="H5" s="80"/>
    </row>
    <row r="8" spans="2:12">
      <c r="B8" s="116" t="s">
        <v>177</v>
      </c>
      <c r="C8" s="116" t="s">
        <v>178</v>
      </c>
      <c r="D8" s="115" t="s">
        <v>179</v>
      </c>
    </row>
    <row r="9" spans="2:12">
      <c r="B9" s="112">
        <v>5</v>
      </c>
      <c r="C9" s="114">
        <v>6</v>
      </c>
      <c r="D9" s="113">
        <v>1</v>
      </c>
    </row>
    <row r="10" spans="2:12">
      <c r="B10" s="112">
        <v>6</v>
      </c>
      <c r="C10" s="114">
        <v>5</v>
      </c>
      <c r="D10" s="113">
        <v>4</v>
      </c>
    </row>
    <row r="11" spans="2:12">
      <c r="B11" s="112">
        <v>6</v>
      </c>
      <c r="C11" s="114">
        <v>8</v>
      </c>
      <c r="D11" s="113">
        <v>5</v>
      </c>
      <c r="F11" s="117" t="s">
        <v>151</v>
      </c>
    </row>
    <row r="12" spans="2:12">
      <c r="B12" s="112">
        <v>8</v>
      </c>
      <c r="C12" s="114">
        <v>6</v>
      </c>
      <c r="D12" s="113">
        <v>3</v>
      </c>
      <c r="F12" t="s">
        <v>132</v>
      </c>
      <c r="G12"/>
      <c r="H12"/>
      <c r="I12"/>
      <c r="J12"/>
      <c r="K12"/>
      <c r="L12"/>
    </row>
    <row r="13" spans="2:12">
      <c r="B13" s="112">
        <v>6</v>
      </c>
      <c r="C13" s="114">
        <v>2</v>
      </c>
      <c r="D13" s="113">
        <v>1</v>
      </c>
      <c r="F13"/>
      <c r="G13"/>
      <c r="H13"/>
      <c r="I13"/>
      <c r="J13"/>
      <c r="K13"/>
      <c r="L13"/>
    </row>
    <row r="14" spans="2:12" ht="21" thickBot="1">
      <c r="B14" s="112">
        <v>5</v>
      </c>
      <c r="C14" s="114">
        <v>2</v>
      </c>
      <c r="D14" s="113">
        <v>8</v>
      </c>
      <c r="F14" t="s">
        <v>133</v>
      </c>
      <c r="G14"/>
      <c r="H14"/>
      <c r="I14"/>
      <c r="J14"/>
      <c r="K14"/>
      <c r="L14"/>
    </row>
    <row r="15" spans="2:12">
      <c r="B15" s="112">
        <v>3</v>
      </c>
      <c r="C15" s="114">
        <v>4</v>
      </c>
      <c r="D15" s="113">
        <v>8</v>
      </c>
      <c r="F15" s="98" t="s">
        <v>134</v>
      </c>
      <c r="G15" s="98" t="s">
        <v>148</v>
      </c>
      <c r="H15" s="98" t="s">
        <v>135</v>
      </c>
      <c r="I15" s="98" t="s">
        <v>8</v>
      </c>
      <c r="J15" s="98" t="s">
        <v>9</v>
      </c>
      <c r="K15"/>
      <c r="L15"/>
    </row>
    <row r="16" spans="2:12">
      <c r="B16" s="112">
        <v>7</v>
      </c>
      <c r="C16" s="114">
        <v>8</v>
      </c>
      <c r="D16" s="113">
        <v>6</v>
      </c>
      <c r="F16" s="96" t="s">
        <v>180</v>
      </c>
      <c r="G16" s="96">
        <v>84</v>
      </c>
      <c r="H16" s="96">
        <v>472</v>
      </c>
      <c r="I16" s="96">
        <v>5.6190476190476186</v>
      </c>
      <c r="J16" s="96">
        <v>3.2748135398737812</v>
      </c>
      <c r="K16"/>
      <c r="L16"/>
    </row>
    <row r="17" spans="2:14">
      <c r="B17" s="112">
        <v>7</v>
      </c>
      <c r="C17" s="114">
        <v>6</v>
      </c>
      <c r="D17" s="113">
        <v>4</v>
      </c>
      <c r="F17" s="96" t="s">
        <v>181</v>
      </c>
      <c r="G17" s="96">
        <v>61</v>
      </c>
      <c r="H17" s="96">
        <v>260</v>
      </c>
      <c r="I17" s="96">
        <v>4.2622950819672134</v>
      </c>
      <c r="J17" s="96">
        <v>5.3300546448087438</v>
      </c>
      <c r="K17"/>
      <c r="L17"/>
    </row>
    <row r="18" spans="2:14" ht="21" thickBot="1">
      <c r="B18" s="112">
        <v>4</v>
      </c>
      <c r="C18" s="114">
        <v>4</v>
      </c>
      <c r="D18" s="113">
        <v>6</v>
      </c>
      <c r="F18" s="97" t="s">
        <v>182</v>
      </c>
      <c r="G18" s="97">
        <v>77</v>
      </c>
      <c r="H18" s="97">
        <v>411</v>
      </c>
      <c r="I18" s="97">
        <v>5.337662337662338</v>
      </c>
      <c r="J18" s="97">
        <v>8.779220779220779</v>
      </c>
      <c r="K18"/>
      <c r="L18"/>
    </row>
    <row r="19" spans="2:14">
      <c r="B19" s="112">
        <v>3</v>
      </c>
      <c r="C19" s="114">
        <v>5</v>
      </c>
      <c r="D19" s="113">
        <v>6</v>
      </c>
      <c r="F19"/>
      <c r="G19"/>
      <c r="H19"/>
      <c r="I19"/>
      <c r="J19"/>
      <c r="K19"/>
      <c r="L19"/>
    </row>
    <row r="20" spans="2:14">
      <c r="B20" s="112">
        <v>5</v>
      </c>
      <c r="C20" s="114">
        <v>4</v>
      </c>
      <c r="D20" s="113">
        <v>8</v>
      </c>
      <c r="F20"/>
      <c r="G20"/>
      <c r="H20"/>
      <c r="I20"/>
      <c r="J20"/>
      <c r="K20"/>
      <c r="L20"/>
    </row>
    <row r="21" spans="2:14" ht="21" thickBot="1">
      <c r="B21" s="112">
        <v>3</v>
      </c>
      <c r="C21" s="114">
        <v>3</v>
      </c>
      <c r="D21" s="113">
        <v>5</v>
      </c>
      <c r="F21" t="s">
        <v>136</v>
      </c>
      <c r="G21"/>
      <c r="H21"/>
      <c r="I21"/>
      <c r="J21"/>
      <c r="K21"/>
      <c r="L21"/>
      <c r="N21"/>
    </row>
    <row r="22" spans="2:14">
      <c r="B22" s="112">
        <v>4</v>
      </c>
      <c r="C22" s="114">
        <v>8</v>
      </c>
      <c r="D22" s="113">
        <v>7</v>
      </c>
      <c r="F22" s="98" t="s">
        <v>137</v>
      </c>
      <c r="G22" s="98" t="s">
        <v>138</v>
      </c>
      <c r="H22" s="98" t="s">
        <v>12</v>
      </c>
      <c r="I22" s="98" t="s">
        <v>9</v>
      </c>
      <c r="J22" s="98" t="s">
        <v>139</v>
      </c>
      <c r="K22" s="98" t="s">
        <v>140</v>
      </c>
      <c r="L22" s="98" t="s">
        <v>141</v>
      </c>
    </row>
    <row r="23" spans="2:14">
      <c r="B23" s="112">
        <v>8</v>
      </c>
      <c r="C23" s="114">
        <v>4</v>
      </c>
      <c r="D23" s="113">
        <v>9</v>
      </c>
      <c r="F23" s="96" t="s">
        <v>142</v>
      </c>
      <c r="G23" s="96">
        <v>69.261012875769211</v>
      </c>
      <c r="H23" s="96">
        <v>2</v>
      </c>
      <c r="I23" s="96">
        <v>34.630506437884605</v>
      </c>
      <c r="J23" s="96">
        <v>6.0246890613939028</v>
      </c>
      <c r="K23" s="121">
        <v>2.8376220080419401E-3</v>
      </c>
      <c r="L23" s="96">
        <v>3.0370875986683101</v>
      </c>
    </row>
    <row r="24" spans="2:14">
      <c r="B24" s="112">
        <v>4</v>
      </c>
      <c r="C24" s="114">
        <v>6</v>
      </c>
      <c r="D24" s="113">
        <v>4</v>
      </c>
      <c r="F24" s="96" t="s">
        <v>143</v>
      </c>
      <c r="G24" s="96">
        <v>1258.8335817188276</v>
      </c>
      <c r="H24" s="96">
        <v>219</v>
      </c>
      <c r="I24" s="96">
        <v>5.7480985466613133</v>
      </c>
      <c r="J24" s="96"/>
      <c r="K24" s="11" t="s">
        <v>21</v>
      </c>
      <c r="L24"/>
      <c r="M24" s="12" t="s">
        <v>174</v>
      </c>
    </row>
    <row r="25" spans="2:14">
      <c r="B25" s="112">
        <v>5</v>
      </c>
      <c r="C25" s="114">
        <v>6</v>
      </c>
      <c r="D25" s="113">
        <v>9</v>
      </c>
      <c r="F25" s="96"/>
      <c r="G25" s="96"/>
      <c r="H25" s="96"/>
      <c r="I25" s="96"/>
      <c r="J25" s="96"/>
      <c r="K25" s="96"/>
      <c r="L25" s="96"/>
    </row>
    <row r="26" spans="2:14" ht="21" thickBot="1">
      <c r="B26" s="112">
        <v>8</v>
      </c>
      <c r="C26" s="114">
        <v>2</v>
      </c>
      <c r="D26" s="113">
        <v>6</v>
      </c>
      <c r="F26" s="97" t="s">
        <v>135</v>
      </c>
      <c r="G26" s="97">
        <v>1328.0945945945969</v>
      </c>
      <c r="H26" s="97">
        <v>221</v>
      </c>
      <c r="I26" s="97"/>
      <c r="J26" s="97"/>
      <c r="K26" s="97"/>
      <c r="L26" s="97"/>
    </row>
    <row r="27" spans="2:14">
      <c r="B27" s="112">
        <v>8</v>
      </c>
      <c r="C27" s="114">
        <v>2</v>
      </c>
      <c r="D27" s="113">
        <v>9</v>
      </c>
    </row>
    <row r="28" spans="2:14">
      <c r="B28" s="112">
        <v>7</v>
      </c>
      <c r="C28" s="114">
        <v>7</v>
      </c>
      <c r="D28" s="113">
        <v>10</v>
      </c>
    </row>
    <row r="29" spans="2:14">
      <c r="B29" s="112">
        <v>5</v>
      </c>
      <c r="C29" s="114">
        <v>4</v>
      </c>
      <c r="D29" s="113">
        <v>3</v>
      </c>
    </row>
    <row r="30" spans="2:14">
      <c r="B30" s="112">
        <v>4</v>
      </c>
      <c r="C30" s="114">
        <v>6</v>
      </c>
      <c r="D30" s="113">
        <v>10</v>
      </c>
    </row>
    <row r="31" spans="2:14">
      <c r="B31" s="112">
        <v>5</v>
      </c>
      <c r="C31" s="114">
        <v>1</v>
      </c>
      <c r="D31" s="113">
        <v>7</v>
      </c>
    </row>
    <row r="32" spans="2:14">
      <c r="B32" s="112">
        <v>4</v>
      </c>
      <c r="C32" s="114">
        <v>7</v>
      </c>
      <c r="D32" s="113">
        <v>5</v>
      </c>
    </row>
    <row r="33" spans="2:4">
      <c r="B33" s="112">
        <v>3</v>
      </c>
      <c r="C33" s="114">
        <v>1</v>
      </c>
      <c r="D33" s="113">
        <v>2</v>
      </c>
    </row>
    <row r="34" spans="2:4">
      <c r="B34" s="112">
        <v>8</v>
      </c>
      <c r="C34" s="114">
        <v>1</v>
      </c>
      <c r="D34" s="113">
        <v>1</v>
      </c>
    </row>
    <row r="35" spans="2:4">
      <c r="B35" s="112">
        <v>9</v>
      </c>
      <c r="C35" s="114">
        <v>8</v>
      </c>
      <c r="D35" s="113">
        <v>6</v>
      </c>
    </row>
    <row r="36" spans="2:4">
      <c r="B36" s="112">
        <v>6</v>
      </c>
      <c r="C36" s="114">
        <v>5</v>
      </c>
      <c r="D36" s="113">
        <v>2</v>
      </c>
    </row>
    <row r="37" spans="2:4">
      <c r="B37" s="112">
        <v>4</v>
      </c>
      <c r="C37" s="114">
        <v>6</v>
      </c>
      <c r="D37" s="113">
        <v>4</v>
      </c>
    </row>
    <row r="38" spans="2:4">
      <c r="B38" s="112">
        <v>5</v>
      </c>
      <c r="C38" s="114">
        <v>5</v>
      </c>
      <c r="D38" s="113">
        <v>8</v>
      </c>
    </row>
    <row r="39" spans="2:4">
      <c r="B39" s="112">
        <v>3</v>
      </c>
      <c r="C39" s="114">
        <v>3</v>
      </c>
      <c r="D39" s="113">
        <v>2</v>
      </c>
    </row>
    <row r="40" spans="2:4">
      <c r="B40" s="112">
        <v>3</v>
      </c>
      <c r="C40" s="114">
        <v>2</v>
      </c>
      <c r="D40" s="113">
        <v>3</v>
      </c>
    </row>
    <row r="41" spans="2:4">
      <c r="B41" s="112">
        <v>9</v>
      </c>
      <c r="C41" s="114">
        <v>4</v>
      </c>
      <c r="D41" s="113">
        <v>7</v>
      </c>
    </row>
    <row r="42" spans="2:4">
      <c r="B42" s="112">
        <v>6</v>
      </c>
      <c r="C42" s="114">
        <v>1</v>
      </c>
      <c r="D42" s="113">
        <v>7</v>
      </c>
    </row>
    <row r="43" spans="2:4">
      <c r="B43" s="112">
        <v>8</v>
      </c>
      <c r="C43" s="114">
        <v>8</v>
      </c>
      <c r="D43" s="113">
        <v>7</v>
      </c>
    </row>
    <row r="44" spans="2:4">
      <c r="B44" s="112">
        <v>5</v>
      </c>
      <c r="C44" s="114">
        <v>4</v>
      </c>
      <c r="D44" s="113">
        <v>4</v>
      </c>
    </row>
    <row r="45" spans="2:4">
      <c r="B45" s="112">
        <v>4</v>
      </c>
      <c r="C45" s="114">
        <v>6</v>
      </c>
      <c r="D45" s="113">
        <v>6</v>
      </c>
    </row>
    <row r="46" spans="2:4">
      <c r="B46" s="112">
        <v>6</v>
      </c>
      <c r="C46" s="114">
        <v>1</v>
      </c>
      <c r="D46" s="113">
        <v>6</v>
      </c>
    </row>
    <row r="47" spans="2:4">
      <c r="B47" s="112">
        <v>8</v>
      </c>
      <c r="C47" s="114">
        <v>3</v>
      </c>
      <c r="D47" s="113">
        <v>2</v>
      </c>
    </row>
    <row r="48" spans="2:4">
      <c r="B48" s="112">
        <v>3</v>
      </c>
      <c r="C48" s="114">
        <v>7</v>
      </c>
      <c r="D48" s="113">
        <v>2</v>
      </c>
    </row>
    <row r="49" spans="2:4">
      <c r="B49" s="112">
        <v>7</v>
      </c>
      <c r="C49" s="114">
        <v>2</v>
      </c>
      <c r="D49" s="113">
        <v>2</v>
      </c>
    </row>
    <row r="50" spans="2:4">
      <c r="B50" s="112">
        <v>8</v>
      </c>
      <c r="C50" s="114">
        <v>2</v>
      </c>
      <c r="D50" s="113">
        <v>8</v>
      </c>
    </row>
    <row r="51" spans="2:4">
      <c r="B51" s="112">
        <v>7</v>
      </c>
      <c r="C51" s="114">
        <v>5</v>
      </c>
      <c r="D51" s="113">
        <v>8</v>
      </c>
    </row>
    <row r="52" spans="2:4">
      <c r="B52" s="112">
        <v>4</v>
      </c>
      <c r="C52" s="114">
        <v>8</v>
      </c>
      <c r="D52" s="113">
        <v>4</v>
      </c>
    </row>
    <row r="53" spans="2:4">
      <c r="B53" s="112">
        <v>9</v>
      </c>
      <c r="C53" s="114">
        <v>5</v>
      </c>
      <c r="D53" s="113">
        <v>10</v>
      </c>
    </row>
    <row r="54" spans="2:4">
      <c r="B54" s="112">
        <v>6</v>
      </c>
      <c r="C54" s="114">
        <v>4</v>
      </c>
      <c r="D54" s="113">
        <v>10</v>
      </c>
    </row>
    <row r="55" spans="2:4">
      <c r="B55" s="112">
        <v>4</v>
      </c>
      <c r="C55" s="114">
        <v>4</v>
      </c>
      <c r="D55" s="113">
        <v>10</v>
      </c>
    </row>
    <row r="56" spans="2:4">
      <c r="B56" s="112">
        <v>9</v>
      </c>
      <c r="C56" s="114">
        <v>1</v>
      </c>
      <c r="D56" s="113">
        <v>8</v>
      </c>
    </row>
    <row r="57" spans="2:4">
      <c r="B57" s="112">
        <v>3</v>
      </c>
      <c r="C57" s="114">
        <v>7</v>
      </c>
      <c r="D57" s="113">
        <v>9</v>
      </c>
    </row>
    <row r="58" spans="2:4">
      <c r="B58" s="112">
        <v>8</v>
      </c>
      <c r="C58" s="114">
        <v>3</v>
      </c>
      <c r="D58" s="113">
        <v>2</v>
      </c>
    </row>
    <row r="59" spans="2:4">
      <c r="B59" s="112">
        <v>5</v>
      </c>
      <c r="C59" s="114">
        <v>5</v>
      </c>
      <c r="D59" s="113">
        <v>8</v>
      </c>
    </row>
    <row r="60" spans="2:4">
      <c r="B60" s="112">
        <v>7</v>
      </c>
      <c r="C60" s="114">
        <v>8</v>
      </c>
      <c r="D60" s="113">
        <v>5</v>
      </c>
    </row>
    <row r="61" spans="2:4">
      <c r="B61" s="112">
        <v>7</v>
      </c>
      <c r="C61" s="114">
        <v>1</v>
      </c>
      <c r="D61" s="113">
        <v>8</v>
      </c>
    </row>
    <row r="62" spans="2:4">
      <c r="B62" s="112">
        <v>5</v>
      </c>
      <c r="C62" s="114">
        <v>4</v>
      </c>
      <c r="D62" s="113">
        <v>2</v>
      </c>
    </row>
    <row r="63" spans="2:4">
      <c r="B63" s="112">
        <v>4</v>
      </c>
      <c r="C63" s="114">
        <v>7</v>
      </c>
      <c r="D63" s="113">
        <v>1</v>
      </c>
    </row>
    <row r="64" spans="2:4">
      <c r="B64" s="112">
        <v>5</v>
      </c>
      <c r="C64" s="114">
        <v>1</v>
      </c>
      <c r="D64" s="113">
        <v>3</v>
      </c>
    </row>
    <row r="65" spans="2:4">
      <c r="B65" s="112">
        <v>5</v>
      </c>
      <c r="C65" s="114">
        <v>3</v>
      </c>
      <c r="D65" s="113">
        <v>8</v>
      </c>
    </row>
    <row r="66" spans="2:4">
      <c r="B66" s="112">
        <v>6</v>
      </c>
      <c r="C66" s="114">
        <v>1</v>
      </c>
      <c r="D66" s="113">
        <v>2</v>
      </c>
    </row>
    <row r="67" spans="2:4">
      <c r="B67" s="112">
        <v>9</v>
      </c>
      <c r="C67" s="114">
        <v>5</v>
      </c>
      <c r="D67" s="113">
        <v>2</v>
      </c>
    </row>
    <row r="68" spans="2:4">
      <c r="B68" s="112">
        <v>5</v>
      </c>
      <c r="C68" s="114">
        <v>2</v>
      </c>
      <c r="D68" s="113">
        <v>2</v>
      </c>
    </row>
    <row r="69" spans="2:4">
      <c r="B69" s="112">
        <v>8</v>
      </c>
      <c r="C69" s="114">
        <v>1</v>
      </c>
      <c r="D69" s="113">
        <v>2</v>
      </c>
    </row>
    <row r="70" spans="2:4">
      <c r="B70" s="112">
        <v>5</v>
      </c>
      <c r="C70" s="111"/>
      <c r="D70" s="113">
        <v>7</v>
      </c>
    </row>
    <row r="71" spans="2:4">
      <c r="B71" s="112">
        <v>5</v>
      </c>
      <c r="C71" s="111"/>
      <c r="D71" s="113">
        <v>2</v>
      </c>
    </row>
    <row r="72" spans="2:4">
      <c r="B72" s="112">
        <v>3</v>
      </c>
      <c r="C72" s="111"/>
      <c r="D72" s="113">
        <v>5</v>
      </c>
    </row>
    <row r="73" spans="2:4">
      <c r="B73" s="112">
        <v>5</v>
      </c>
      <c r="C73" s="111"/>
      <c r="D73" s="113">
        <v>2</v>
      </c>
    </row>
    <row r="74" spans="2:4">
      <c r="B74" s="112">
        <v>5</v>
      </c>
      <c r="C74" s="111"/>
      <c r="D74" s="113">
        <v>9</v>
      </c>
    </row>
    <row r="75" spans="2:4">
      <c r="B75" s="112">
        <v>5</v>
      </c>
      <c r="C75" s="111"/>
      <c r="D75" s="113">
        <v>6</v>
      </c>
    </row>
    <row r="76" spans="2:4">
      <c r="B76" s="112">
        <v>6</v>
      </c>
      <c r="C76" s="111"/>
      <c r="D76" s="113">
        <v>2</v>
      </c>
    </row>
    <row r="77" spans="2:4">
      <c r="B77" s="112">
        <v>7</v>
      </c>
      <c r="C77" s="111"/>
      <c r="D77" s="113">
        <v>3</v>
      </c>
    </row>
    <row r="78" spans="2:4">
      <c r="B78" s="112">
        <v>5</v>
      </c>
      <c r="C78" s="111"/>
      <c r="D78" s="113">
        <v>9</v>
      </c>
    </row>
    <row r="79" spans="2:4">
      <c r="B79" s="112">
        <v>6</v>
      </c>
      <c r="C79" s="111"/>
      <c r="D79" s="113">
        <v>1</v>
      </c>
    </row>
    <row r="80" spans="2:4">
      <c r="B80" s="112">
        <v>3</v>
      </c>
      <c r="C80" s="111"/>
      <c r="D80" s="113">
        <v>10</v>
      </c>
    </row>
    <row r="81" spans="2:4">
      <c r="B81" s="112">
        <v>7</v>
      </c>
      <c r="C81" s="111"/>
      <c r="D81" s="113">
        <v>2</v>
      </c>
    </row>
    <row r="82" spans="2:4">
      <c r="B82" s="112">
        <v>3</v>
      </c>
      <c r="C82" s="111"/>
      <c r="D82" s="113">
        <v>10</v>
      </c>
    </row>
    <row r="83" spans="2:4">
      <c r="B83" s="112">
        <v>8</v>
      </c>
      <c r="C83" s="111"/>
      <c r="D83" s="113">
        <v>9</v>
      </c>
    </row>
    <row r="84" spans="2:4">
      <c r="B84" s="112">
        <v>6</v>
      </c>
      <c r="C84" s="111"/>
      <c r="D84" s="113">
        <v>1</v>
      </c>
    </row>
    <row r="85" spans="2:4">
      <c r="B85" s="112">
        <v>7</v>
      </c>
      <c r="C85" s="111"/>
      <c r="D85" s="113">
        <v>6</v>
      </c>
    </row>
    <row r="86" spans="2:4">
      <c r="B86" s="112">
        <v>5</v>
      </c>
      <c r="C86" s="111"/>
      <c r="D86" s="110"/>
    </row>
    <row r="87" spans="2:4">
      <c r="B87" s="112">
        <v>6</v>
      </c>
      <c r="C87" s="111"/>
      <c r="D87" s="110"/>
    </row>
    <row r="88" spans="2:4">
      <c r="B88" s="112">
        <v>3</v>
      </c>
      <c r="C88" s="111"/>
      <c r="D88" s="110"/>
    </row>
    <row r="89" spans="2:4">
      <c r="B89" s="112">
        <v>6</v>
      </c>
      <c r="C89" s="111"/>
      <c r="D89" s="110"/>
    </row>
    <row r="90" spans="2:4">
      <c r="B90" s="112">
        <v>8</v>
      </c>
      <c r="C90" s="111"/>
      <c r="D90" s="110"/>
    </row>
    <row r="91" spans="2:4">
      <c r="B91" s="112">
        <v>4</v>
      </c>
      <c r="C91" s="111"/>
      <c r="D91" s="110"/>
    </row>
    <row r="92" spans="2:4">
      <c r="B92" s="109">
        <v>3</v>
      </c>
      <c r="C92" s="108"/>
      <c r="D92" s="107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7:AD15006"/>
  <sheetViews>
    <sheetView zoomScaleNormal="100" zoomScalePageLayoutView="85" workbookViewId="0"/>
  </sheetViews>
  <sheetFormatPr baseColWidth="10" defaultColWidth="12.7109375" defaultRowHeight="20"/>
  <cols>
    <col min="1" max="1" width="5.7109375" style="81" customWidth="1"/>
    <col min="2" max="2" width="12.7109375" style="80"/>
    <col min="3" max="4" width="12.7109375" style="80" customWidth="1"/>
    <col min="5" max="5" width="15.7109375" style="80" customWidth="1"/>
    <col min="6" max="10" width="12.7109375" style="80" customWidth="1"/>
    <col min="11" max="12" width="12.7109375" style="79" customWidth="1"/>
    <col min="13" max="13" width="12.7109375" style="79"/>
    <col min="31" max="16384" width="12.7109375" style="79"/>
  </cols>
  <sheetData>
    <row r="7" spans="2:12" ht="49" customHeight="1">
      <c r="B7" s="87" t="s">
        <v>124</v>
      </c>
      <c r="C7" s="89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89" t="s">
        <v>117</v>
      </c>
      <c r="J7" s="88" t="s">
        <v>116</v>
      </c>
      <c r="K7" s="87" t="s">
        <v>115</v>
      </c>
      <c r="L7" s="86" t="s">
        <v>114</v>
      </c>
    </row>
    <row r="8" spans="2:12">
      <c r="B8" s="85">
        <v>1019</v>
      </c>
      <c r="C8" s="91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85" t="s">
        <v>98</v>
      </c>
      <c r="L8" s="84" t="s">
        <v>104</v>
      </c>
    </row>
    <row r="9" spans="2:12">
      <c r="B9" s="85">
        <v>6830</v>
      </c>
      <c r="C9" s="91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85" t="s">
        <v>103</v>
      </c>
      <c r="L9" s="84" t="s">
        <v>97</v>
      </c>
    </row>
    <row r="10" spans="2:12">
      <c r="B10" s="85">
        <v>9653</v>
      </c>
      <c r="C10" s="91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85" t="s">
        <v>113</v>
      </c>
      <c r="L10" s="84" t="s">
        <v>97</v>
      </c>
    </row>
    <row r="11" spans="2:12">
      <c r="B11" s="85">
        <v>12208</v>
      </c>
      <c r="C11" s="91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85" t="s">
        <v>108</v>
      </c>
      <c r="L11" s="84" t="s">
        <v>104</v>
      </c>
    </row>
    <row r="12" spans="2:12">
      <c r="B12" s="85">
        <v>4816</v>
      </c>
      <c r="C12" s="91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85" t="s">
        <v>112</v>
      </c>
      <c r="L12" s="84" t="s">
        <v>97</v>
      </c>
    </row>
    <row r="13" spans="2:12">
      <c r="B13" s="85">
        <v>5637</v>
      </c>
      <c r="C13" s="91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85" t="s">
        <v>105</v>
      </c>
      <c r="L13" s="84" t="s">
        <v>97</v>
      </c>
    </row>
    <row r="14" spans="2:12">
      <c r="B14" s="85">
        <v>5305</v>
      </c>
      <c r="C14" s="91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85" t="s">
        <v>103</v>
      </c>
      <c r="L14" s="84" t="s">
        <v>104</v>
      </c>
    </row>
    <row r="15" spans="2:12">
      <c r="B15" s="85">
        <v>4823</v>
      </c>
      <c r="C15" s="91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85" t="s">
        <v>101</v>
      </c>
      <c r="L15" s="84" t="s">
        <v>104</v>
      </c>
    </row>
    <row r="16" spans="2:12">
      <c r="B16" s="85">
        <v>9335</v>
      </c>
      <c r="C16" s="91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85" t="s">
        <v>101</v>
      </c>
      <c r="L16" s="84" t="s">
        <v>107</v>
      </c>
    </row>
    <row r="17" spans="2:12">
      <c r="B17" s="85">
        <v>12400</v>
      </c>
      <c r="C17" s="91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85" t="s">
        <v>101</v>
      </c>
      <c r="L17" s="84" t="s">
        <v>104</v>
      </c>
    </row>
    <row r="18" spans="2:12">
      <c r="B18" s="85">
        <v>12205</v>
      </c>
      <c r="C18" s="91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85" t="s">
        <v>108</v>
      </c>
      <c r="L18" s="84" t="s">
        <v>104</v>
      </c>
    </row>
    <row r="19" spans="2:12">
      <c r="B19" s="85">
        <v>6960</v>
      </c>
      <c r="C19" s="91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85" t="s">
        <v>101</v>
      </c>
      <c r="L19" s="84" t="s">
        <v>104</v>
      </c>
    </row>
    <row r="20" spans="2:12">
      <c r="B20" s="85">
        <v>13755</v>
      </c>
      <c r="C20" s="91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85" t="s">
        <v>101</v>
      </c>
      <c r="L20" s="84" t="s">
        <v>97</v>
      </c>
    </row>
    <row r="21" spans="2:12">
      <c r="B21" s="85">
        <v>4754</v>
      </c>
      <c r="C21" s="91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85" t="s">
        <v>101</v>
      </c>
      <c r="L21" s="84" t="s">
        <v>97</v>
      </c>
    </row>
    <row r="22" spans="2:12">
      <c r="B22" s="85">
        <v>12906</v>
      </c>
      <c r="C22" s="91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85" t="s">
        <v>101</v>
      </c>
      <c r="L22" s="84" t="s">
        <v>97</v>
      </c>
    </row>
    <row r="23" spans="2:12">
      <c r="B23" s="85">
        <v>9150</v>
      </c>
      <c r="C23" s="91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85" t="s">
        <v>110</v>
      </c>
      <c r="L23" s="84" t="s">
        <v>97</v>
      </c>
    </row>
    <row r="24" spans="2:12">
      <c r="B24" s="85">
        <v>1138</v>
      </c>
      <c r="C24" s="91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85" t="s">
        <v>101</v>
      </c>
      <c r="L24" s="84" t="s">
        <v>104</v>
      </c>
    </row>
    <row r="25" spans="2:12">
      <c r="B25" s="85">
        <v>6866</v>
      </c>
      <c r="C25" s="91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85" t="s">
        <v>106</v>
      </c>
      <c r="L25" s="84" t="s">
        <v>97</v>
      </c>
    </row>
    <row r="26" spans="2:12">
      <c r="B26" s="85">
        <v>11765</v>
      </c>
      <c r="C26" s="91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85" t="s">
        <v>103</v>
      </c>
      <c r="L26" s="84" t="s">
        <v>104</v>
      </c>
    </row>
    <row r="27" spans="2:12">
      <c r="B27" s="85">
        <v>8342</v>
      </c>
      <c r="C27" s="91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85" t="s">
        <v>101</v>
      </c>
      <c r="L27" s="84" t="s">
        <v>97</v>
      </c>
    </row>
    <row r="28" spans="2:12">
      <c r="B28" s="85">
        <v>5103</v>
      </c>
      <c r="C28" s="91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85" t="s">
        <v>110</v>
      </c>
      <c r="L28" s="84" t="s">
        <v>104</v>
      </c>
    </row>
    <row r="29" spans="2:12">
      <c r="B29" s="85">
        <v>14114</v>
      </c>
      <c r="C29" s="91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85" t="s">
        <v>101</v>
      </c>
      <c r="L29" s="84" t="s">
        <v>97</v>
      </c>
    </row>
    <row r="30" spans="2:12">
      <c r="B30" s="85">
        <v>5075</v>
      </c>
      <c r="C30" s="91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85" t="s">
        <v>103</v>
      </c>
      <c r="L30" s="84" t="s">
        <v>104</v>
      </c>
    </row>
    <row r="31" spans="2:12">
      <c r="B31" s="85">
        <v>11062</v>
      </c>
      <c r="C31" s="91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85" t="s">
        <v>108</v>
      </c>
      <c r="L31" s="84" t="s">
        <v>97</v>
      </c>
    </row>
    <row r="32" spans="2:12">
      <c r="B32" s="85">
        <v>1455</v>
      </c>
      <c r="C32" s="91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85" t="s">
        <v>108</v>
      </c>
      <c r="L32" s="84" t="s">
        <v>104</v>
      </c>
    </row>
    <row r="33" spans="2:12">
      <c r="B33" s="85">
        <v>5114</v>
      </c>
      <c r="C33" s="91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85" t="s">
        <v>101</v>
      </c>
      <c r="L33" s="84" t="s">
        <v>97</v>
      </c>
    </row>
    <row r="34" spans="2:12">
      <c r="B34" s="85">
        <v>10382</v>
      </c>
      <c r="C34" s="91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85" t="s">
        <v>101</v>
      </c>
      <c r="L34" s="84" t="s">
        <v>104</v>
      </c>
    </row>
    <row r="35" spans="2:12">
      <c r="B35" s="85">
        <v>2445</v>
      </c>
      <c r="C35" s="91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85" t="s">
        <v>103</v>
      </c>
      <c r="L35" s="84" t="s">
        <v>97</v>
      </c>
    </row>
    <row r="36" spans="2:12">
      <c r="B36" s="85">
        <v>1690</v>
      </c>
      <c r="C36" s="91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85" t="s">
        <v>101</v>
      </c>
      <c r="L36" s="84" t="s">
        <v>104</v>
      </c>
    </row>
    <row r="37" spans="2:12">
      <c r="B37" s="85">
        <v>1073</v>
      </c>
      <c r="C37" s="91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85" t="s">
        <v>112</v>
      </c>
      <c r="L37" s="84" t="s">
        <v>104</v>
      </c>
    </row>
    <row r="38" spans="2:12">
      <c r="B38" s="85">
        <v>3255</v>
      </c>
      <c r="C38" s="91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85" t="s">
        <v>108</v>
      </c>
      <c r="L38" s="84" t="s">
        <v>97</v>
      </c>
    </row>
    <row r="39" spans="2:12">
      <c r="B39" s="85">
        <v>7057</v>
      </c>
      <c r="C39" s="91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85" t="s">
        <v>113</v>
      </c>
      <c r="L39" s="84" t="s">
        <v>97</v>
      </c>
    </row>
    <row r="40" spans="2:12">
      <c r="B40" s="85">
        <v>14102</v>
      </c>
      <c r="C40" s="91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85" t="s">
        <v>111</v>
      </c>
      <c r="L40" s="84" t="s">
        <v>107</v>
      </c>
    </row>
    <row r="41" spans="2:12">
      <c r="B41" s="85">
        <v>3334</v>
      </c>
      <c r="C41" s="91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85" t="s">
        <v>108</v>
      </c>
      <c r="L41" s="84" t="s">
        <v>104</v>
      </c>
    </row>
    <row r="42" spans="2:12">
      <c r="B42" s="85">
        <v>13618</v>
      </c>
      <c r="C42" s="91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85" t="s">
        <v>112</v>
      </c>
      <c r="L42" s="84" t="s">
        <v>97</v>
      </c>
    </row>
    <row r="43" spans="2:12">
      <c r="B43" s="85">
        <v>1563</v>
      </c>
      <c r="C43" s="91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85" t="s">
        <v>103</v>
      </c>
      <c r="L43" s="84" t="s">
        <v>104</v>
      </c>
    </row>
    <row r="44" spans="2:12">
      <c r="B44" s="85">
        <v>3488</v>
      </c>
      <c r="C44" s="91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85" t="s">
        <v>108</v>
      </c>
      <c r="L44" s="84" t="s">
        <v>104</v>
      </c>
    </row>
    <row r="45" spans="2:12">
      <c r="B45" s="85">
        <v>831</v>
      </c>
      <c r="C45" s="91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85" t="s">
        <v>110</v>
      </c>
      <c r="L45" s="84" t="s">
        <v>104</v>
      </c>
    </row>
    <row r="46" spans="2:12">
      <c r="B46" s="85">
        <v>14409</v>
      </c>
      <c r="C46" s="91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85" t="s">
        <v>103</v>
      </c>
      <c r="L46" s="84" t="s">
        <v>104</v>
      </c>
    </row>
    <row r="47" spans="2:12">
      <c r="B47" s="85">
        <v>4407</v>
      </c>
      <c r="C47" s="91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85" t="s">
        <v>108</v>
      </c>
      <c r="L47" s="84" t="s">
        <v>104</v>
      </c>
    </row>
    <row r="48" spans="2:12">
      <c r="B48" s="85">
        <v>2273</v>
      </c>
      <c r="C48" s="91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85" t="s">
        <v>111</v>
      </c>
      <c r="L48" s="84" t="s">
        <v>104</v>
      </c>
    </row>
    <row r="49" spans="2:12">
      <c r="B49" s="85">
        <v>321</v>
      </c>
      <c r="C49" s="91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85" t="s">
        <v>101</v>
      </c>
      <c r="L49" s="84" t="s">
        <v>104</v>
      </c>
    </row>
    <row r="50" spans="2:12">
      <c r="B50" s="85">
        <v>7286</v>
      </c>
      <c r="C50" s="91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85" t="s">
        <v>113</v>
      </c>
      <c r="L50" s="84" t="s">
        <v>104</v>
      </c>
    </row>
    <row r="51" spans="2:12">
      <c r="B51" s="85">
        <v>12080</v>
      </c>
      <c r="C51" s="91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85" t="s">
        <v>98</v>
      </c>
      <c r="L51" s="84" t="s">
        <v>104</v>
      </c>
    </row>
    <row r="52" spans="2:12">
      <c r="B52" s="85">
        <v>9066</v>
      </c>
      <c r="C52" s="91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85" t="s">
        <v>103</v>
      </c>
      <c r="L52" s="84" t="s">
        <v>104</v>
      </c>
    </row>
    <row r="53" spans="2:12">
      <c r="B53" s="85">
        <v>12899</v>
      </c>
      <c r="C53" s="91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85" t="s">
        <v>108</v>
      </c>
      <c r="L53" s="84" t="s">
        <v>97</v>
      </c>
    </row>
    <row r="54" spans="2:12">
      <c r="B54" s="85">
        <v>1731</v>
      </c>
      <c r="C54" s="91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85" t="s">
        <v>108</v>
      </c>
      <c r="L54" s="84" t="s">
        <v>104</v>
      </c>
    </row>
    <row r="55" spans="2:12">
      <c r="B55" s="85">
        <v>7766</v>
      </c>
      <c r="C55" s="91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85" t="s">
        <v>103</v>
      </c>
      <c r="L55" s="84" t="s">
        <v>104</v>
      </c>
    </row>
    <row r="56" spans="2:12">
      <c r="B56" s="85">
        <v>7875</v>
      </c>
      <c r="C56" s="91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85" t="s">
        <v>101</v>
      </c>
      <c r="L56" s="84" t="s">
        <v>97</v>
      </c>
    </row>
    <row r="57" spans="2:12">
      <c r="B57" s="85">
        <v>3268</v>
      </c>
      <c r="C57" s="91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85" t="s">
        <v>105</v>
      </c>
      <c r="L57" s="84" t="s">
        <v>97</v>
      </c>
    </row>
    <row r="58" spans="2:12">
      <c r="B58" s="85">
        <v>13418</v>
      </c>
      <c r="C58" s="91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85" t="s">
        <v>101</v>
      </c>
      <c r="L58" s="84" t="s">
        <v>97</v>
      </c>
    </row>
    <row r="59" spans="2:12">
      <c r="B59" s="85">
        <v>8368</v>
      </c>
      <c r="C59" s="91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85" t="s">
        <v>108</v>
      </c>
      <c r="L59" s="84" t="s">
        <v>97</v>
      </c>
    </row>
    <row r="60" spans="2:12">
      <c r="B60" s="85">
        <v>339</v>
      </c>
      <c r="C60" s="91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85" t="s">
        <v>113</v>
      </c>
      <c r="L60" s="84" t="s">
        <v>97</v>
      </c>
    </row>
    <row r="61" spans="2:12">
      <c r="B61" s="85">
        <v>13769</v>
      </c>
      <c r="C61" s="91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85" t="s">
        <v>101</v>
      </c>
      <c r="L61" s="84" t="s">
        <v>97</v>
      </c>
    </row>
    <row r="62" spans="2:12">
      <c r="B62" s="85">
        <v>4302</v>
      </c>
      <c r="C62" s="91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85" t="s">
        <v>101</v>
      </c>
      <c r="L62" s="84" t="s">
        <v>104</v>
      </c>
    </row>
    <row r="63" spans="2:12">
      <c r="B63" s="85">
        <v>7050</v>
      </c>
      <c r="C63" s="91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85" t="s">
        <v>101</v>
      </c>
      <c r="L63" s="84" t="s">
        <v>104</v>
      </c>
    </row>
    <row r="64" spans="2:12">
      <c r="B64" s="85">
        <v>5647</v>
      </c>
      <c r="C64" s="91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85" t="s">
        <v>106</v>
      </c>
      <c r="L64" s="84" t="s">
        <v>104</v>
      </c>
    </row>
    <row r="65" spans="2:12">
      <c r="B65" s="85">
        <v>11418</v>
      </c>
      <c r="C65" s="91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85" t="s">
        <v>110</v>
      </c>
      <c r="L65" s="84" t="s">
        <v>104</v>
      </c>
    </row>
    <row r="66" spans="2:12">
      <c r="B66" s="85">
        <v>428</v>
      </c>
      <c r="C66" s="91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85" t="s">
        <v>103</v>
      </c>
      <c r="L66" s="84" t="s">
        <v>97</v>
      </c>
    </row>
    <row r="67" spans="2:12">
      <c r="B67" s="85">
        <v>10861</v>
      </c>
      <c r="C67" s="91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85" t="s">
        <v>101</v>
      </c>
      <c r="L67" s="84" t="s">
        <v>97</v>
      </c>
    </row>
    <row r="68" spans="2:12">
      <c r="B68" s="85">
        <v>7724</v>
      </c>
      <c r="C68" s="91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85" t="s">
        <v>101</v>
      </c>
      <c r="L68" s="84" t="s">
        <v>97</v>
      </c>
    </row>
    <row r="69" spans="2:12">
      <c r="B69" s="85">
        <v>14873</v>
      </c>
      <c r="C69" s="91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85" t="s">
        <v>108</v>
      </c>
      <c r="L69" s="84" t="s">
        <v>97</v>
      </c>
    </row>
    <row r="70" spans="2:12">
      <c r="B70" s="85">
        <v>3824</v>
      </c>
      <c r="C70" s="91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85" t="s">
        <v>101</v>
      </c>
      <c r="L70" s="84" t="s">
        <v>97</v>
      </c>
    </row>
    <row r="71" spans="2:12">
      <c r="B71" s="85">
        <v>8946</v>
      </c>
      <c r="C71" s="91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85" t="s">
        <v>101</v>
      </c>
      <c r="L71" s="84" t="s">
        <v>104</v>
      </c>
    </row>
    <row r="72" spans="2:12">
      <c r="B72" s="85">
        <v>5803</v>
      </c>
      <c r="C72" s="91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85" t="s">
        <v>112</v>
      </c>
      <c r="L72" s="84" t="s">
        <v>104</v>
      </c>
    </row>
    <row r="73" spans="2:12">
      <c r="B73" s="85">
        <v>12204</v>
      </c>
      <c r="C73" s="91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85" t="s">
        <v>108</v>
      </c>
      <c r="L73" s="84" t="s">
        <v>104</v>
      </c>
    </row>
    <row r="74" spans="2:12">
      <c r="B74" s="85">
        <v>1991</v>
      </c>
      <c r="C74" s="91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85" t="s">
        <v>112</v>
      </c>
      <c r="L74" s="84" t="s">
        <v>104</v>
      </c>
    </row>
    <row r="75" spans="2:12">
      <c r="B75" s="85">
        <v>10544</v>
      </c>
      <c r="C75" s="91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85" t="s">
        <v>101</v>
      </c>
      <c r="L75" s="84" t="s">
        <v>97</v>
      </c>
    </row>
    <row r="76" spans="2:12">
      <c r="B76" s="85">
        <v>5781</v>
      </c>
      <c r="C76" s="91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85" t="s">
        <v>108</v>
      </c>
      <c r="L76" s="84" t="s">
        <v>97</v>
      </c>
    </row>
    <row r="77" spans="2:12">
      <c r="B77" s="85">
        <v>6014</v>
      </c>
      <c r="C77" s="91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85" t="s">
        <v>103</v>
      </c>
      <c r="L77" s="84" t="s">
        <v>97</v>
      </c>
    </row>
    <row r="78" spans="2:12">
      <c r="B78" s="85">
        <v>13502</v>
      </c>
      <c r="C78" s="91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85" t="s">
        <v>101</v>
      </c>
      <c r="L78" s="84" t="s">
        <v>97</v>
      </c>
    </row>
    <row r="79" spans="2:12">
      <c r="B79" s="85">
        <v>5710</v>
      </c>
      <c r="C79" s="91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85" t="s">
        <v>111</v>
      </c>
      <c r="L79" s="84" t="s">
        <v>97</v>
      </c>
    </row>
    <row r="80" spans="2:12">
      <c r="B80" s="85">
        <v>650</v>
      </c>
      <c r="C80" s="91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85" t="s">
        <v>103</v>
      </c>
      <c r="L80" s="84" t="s">
        <v>97</v>
      </c>
    </row>
    <row r="81" spans="2:12">
      <c r="B81" s="85">
        <v>463</v>
      </c>
      <c r="C81" s="91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85" t="s">
        <v>103</v>
      </c>
      <c r="L81" s="84" t="s">
        <v>107</v>
      </c>
    </row>
    <row r="82" spans="2:12">
      <c r="B82" s="85">
        <v>5005</v>
      </c>
      <c r="C82" s="91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85" t="s">
        <v>103</v>
      </c>
      <c r="L82" s="84" t="s">
        <v>97</v>
      </c>
    </row>
    <row r="83" spans="2:12">
      <c r="B83" s="85">
        <v>13577</v>
      </c>
      <c r="C83" s="91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85" t="s">
        <v>101</v>
      </c>
      <c r="L83" s="84" t="s">
        <v>97</v>
      </c>
    </row>
    <row r="84" spans="2:12">
      <c r="B84" s="85">
        <v>721</v>
      </c>
      <c r="C84" s="91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85" t="s">
        <v>113</v>
      </c>
      <c r="L84" s="84" t="s">
        <v>104</v>
      </c>
    </row>
    <row r="85" spans="2:12">
      <c r="B85" s="85">
        <v>6030</v>
      </c>
      <c r="C85" s="91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85" t="s">
        <v>106</v>
      </c>
      <c r="L85" s="84" t="s">
        <v>104</v>
      </c>
    </row>
    <row r="86" spans="2:12">
      <c r="B86" s="85">
        <v>10039</v>
      </c>
      <c r="C86" s="91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85" t="s">
        <v>103</v>
      </c>
      <c r="L86" s="84" t="s">
        <v>97</v>
      </c>
    </row>
    <row r="87" spans="2:12">
      <c r="B87" s="85">
        <v>4628</v>
      </c>
      <c r="C87" s="91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85" t="s">
        <v>108</v>
      </c>
      <c r="L87" s="84" t="s">
        <v>107</v>
      </c>
    </row>
    <row r="88" spans="2:12">
      <c r="B88" s="85">
        <v>277</v>
      </c>
      <c r="C88" s="91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85" t="s">
        <v>108</v>
      </c>
      <c r="L88" s="84" t="s">
        <v>104</v>
      </c>
    </row>
    <row r="89" spans="2:12">
      <c r="B89" s="85">
        <v>14087</v>
      </c>
      <c r="C89" s="91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85" t="s">
        <v>103</v>
      </c>
      <c r="L89" s="84" t="s">
        <v>104</v>
      </c>
    </row>
    <row r="90" spans="2:12">
      <c r="B90" s="85">
        <v>7102</v>
      </c>
      <c r="C90" s="91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85" t="s">
        <v>101</v>
      </c>
      <c r="L90" s="84" t="s">
        <v>97</v>
      </c>
    </row>
    <row r="91" spans="2:12">
      <c r="B91" s="85">
        <v>1329</v>
      </c>
      <c r="C91" s="91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85" t="s">
        <v>113</v>
      </c>
      <c r="L91" s="84" t="s">
        <v>104</v>
      </c>
    </row>
    <row r="92" spans="2:12">
      <c r="B92" s="85">
        <v>8810</v>
      </c>
      <c r="C92" s="91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85" t="s">
        <v>113</v>
      </c>
      <c r="L92" s="84" t="s">
        <v>97</v>
      </c>
    </row>
    <row r="93" spans="2:12">
      <c r="B93" s="85">
        <v>45</v>
      </c>
      <c r="C93" s="91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85" t="s">
        <v>103</v>
      </c>
      <c r="L93" s="84" t="s">
        <v>104</v>
      </c>
    </row>
    <row r="94" spans="2:12">
      <c r="B94" s="85">
        <v>898</v>
      </c>
      <c r="C94" s="91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85" t="s">
        <v>103</v>
      </c>
      <c r="L94" s="84" t="s">
        <v>104</v>
      </c>
    </row>
    <row r="95" spans="2:12">
      <c r="B95" s="85">
        <v>708</v>
      </c>
      <c r="C95" s="91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85" t="s">
        <v>101</v>
      </c>
      <c r="L95" s="84" t="s">
        <v>104</v>
      </c>
    </row>
    <row r="96" spans="2:12">
      <c r="B96" s="85">
        <v>4838</v>
      </c>
      <c r="C96" s="91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85" t="s">
        <v>98</v>
      </c>
      <c r="L96" s="84" t="s">
        <v>104</v>
      </c>
    </row>
    <row r="97" spans="2:12">
      <c r="B97" s="85">
        <v>4791</v>
      </c>
      <c r="C97" s="91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85" t="s">
        <v>103</v>
      </c>
      <c r="L97" s="84" t="s">
        <v>104</v>
      </c>
    </row>
    <row r="98" spans="2:12">
      <c r="B98" s="85">
        <v>4277</v>
      </c>
      <c r="C98" s="91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85" t="s">
        <v>101</v>
      </c>
      <c r="L98" s="84" t="s">
        <v>97</v>
      </c>
    </row>
    <row r="99" spans="2:12">
      <c r="B99" s="85">
        <v>3734</v>
      </c>
      <c r="C99" s="91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85" t="s">
        <v>106</v>
      </c>
      <c r="L99" s="84" t="s">
        <v>97</v>
      </c>
    </row>
    <row r="100" spans="2:12">
      <c r="B100" s="85">
        <v>8049</v>
      </c>
      <c r="C100" s="91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85" t="s">
        <v>103</v>
      </c>
      <c r="L100" s="84" t="s">
        <v>104</v>
      </c>
    </row>
    <row r="101" spans="2:12">
      <c r="B101" s="85">
        <v>11595</v>
      </c>
      <c r="C101" s="91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85" t="s">
        <v>101</v>
      </c>
      <c r="L101" s="84" t="s">
        <v>97</v>
      </c>
    </row>
    <row r="102" spans="2:12">
      <c r="B102" s="85">
        <v>14233</v>
      </c>
      <c r="C102" s="91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85" t="s">
        <v>101</v>
      </c>
      <c r="L102" s="84" t="s">
        <v>104</v>
      </c>
    </row>
    <row r="103" spans="2:12">
      <c r="B103" s="85">
        <v>5601</v>
      </c>
      <c r="C103" s="91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85" t="s">
        <v>101</v>
      </c>
      <c r="L103" s="84" t="s">
        <v>97</v>
      </c>
    </row>
    <row r="104" spans="2:12">
      <c r="B104" s="85">
        <v>1667</v>
      </c>
      <c r="C104" s="91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85" t="s">
        <v>105</v>
      </c>
      <c r="L104" s="84" t="s">
        <v>97</v>
      </c>
    </row>
    <row r="105" spans="2:12">
      <c r="B105" s="85">
        <v>7510</v>
      </c>
      <c r="C105" s="91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85" t="s">
        <v>98</v>
      </c>
      <c r="L105" s="84" t="s">
        <v>104</v>
      </c>
    </row>
    <row r="106" spans="2:12">
      <c r="B106" s="85">
        <v>11097</v>
      </c>
      <c r="C106" s="91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85" t="s">
        <v>111</v>
      </c>
      <c r="L106" s="84" t="s">
        <v>97</v>
      </c>
    </row>
    <row r="107" spans="2:12">
      <c r="B107" s="85">
        <v>10708</v>
      </c>
      <c r="C107" s="91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85" t="s">
        <v>101</v>
      </c>
      <c r="L107" s="84" t="s">
        <v>97</v>
      </c>
    </row>
    <row r="108" spans="2:12">
      <c r="B108" s="85">
        <v>9252</v>
      </c>
      <c r="C108" s="91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85" t="s">
        <v>101</v>
      </c>
      <c r="L108" s="84" t="s">
        <v>104</v>
      </c>
    </row>
    <row r="109" spans="2:12">
      <c r="B109" s="85">
        <v>9188</v>
      </c>
      <c r="C109" s="91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85" t="s">
        <v>98</v>
      </c>
      <c r="L109" s="84" t="s">
        <v>97</v>
      </c>
    </row>
    <row r="110" spans="2:12">
      <c r="B110" s="85">
        <v>2085</v>
      </c>
      <c r="C110" s="91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85" t="s">
        <v>101</v>
      </c>
      <c r="L110" s="84" t="s">
        <v>104</v>
      </c>
    </row>
    <row r="111" spans="2:12">
      <c r="B111" s="85">
        <v>8027</v>
      </c>
      <c r="C111" s="91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85" t="s">
        <v>101</v>
      </c>
      <c r="L111" s="84" t="s">
        <v>97</v>
      </c>
    </row>
    <row r="112" spans="2:12">
      <c r="B112" s="85">
        <v>14385</v>
      </c>
      <c r="C112" s="91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85" t="s">
        <v>101</v>
      </c>
      <c r="L112" s="84" t="s">
        <v>104</v>
      </c>
    </row>
    <row r="113" spans="2:12">
      <c r="B113" s="85">
        <v>9864</v>
      </c>
      <c r="C113" s="91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85" t="s">
        <v>101</v>
      </c>
      <c r="L113" s="84" t="s">
        <v>97</v>
      </c>
    </row>
    <row r="114" spans="2:12">
      <c r="B114" s="85">
        <v>8789</v>
      </c>
      <c r="C114" s="91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85" t="s">
        <v>101</v>
      </c>
      <c r="L114" s="84" t="s">
        <v>104</v>
      </c>
    </row>
    <row r="115" spans="2:12">
      <c r="B115" s="85">
        <v>6226</v>
      </c>
      <c r="C115" s="91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85" t="s">
        <v>103</v>
      </c>
      <c r="L115" s="84" t="s">
        <v>104</v>
      </c>
    </row>
    <row r="116" spans="2:12">
      <c r="B116" s="85">
        <v>14805</v>
      </c>
      <c r="C116" s="91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85" t="s">
        <v>103</v>
      </c>
      <c r="L116" s="84" t="s">
        <v>104</v>
      </c>
    </row>
    <row r="117" spans="2:12">
      <c r="B117" s="85">
        <v>2143</v>
      </c>
      <c r="C117" s="91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85" t="s">
        <v>112</v>
      </c>
      <c r="L117" s="84" t="s">
        <v>97</v>
      </c>
    </row>
    <row r="118" spans="2:12">
      <c r="B118" s="85">
        <v>2326</v>
      </c>
      <c r="C118" s="91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85" t="s">
        <v>103</v>
      </c>
      <c r="L118" s="84" t="s">
        <v>97</v>
      </c>
    </row>
    <row r="119" spans="2:12">
      <c r="B119" s="85">
        <v>1056</v>
      </c>
      <c r="C119" s="91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85" t="s">
        <v>105</v>
      </c>
      <c r="L119" s="84" t="s">
        <v>104</v>
      </c>
    </row>
    <row r="120" spans="2:12">
      <c r="B120" s="85">
        <v>11216</v>
      </c>
      <c r="C120" s="91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85" t="s">
        <v>98</v>
      </c>
      <c r="L120" s="84" t="s">
        <v>104</v>
      </c>
    </row>
    <row r="121" spans="2:12">
      <c r="B121" s="85">
        <v>6013</v>
      </c>
      <c r="C121" s="91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85" t="s">
        <v>103</v>
      </c>
      <c r="L121" s="84" t="s">
        <v>97</v>
      </c>
    </row>
    <row r="122" spans="2:12">
      <c r="B122" s="85">
        <v>6458</v>
      </c>
      <c r="C122" s="91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85" t="s">
        <v>108</v>
      </c>
      <c r="L122" s="84" t="s">
        <v>107</v>
      </c>
    </row>
    <row r="123" spans="2:12">
      <c r="B123" s="85">
        <v>779</v>
      </c>
      <c r="C123" s="91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85" t="s">
        <v>101</v>
      </c>
      <c r="L123" s="84" t="s">
        <v>97</v>
      </c>
    </row>
    <row r="124" spans="2:12">
      <c r="B124" s="85">
        <v>7264</v>
      </c>
      <c r="C124" s="91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85" t="s">
        <v>101</v>
      </c>
      <c r="L124" s="84" t="s">
        <v>97</v>
      </c>
    </row>
    <row r="125" spans="2:12">
      <c r="B125" s="85">
        <v>10500</v>
      </c>
      <c r="C125" s="91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85" t="s">
        <v>103</v>
      </c>
      <c r="L125" s="84" t="s">
        <v>104</v>
      </c>
    </row>
    <row r="126" spans="2:12">
      <c r="B126" s="85">
        <v>11770</v>
      </c>
      <c r="C126" s="91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85" t="s">
        <v>101</v>
      </c>
      <c r="L126" s="84" t="s">
        <v>104</v>
      </c>
    </row>
    <row r="127" spans="2:12">
      <c r="B127" s="85">
        <v>11658</v>
      </c>
      <c r="C127" s="91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85" t="s">
        <v>110</v>
      </c>
      <c r="L127" s="84" t="s">
        <v>104</v>
      </c>
    </row>
    <row r="128" spans="2:12">
      <c r="B128" s="85">
        <v>7811</v>
      </c>
      <c r="C128" s="91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85" t="s">
        <v>101</v>
      </c>
      <c r="L128" s="84" t="s">
        <v>104</v>
      </c>
    </row>
    <row r="129" spans="2:12">
      <c r="B129" s="85">
        <v>3446</v>
      </c>
      <c r="C129" s="91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85" t="s">
        <v>101</v>
      </c>
      <c r="L129" s="84" t="s">
        <v>104</v>
      </c>
    </row>
    <row r="130" spans="2:12">
      <c r="B130" s="85">
        <v>7426</v>
      </c>
      <c r="C130" s="91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85" t="s">
        <v>101</v>
      </c>
      <c r="L130" s="84" t="s">
        <v>104</v>
      </c>
    </row>
    <row r="131" spans="2:12">
      <c r="B131" s="85">
        <v>8324</v>
      </c>
      <c r="C131" s="91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85" t="s">
        <v>98</v>
      </c>
      <c r="L131" s="84" t="s">
        <v>104</v>
      </c>
    </row>
    <row r="132" spans="2:12">
      <c r="B132" s="85">
        <v>618</v>
      </c>
      <c r="C132" s="91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85" t="s">
        <v>112</v>
      </c>
      <c r="L132" s="84" t="s">
        <v>97</v>
      </c>
    </row>
    <row r="133" spans="2:12">
      <c r="B133" s="85">
        <v>8316</v>
      </c>
      <c r="C133" s="91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85" t="s">
        <v>106</v>
      </c>
      <c r="L133" s="84" t="s">
        <v>107</v>
      </c>
    </row>
    <row r="134" spans="2:12">
      <c r="B134" s="85">
        <v>7973</v>
      </c>
      <c r="C134" s="91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85" t="s">
        <v>103</v>
      </c>
      <c r="L134" s="84" t="s">
        <v>104</v>
      </c>
    </row>
    <row r="135" spans="2:12">
      <c r="B135" s="85">
        <v>6512</v>
      </c>
      <c r="C135" s="91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85" t="s">
        <v>101</v>
      </c>
      <c r="L135" s="84" t="s">
        <v>97</v>
      </c>
    </row>
    <row r="136" spans="2:12">
      <c r="B136" s="85">
        <v>595</v>
      </c>
      <c r="C136" s="91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85" t="s">
        <v>111</v>
      </c>
      <c r="L136" s="84" t="s">
        <v>104</v>
      </c>
    </row>
    <row r="137" spans="2:12">
      <c r="B137" s="85">
        <v>2338</v>
      </c>
      <c r="C137" s="91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85" t="s">
        <v>108</v>
      </c>
      <c r="L137" s="84" t="s">
        <v>97</v>
      </c>
    </row>
    <row r="138" spans="2:12">
      <c r="B138" s="85">
        <v>1728</v>
      </c>
      <c r="C138" s="91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85" t="s">
        <v>108</v>
      </c>
      <c r="L138" s="84" t="s">
        <v>104</v>
      </c>
    </row>
    <row r="139" spans="2:12">
      <c r="B139" s="85">
        <v>13983</v>
      </c>
      <c r="C139" s="91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85" t="s">
        <v>101</v>
      </c>
      <c r="L139" s="84" t="s">
        <v>104</v>
      </c>
    </row>
    <row r="140" spans="2:12">
      <c r="B140" s="85">
        <v>11116</v>
      </c>
      <c r="C140" s="91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85" t="s">
        <v>101</v>
      </c>
      <c r="L140" s="84" t="s">
        <v>104</v>
      </c>
    </row>
    <row r="141" spans="2:12">
      <c r="B141" s="85">
        <v>1647</v>
      </c>
      <c r="C141" s="91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85" t="s">
        <v>103</v>
      </c>
      <c r="L141" s="84" t="s">
        <v>104</v>
      </c>
    </row>
    <row r="142" spans="2:12">
      <c r="B142" s="85">
        <v>10249</v>
      </c>
      <c r="C142" s="91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85" t="s">
        <v>101</v>
      </c>
      <c r="L142" s="84" t="s">
        <v>97</v>
      </c>
    </row>
    <row r="143" spans="2:12">
      <c r="B143" s="85">
        <v>2811</v>
      </c>
      <c r="C143" s="91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85" t="s">
        <v>105</v>
      </c>
      <c r="L143" s="84" t="s">
        <v>104</v>
      </c>
    </row>
    <row r="144" spans="2:12">
      <c r="B144" s="85">
        <v>7721</v>
      </c>
      <c r="C144" s="91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85" t="s">
        <v>101</v>
      </c>
      <c r="L144" s="84" t="s">
        <v>97</v>
      </c>
    </row>
    <row r="145" spans="2:12">
      <c r="B145" s="85">
        <v>364</v>
      </c>
      <c r="C145" s="91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85" t="s">
        <v>103</v>
      </c>
      <c r="L145" s="84" t="s">
        <v>104</v>
      </c>
    </row>
    <row r="146" spans="2:12">
      <c r="B146" s="85">
        <v>4365</v>
      </c>
      <c r="C146" s="91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85" t="s">
        <v>101</v>
      </c>
      <c r="L146" s="84" t="s">
        <v>104</v>
      </c>
    </row>
    <row r="147" spans="2:12">
      <c r="B147" s="85">
        <v>11664</v>
      </c>
      <c r="C147" s="91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85" t="s">
        <v>106</v>
      </c>
      <c r="L147" s="84" t="s">
        <v>104</v>
      </c>
    </row>
    <row r="148" spans="2:12">
      <c r="B148" s="85">
        <v>9860</v>
      </c>
      <c r="C148" s="91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85" t="s">
        <v>101</v>
      </c>
      <c r="L148" s="84" t="s">
        <v>104</v>
      </c>
    </row>
    <row r="149" spans="2:12">
      <c r="B149" s="85">
        <v>13155</v>
      </c>
      <c r="C149" s="91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85" t="s">
        <v>98</v>
      </c>
      <c r="L149" s="84" t="s">
        <v>97</v>
      </c>
    </row>
    <row r="150" spans="2:12">
      <c r="B150" s="85">
        <v>8063</v>
      </c>
      <c r="C150" s="91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85" t="s">
        <v>108</v>
      </c>
      <c r="L150" s="84" t="s">
        <v>104</v>
      </c>
    </row>
    <row r="151" spans="2:12">
      <c r="B151" s="85">
        <v>13000</v>
      </c>
      <c r="C151" s="91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85" t="s">
        <v>101</v>
      </c>
      <c r="L151" s="84" t="s">
        <v>107</v>
      </c>
    </row>
    <row r="152" spans="2:12">
      <c r="B152" s="85">
        <v>3509</v>
      </c>
      <c r="C152" s="91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85" t="s">
        <v>106</v>
      </c>
      <c r="L152" s="84" t="s">
        <v>97</v>
      </c>
    </row>
    <row r="153" spans="2:12">
      <c r="B153" s="85">
        <v>2866</v>
      </c>
      <c r="C153" s="91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85" t="s">
        <v>103</v>
      </c>
      <c r="L153" s="84" t="s">
        <v>104</v>
      </c>
    </row>
    <row r="154" spans="2:12">
      <c r="B154" s="85">
        <v>6477</v>
      </c>
      <c r="C154" s="91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85" t="s">
        <v>110</v>
      </c>
      <c r="L154" s="84" t="s">
        <v>97</v>
      </c>
    </row>
    <row r="155" spans="2:12">
      <c r="B155" s="85">
        <v>5581</v>
      </c>
      <c r="C155" s="91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85" t="s">
        <v>112</v>
      </c>
      <c r="L155" s="84" t="s">
        <v>97</v>
      </c>
    </row>
    <row r="156" spans="2:12">
      <c r="B156" s="85">
        <v>7567</v>
      </c>
      <c r="C156" s="91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85" t="s">
        <v>101</v>
      </c>
      <c r="L156" s="84" t="s">
        <v>97</v>
      </c>
    </row>
    <row r="157" spans="2:12">
      <c r="B157" s="85">
        <v>4889</v>
      </c>
      <c r="C157" s="91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85" t="s">
        <v>103</v>
      </c>
      <c r="L157" s="84" t="s">
        <v>97</v>
      </c>
    </row>
    <row r="158" spans="2:12">
      <c r="B158" s="85">
        <v>13239</v>
      </c>
      <c r="C158" s="91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85" t="s">
        <v>101</v>
      </c>
      <c r="L158" s="84" t="s">
        <v>104</v>
      </c>
    </row>
    <row r="159" spans="2:12">
      <c r="B159" s="85">
        <v>14575</v>
      </c>
      <c r="C159" s="91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85" t="s">
        <v>103</v>
      </c>
      <c r="L159" s="84" t="s">
        <v>104</v>
      </c>
    </row>
    <row r="160" spans="2:12">
      <c r="B160" s="85">
        <v>4589</v>
      </c>
      <c r="C160" s="91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85" t="s">
        <v>112</v>
      </c>
      <c r="L160" s="84" t="s">
        <v>107</v>
      </c>
    </row>
    <row r="161" spans="2:12">
      <c r="B161" s="85">
        <v>6222</v>
      </c>
      <c r="C161" s="91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85" t="s">
        <v>103</v>
      </c>
      <c r="L161" s="84" t="s">
        <v>97</v>
      </c>
    </row>
    <row r="162" spans="2:12">
      <c r="B162" s="85">
        <v>13787</v>
      </c>
      <c r="C162" s="91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85" t="s">
        <v>111</v>
      </c>
      <c r="L162" s="84" t="s">
        <v>107</v>
      </c>
    </row>
    <row r="163" spans="2:12">
      <c r="B163" s="85">
        <v>13088</v>
      </c>
      <c r="C163" s="91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85" t="s">
        <v>103</v>
      </c>
      <c r="L163" s="84" t="s">
        <v>104</v>
      </c>
    </row>
    <row r="164" spans="2:12">
      <c r="B164" s="85">
        <v>750</v>
      </c>
      <c r="C164" s="91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85" t="s">
        <v>105</v>
      </c>
      <c r="L164" s="84" t="s">
        <v>104</v>
      </c>
    </row>
    <row r="165" spans="2:12">
      <c r="B165" s="85">
        <v>6450</v>
      </c>
      <c r="C165" s="91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85" t="s">
        <v>103</v>
      </c>
      <c r="L165" s="84" t="s">
        <v>107</v>
      </c>
    </row>
    <row r="166" spans="2:12">
      <c r="B166" s="85">
        <v>14413</v>
      </c>
      <c r="C166" s="91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85" t="s">
        <v>108</v>
      </c>
      <c r="L166" s="84" t="s">
        <v>104</v>
      </c>
    </row>
    <row r="167" spans="2:12">
      <c r="B167" s="85">
        <v>12016</v>
      </c>
      <c r="C167" s="91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85" t="s">
        <v>101</v>
      </c>
      <c r="L167" s="84" t="s">
        <v>104</v>
      </c>
    </row>
    <row r="168" spans="2:12">
      <c r="B168" s="85">
        <v>8304</v>
      </c>
      <c r="C168" s="91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85" t="s">
        <v>103</v>
      </c>
      <c r="L168" s="84" t="s">
        <v>97</v>
      </c>
    </row>
    <row r="169" spans="2:12">
      <c r="B169" s="85">
        <v>11310</v>
      </c>
      <c r="C169" s="91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85" t="s">
        <v>113</v>
      </c>
      <c r="L169" s="84" t="s">
        <v>104</v>
      </c>
    </row>
    <row r="170" spans="2:12">
      <c r="B170" s="85">
        <v>11706</v>
      </c>
      <c r="C170" s="91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85" t="s">
        <v>110</v>
      </c>
      <c r="L170" s="84" t="s">
        <v>104</v>
      </c>
    </row>
    <row r="171" spans="2:12">
      <c r="B171" s="85">
        <v>5942</v>
      </c>
      <c r="C171" s="91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85" t="s">
        <v>105</v>
      </c>
      <c r="L171" s="84" t="s">
        <v>97</v>
      </c>
    </row>
    <row r="172" spans="2:12">
      <c r="B172" s="85">
        <v>12556</v>
      </c>
      <c r="C172" s="91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85" t="s">
        <v>101</v>
      </c>
      <c r="L172" s="84" t="s">
        <v>104</v>
      </c>
    </row>
    <row r="173" spans="2:12">
      <c r="B173" s="85">
        <v>13640</v>
      </c>
      <c r="C173" s="91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85" t="s">
        <v>101</v>
      </c>
      <c r="L173" s="84" t="s">
        <v>104</v>
      </c>
    </row>
    <row r="174" spans="2:12">
      <c r="B174" s="85">
        <v>3002</v>
      </c>
      <c r="C174" s="91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85" t="s">
        <v>101</v>
      </c>
      <c r="L174" s="84" t="s">
        <v>97</v>
      </c>
    </row>
    <row r="175" spans="2:12">
      <c r="B175" s="85">
        <v>8586</v>
      </c>
      <c r="C175" s="91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85" t="s">
        <v>103</v>
      </c>
      <c r="L175" s="84" t="s">
        <v>97</v>
      </c>
    </row>
    <row r="176" spans="2:12">
      <c r="B176" s="85">
        <v>8504</v>
      </c>
      <c r="C176" s="91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85" t="s">
        <v>98</v>
      </c>
      <c r="L176" s="84" t="s">
        <v>104</v>
      </c>
    </row>
    <row r="177" spans="2:12">
      <c r="B177" s="85">
        <v>1207</v>
      </c>
      <c r="C177" s="91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85" t="s">
        <v>105</v>
      </c>
      <c r="L177" s="84" t="s">
        <v>97</v>
      </c>
    </row>
    <row r="178" spans="2:12">
      <c r="B178" s="85">
        <v>11859</v>
      </c>
      <c r="C178" s="91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85" t="s">
        <v>101</v>
      </c>
      <c r="L178" s="84" t="s">
        <v>104</v>
      </c>
    </row>
    <row r="179" spans="2:12">
      <c r="B179" s="85">
        <v>12335</v>
      </c>
      <c r="C179" s="91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85" t="s">
        <v>98</v>
      </c>
      <c r="L179" s="84" t="s">
        <v>97</v>
      </c>
    </row>
    <row r="180" spans="2:12">
      <c r="B180" s="85">
        <v>5994</v>
      </c>
      <c r="C180" s="91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85" t="s">
        <v>103</v>
      </c>
      <c r="L180" s="84" t="s">
        <v>107</v>
      </c>
    </row>
    <row r="181" spans="2:12">
      <c r="B181" s="85">
        <v>13779</v>
      </c>
      <c r="C181" s="91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85" t="s">
        <v>105</v>
      </c>
      <c r="L181" s="84" t="s">
        <v>104</v>
      </c>
    </row>
    <row r="182" spans="2:12">
      <c r="B182" s="85">
        <v>4003</v>
      </c>
      <c r="C182" s="91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85" t="s">
        <v>113</v>
      </c>
      <c r="L182" s="84" t="s">
        <v>97</v>
      </c>
    </row>
    <row r="183" spans="2:12">
      <c r="B183" s="85">
        <v>14666</v>
      </c>
      <c r="C183" s="91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85" t="s">
        <v>106</v>
      </c>
      <c r="L183" s="84" t="s">
        <v>97</v>
      </c>
    </row>
    <row r="184" spans="2:12">
      <c r="B184" s="85">
        <v>14845</v>
      </c>
      <c r="C184" s="91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85" t="s">
        <v>101</v>
      </c>
      <c r="L184" s="84" t="s">
        <v>104</v>
      </c>
    </row>
    <row r="185" spans="2:12">
      <c r="B185" s="85">
        <v>12987</v>
      </c>
      <c r="C185" s="91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85" t="s">
        <v>101</v>
      </c>
      <c r="L185" s="84" t="s">
        <v>104</v>
      </c>
    </row>
    <row r="186" spans="2:12">
      <c r="B186" s="85">
        <v>13223</v>
      </c>
      <c r="C186" s="91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85" t="s">
        <v>103</v>
      </c>
      <c r="L186" s="84" t="s">
        <v>97</v>
      </c>
    </row>
    <row r="187" spans="2:12">
      <c r="B187" s="85">
        <v>1168</v>
      </c>
      <c r="C187" s="91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85" t="s">
        <v>101</v>
      </c>
      <c r="L187" s="84" t="s">
        <v>97</v>
      </c>
    </row>
    <row r="188" spans="2:12">
      <c r="B188" s="85">
        <v>14920</v>
      </c>
      <c r="C188" s="91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85" t="s">
        <v>108</v>
      </c>
      <c r="L188" s="84" t="s">
        <v>104</v>
      </c>
    </row>
    <row r="189" spans="2:12">
      <c r="B189" s="85">
        <v>1387</v>
      </c>
      <c r="C189" s="91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85" t="s">
        <v>101</v>
      </c>
      <c r="L189" s="84" t="s">
        <v>97</v>
      </c>
    </row>
    <row r="190" spans="2:12">
      <c r="B190" s="85">
        <v>14822</v>
      </c>
      <c r="C190" s="91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85" t="s">
        <v>112</v>
      </c>
      <c r="L190" s="84" t="s">
        <v>97</v>
      </c>
    </row>
    <row r="191" spans="2:12">
      <c r="B191" s="85">
        <v>3252</v>
      </c>
      <c r="C191" s="91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85" t="s">
        <v>103</v>
      </c>
      <c r="L191" s="84" t="s">
        <v>97</v>
      </c>
    </row>
    <row r="192" spans="2:12">
      <c r="B192" s="85">
        <v>7545</v>
      </c>
      <c r="C192" s="91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85" t="s">
        <v>105</v>
      </c>
      <c r="L192" s="84" t="s">
        <v>107</v>
      </c>
    </row>
    <row r="193" spans="2:12">
      <c r="B193" s="85">
        <v>14593</v>
      </c>
      <c r="C193" s="91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85" t="s">
        <v>113</v>
      </c>
      <c r="L193" s="84" t="s">
        <v>97</v>
      </c>
    </row>
    <row r="194" spans="2:12">
      <c r="B194" s="85">
        <v>5991</v>
      </c>
      <c r="C194" s="91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85" t="s">
        <v>103</v>
      </c>
      <c r="L194" s="84" t="s">
        <v>107</v>
      </c>
    </row>
    <row r="195" spans="2:12">
      <c r="B195" s="85">
        <v>14096</v>
      </c>
      <c r="C195" s="91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85" t="s">
        <v>110</v>
      </c>
      <c r="L195" s="84" t="s">
        <v>104</v>
      </c>
    </row>
    <row r="196" spans="2:12">
      <c r="B196" s="85">
        <v>12867</v>
      </c>
      <c r="C196" s="91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85" t="s">
        <v>108</v>
      </c>
      <c r="L196" s="84" t="s">
        <v>104</v>
      </c>
    </row>
    <row r="197" spans="2:12">
      <c r="B197" s="85">
        <v>1250</v>
      </c>
      <c r="C197" s="91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85" t="s">
        <v>98</v>
      </c>
      <c r="L197" s="84" t="s">
        <v>104</v>
      </c>
    </row>
    <row r="198" spans="2:12">
      <c r="B198" s="85">
        <v>9448</v>
      </c>
      <c r="C198" s="91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85" t="s">
        <v>111</v>
      </c>
      <c r="L198" s="84" t="s">
        <v>104</v>
      </c>
    </row>
    <row r="199" spans="2:12">
      <c r="B199" s="85">
        <v>10729</v>
      </c>
      <c r="C199" s="91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85" t="s">
        <v>103</v>
      </c>
      <c r="L199" s="84" t="s">
        <v>104</v>
      </c>
    </row>
    <row r="200" spans="2:12">
      <c r="B200" s="85">
        <v>3723</v>
      </c>
      <c r="C200" s="91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85" t="s">
        <v>111</v>
      </c>
      <c r="L200" s="84" t="s">
        <v>97</v>
      </c>
    </row>
    <row r="201" spans="2:12">
      <c r="B201" s="85">
        <v>6774</v>
      </c>
      <c r="C201" s="91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85" t="s">
        <v>103</v>
      </c>
      <c r="L201" s="84" t="s">
        <v>104</v>
      </c>
    </row>
    <row r="202" spans="2:12">
      <c r="B202" s="85">
        <v>5584</v>
      </c>
      <c r="C202" s="91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85" t="s">
        <v>101</v>
      </c>
      <c r="L202" s="84" t="s">
        <v>97</v>
      </c>
    </row>
    <row r="203" spans="2:12">
      <c r="B203" s="85">
        <v>13194</v>
      </c>
      <c r="C203" s="91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85" t="s">
        <v>110</v>
      </c>
      <c r="L203" s="84" t="s">
        <v>97</v>
      </c>
    </row>
    <row r="204" spans="2:12">
      <c r="B204" s="85">
        <v>1233</v>
      </c>
      <c r="C204" s="91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85" t="s">
        <v>101</v>
      </c>
      <c r="L204" s="84" t="s">
        <v>97</v>
      </c>
    </row>
    <row r="205" spans="2:12">
      <c r="B205" s="85">
        <v>6473</v>
      </c>
      <c r="C205" s="91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85" t="s">
        <v>105</v>
      </c>
      <c r="L205" s="84" t="s">
        <v>104</v>
      </c>
    </row>
    <row r="206" spans="2:12">
      <c r="B206" s="85">
        <v>3676</v>
      </c>
      <c r="C206" s="91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85" t="s">
        <v>101</v>
      </c>
      <c r="L206" s="84" t="s">
        <v>104</v>
      </c>
    </row>
    <row r="207" spans="2:12">
      <c r="B207" s="85">
        <v>6240</v>
      </c>
      <c r="C207" s="91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85" t="s">
        <v>103</v>
      </c>
      <c r="L207" s="84" t="s">
        <v>104</v>
      </c>
    </row>
    <row r="208" spans="2:12">
      <c r="B208" s="85">
        <v>9140</v>
      </c>
      <c r="C208" s="91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85" t="s">
        <v>103</v>
      </c>
      <c r="L208" s="84" t="s">
        <v>104</v>
      </c>
    </row>
    <row r="209" spans="2:12">
      <c r="B209" s="85">
        <v>8320</v>
      </c>
      <c r="C209" s="91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85" t="s">
        <v>106</v>
      </c>
      <c r="L209" s="84" t="s">
        <v>104</v>
      </c>
    </row>
    <row r="210" spans="2:12">
      <c r="B210" s="85">
        <v>1976</v>
      </c>
      <c r="C210" s="91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85" t="s">
        <v>110</v>
      </c>
      <c r="L210" s="84" t="s">
        <v>97</v>
      </c>
    </row>
    <row r="211" spans="2:12">
      <c r="B211" s="85">
        <v>8896</v>
      </c>
      <c r="C211" s="91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85" t="s">
        <v>103</v>
      </c>
      <c r="L211" s="84" t="s">
        <v>104</v>
      </c>
    </row>
    <row r="212" spans="2:12">
      <c r="B212" s="85">
        <v>7467</v>
      </c>
      <c r="C212" s="91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85" t="s">
        <v>105</v>
      </c>
      <c r="L212" s="84" t="s">
        <v>97</v>
      </c>
    </row>
    <row r="213" spans="2:12">
      <c r="B213" s="85">
        <v>5151</v>
      </c>
      <c r="C213" s="91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85" t="s">
        <v>103</v>
      </c>
      <c r="L213" s="84" t="s">
        <v>104</v>
      </c>
    </row>
    <row r="214" spans="2:12">
      <c r="B214" s="85">
        <v>4458</v>
      </c>
      <c r="C214" s="91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85" t="s">
        <v>98</v>
      </c>
      <c r="L214" s="84" t="s">
        <v>104</v>
      </c>
    </row>
    <row r="215" spans="2:12">
      <c r="B215" s="85">
        <v>5448</v>
      </c>
      <c r="C215" s="91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85" t="s">
        <v>98</v>
      </c>
      <c r="L215" s="84" t="s">
        <v>104</v>
      </c>
    </row>
    <row r="216" spans="2:12">
      <c r="B216" s="85">
        <v>6688</v>
      </c>
      <c r="C216" s="91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85" t="s">
        <v>108</v>
      </c>
      <c r="L216" s="84" t="s">
        <v>104</v>
      </c>
    </row>
    <row r="217" spans="2:12">
      <c r="B217" s="85">
        <v>3686</v>
      </c>
      <c r="C217" s="91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85" t="s">
        <v>101</v>
      </c>
      <c r="L217" s="84" t="s">
        <v>97</v>
      </c>
    </row>
    <row r="218" spans="2:12">
      <c r="B218" s="85">
        <v>10048</v>
      </c>
      <c r="C218" s="91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85" t="s">
        <v>108</v>
      </c>
      <c r="L218" s="84" t="s">
        <v>97</v>
      </c>
    </row>
    <row r="219" spans="2:12">
      <c r="B219" s="85">
        <v>5302</v>
      </c>
      <c r="C219" s="91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85" t="s">
        <v>103</v>
      </c>
      <c r="L219" s="84" t="s">
        <v>104</v>
      </c>
    </row>
    <row r="220" spans="2:12">
      <c r="B220" s="85">
        <v>9255</v>
      </c>
      <c r="C220" s="91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85" t="s">
        <v>101</v>
      </c>
      <c r="L220" s="84" t="s">
        <v>104</v>
      </c>
    </row>
    <row r="221" spans="2:12">
      <c r="B221" s="85">
        <v>10854</v>
      </c>
      <c r="C221" s="91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85" t="s">
        <v>101</v>
      </c>
      <c r="L221" s="84" t="s">
        <v>104</v>
      </c>
    </row>
    <row r="222" spans="2:12">
      <c r="B222" s="85">
        <v>7351</v>
      </c>
      <c r="C222" s="91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85" t="s">
        <v>101</v>
      </c>
      <c r="L222" s="84" t="s">
        <v>104</v>
      </c>
    </row>
    <row r="223" spans="2:12">
      <c r="B223" s="85">
        <v>14556</v>
      </c>
      <c r="C223" s="91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85" t="s">
        <v>103</v>
      </c>
      <c r="L223" s="84" t="s">
        <v>97</v>
      </c>
    </row>
    <row r="224" spans="2:12">
      <c r="B224" s="85">
        <v>10899</v>
      </c>
      <c r="C224" s="91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85" t="s">
        <v>111</v>
      </c>
      <c r="L224" s="84" t="s">
        <v>97</v>
      </c>
    </row>
    <row r="225" spans="2:12">
      <c r="B225" s="85">
        <v>4129</v>
      </c>
      <c r="C225" s="91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85" t="s">
        <v>112</v>
      </c>
      <c r="L225" s="84" t="s">
        <v>107</v>
      </c>
    </row>
    <row r="226" spans="2:12">
      <c r="B226" s="85">
        <v>14997</v>
      </c>
      <c r="C226" s="91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85" t="s">
        <v>108</v>
      </c>
      <c r="L226" s="84" t="s">
        <v>104</v>
      </c>
    </row>
    <row r="227" spans="2:12">
      <c r="B227" s="85">
        <v>8727</v>
      </c>
      <c r="C227" s="91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85" t="s">
        <v>101</v>
      </c>
      <c r="L227" s="84" t="s">
        <v>97</v>
      </c>
    </row>
    <row r="228" spans="2:12">
      <c r="B228" s="85">
        <v>12021</v>
      </c>
      <c r="C228" s="91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85" t="s">
        <v>101</v>
      </c>
      <c r="L228" s="84" t="s">
        <v>104</v>
      </c>
    </row>
    <row r="229" spans="2:12">
      <c r="B229" s="85">
        <v>1710</v>
      </c>
      <c r="C229" s="91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85" t="s">
        <v>98</v>
      </c>
      <c r="L229" s="84" t="s">
        <v>97</v>
      </c>
    </row>
    <row r="230" spans="2:12">
      <c r="B230" s="85">
        <v>7513</v>
      </c>
      <c r="C230" s="91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85" t="s">
        <v>113</v>
      </c>
      <c r="L230" s="84" t="s">
        <v>104</v>
      </c>
    </row>
    <row r="231" spans="2:12">
      <c r="B231" s="85">
        <v>7960</v>
      </c>
      <c r="C231" s="91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85" t="s">
        <v>101</v>
      </c>
      <c r="L231" s="84" t="s">
        <v>107</v>
      </c>
    </row>
    <row r="232" spans="2:12">
      <c r="B232" s="85">
        <v>8774</v>
      </c>
      <c r="C232" s="91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85" t="s">
        <v>106</v>
      </c>
      <c r="L232" s="84" t="s">
        <v>107</v>
      </c>
    </row>
    <row r="233" spans="2:12">
      <c r="B233" s="85">
        <v>2851</v>
      </c>
      <c r="C233" s="91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85" t="s">
        <v>101</v>
      </c>
      <c r="L233" s="84" t="s">
        <v>104</v>
      </c>
    </row>
    <row r="234" spans="2:12">
      <c r="B234" s="85">
        <v>4260</v>
      </c>
      <c r="C234" s="91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85" t="s">
        <v>111</v>
      </c>
      <c r="L234" s="84" t="s">
        <v>104</v>
      </c>
    </row>
    <row r="235" spans="2:12">
      <c r="B235" s="85">
        <v>2443</v>
      </c>
      <c r="C235" s="91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85" t="s">
        <v>98</v>
      </c>
      <c r="L235" s="84" t="s">
        <v>97</v>
      </c>
    </row>
    <row r="236" spans="2:12">
      <c r="B236" s="85">
        <v>10116</v>
      </c>
      <c r="C236" s="91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85" t="s">
        <v>103</v>
      </c>
      <c r="L236" s="84" t="s">
        <v>104</v>
      </c>
    </row>
    <row r="237" spans="2:12">
      <c r="B237" s="85">
        <v>11404</v>
      </c>
      <c r="C237" s="91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85" t="s">
        <v>111</v>
      </c>
      <c r="L237" s="84" t="s">
        <v>97</v>
      </c>
    </row>
    <row r="238" spans="2:12">
      <c r="B238" s="85">
        <v>157</v>
      </c>
      <c r="C238" s="91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85" t="s">
        <v>108</v>
      </c>
      <c r="L238" s="84" t="s">
        <v>104</v>
      </c>
    </row>
    <row r="239" spans="2:12">
      <c r="B239" s="85">
        <v>5067</v>
      </c>
      <c r="C239" s="91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85" t="s">
        <v>98</v>
      </c>
      <c r="L239" s="84" t="s">
        <v>104</v>
      </c>
    </row>
    <row r="240" spans="2:12">
      <c r="B240" s="85">
        <v>10110</v>
      </c>
      <c r="C240" s="91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85" t="s">
        <v>113</v>
      </c>
      <c r="L240" s="84" t="s">
        <v>104</v>
      </c>
    </row>
    <row r="241" spans="2:12">
      <c r="B241" s="85">
        <v>14859</v>
      </c>
      <c r="C241" s="91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85" t="s">
        <v>103</v>
      </c>
      <c r="L241" s="84" t="s">
        <v>97</v>
      </c>
    </row>
    <row r="242" spans="2:12">
      <c r="B242" s="85">
        <v>6753</v>
      </c>
      <c r="C242" s="91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85" t="s">
        <v>103</v>
      </c>
      <c r="L242" s="84" t="s">
        <v>97</v>
      </c>
    </row>
    <row r="243" spans="2:12">
      <c r="B243" s="85">
        <v>7034</v>
      </c>
      <c r="C243" s="91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85" t="s">
        <v>101</v>
      </c>
      <c r="L243" s="84" t="s">
        <v>97</v>
      </c>
    </row>
    <row r="244" spans="2:12">
      <c r="B244" s="85">
        <v>1798</v>
      </c>
      <c r="C244" s="91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85" t="s">
        <v>103</v>
      </c>
      <c r="L244" s="84" t="s">
        <v>104</v>
      </c>
    </row>
    <row r="245" spans="2:12">
      <c r="B245" s="85">
        <v>1706</v>
      </c>
      <c r="C245" s="91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85" t="s">
        <v>101</v>
      </c>
      <c r="L245" s="84" t="s">
        <v>97</v>
      </c>
    </row>
    <row r="246" spans="2:12">
      <c r="B246" s="85">
        <v>10959</v>
      </c>
      <c r="C246" s="91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85" t="s">
        <v>103</v>
      </c>
      <c r="L246" s="84" t="s">
        <v>104</v>
      </c>
    </row>
    <row r="247" spans="2:12">
      <c r="B247" s="85">
        <v>10277</v>
      </c>
      <c r="C247" s="91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85" t="s">
        <v>108</v>
      </c>
      <c r="L247" s="84" t="s">
        <v>97</v>
      </c>
    </row>
    <row r="248" spans="2:12">
      <c r="B248" s="85">
        <v>12064</v>
      </c>
      <c r="C248" s="91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85" t="s">
        <v>105</v>
      </c>
      <c r="L248" s="84" t="s">
        <v>97</v>
      </c>
    </row>
    <row r="249" spans="2:12">
      <c r="B249" s="85">
        <v>7870</v>
      </c>
      <c r="C249" s="91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85" t="s">
        <v>101</v>
      </c>
      <c r="L249" s="84" t="s">
        <v>97</v>
      </c>
    </row>
    <row r="250" spans="2:12">
      <c r="B250" s="85">
        <v>4916</v>
      </c>
      <c r="C250" s="91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85" t="s">
        <v>113</v>
      </c>
      <c r="L250" s="84" t="s">
        <v>104</v>
      </c>
    </row>
    <row r="251" spans="2:12">
      <c r="B251" s="85">
        <v>14361</v>
      </c>
      <c r="C251" s="91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85" t="s">
        <v>112</v>
      </c>
      <c r="L251" s="84" t="s">
        <v>104</v>
      </c>
    </row>
    <row r="252" spans="2:12">
      <c r="B252" s="85">
        <v>2625</v>
      </c>
      <c r="C252" s="91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85" t="s">
        <v>98</v>
      </c>
      <c r="L252" s="84" t="s">
        <v>104</v>
      </c>
    </row>
    <row r="253" spans="2:12">
      <c r="B253" s="85">
        <v>9290</v>
      </c>
      <c r="C253" s="91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85" t="s">
        <v>108</v>
      </c>
      <c r="L253" s="84" t="s">
        <v>104</v>
      </c>
    </row>
    <row r="254" spans="2:12">
      <c r="B254" s="85">
        <v>11144</v>
      </c>
      <c r="C254" s="91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85" t="s">
        <v>103</v>
      </c>
      <c r="L254" s="84" t="s">
        <v>107</v>
      </c>
    </row>
    <row r="255" spans="2:12">
      <c r="B255" s="85">
        <v>9116</v>
      </c>
      <c r="C255" s="91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85" t="s">
        <v>113</v>
      </c>
      <c r="L255" s="84" t="s">
        <v>97</v>
      </c>
    </row>
    <row r="256" spans="2:12">
      <c r="B256" s="85">
        <v>3454</v>
      </c>
      <c r="C256" s="91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85" t="s">
        <v>101</v>
      </c>
      <c r="L256" s="84" t="s">
        <v>97</v>
      </c>
    </row>
    <row r="257" spans="2:12">
      <c r="B257" s="85">
        <v>10265</v>
      </c>
      <c r="C257" s="91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85" t="s">
        <v>103</v>
      </c>
      <c r="L257" s="84" t="s">
        <v>107</v>
      </c>
    </row>
    <row r="258" spans="2:12">
      <c r="B258" s="85">
        <v>6845</v>
      </c>
      <c r="C258" s="91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85" t="s">
        <v>108</v>
      </c>
      <c r="L258" s="84" t="s">
        <v>104</v>
      </c>
    </row>
    <row r="259" spans="2:12">
      <c r="B259" s="85">
        <v>9099</v>
      </c>
      <c r="C259" s="91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85" t="s">
        <v>101</v>
      </c>
      <c r="L259" s="84" t="s">
        <v>104</v>
      </c>
    </row>
    <row r="260" spans="2:12">
      <c r="B260" s="85">
        <v>1641</v>
      </c>
      <c r="C260" s="91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85" t="s">
        <v>103</v>
      </c>
      <c r="L260" s="84" t="s">
        <v>104</v>
      </c>
    </row>
    <row r="261" spans="2:12">
      <c r="B261" s="85">
        <v>11176</v>
      </c>
      <c r="C261" s="91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85" t="s">
        <v>110</v>
      </c>
      <c r="L261" s="84" t="s">
        <v>107</v>
      </c>
    </row>
    <row r="262" spans="2:12">
      <c r="B262" s="85">
        <v>457</v>
      </c>
      <c r="C262" s="91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85" t="s">
        <v>106</v>
      </c>
      <c r="L262" s="84" t="s">
        <v>97</v>
      </c>
    </row>
    <row r="263" spans="2:12">
      <c r="B263" s="85">
        <v>9442</v>
      </c>
      <c r="C263" s="91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85" t="s">
        <v>108</v>
      </c>
      <c r="L263" s="84" t="s">
        <v>104</v>
      </c>
    </row>
    <row r="264" spans="2:12">
      <c r="B264" s="85">
        <v>8447</v>
      </c>
      <c r="C264" s="91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85" t="s">
        <v>108</v>
      </c>
      <c r="L264" s="84" t="s">
        <v>104</v>
      </c>
    </row>
    <row r="265" spans="2:12">
      <c r="B265" s="85">
        <v>11869</v>
      </c>
      <c r="C265" s="91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85" t="s">
        <v>108</v>
      </c>
      <c r="L265" s="84" t="s">
        <v>97</v>
      </c>
    </row>
    <row r="266" spans="2:12">
      <c r="B266" s="85">
        <v>2067</v>
      </c>
      <c r="C266" s="91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85" t="s">
        <v>112</v>
      </c>
      <c r="L266" s="84" t="s">
        <v>97</v>
      </c>
    </row>
    <row r="267" spans="2:12">
      <c r="B267" s="85">
        <v>14026</v>
      </c>
      <c r="C267" s="91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85" t="s">
        <v>111</v>
      </c>
      <c r="L267" s="84" t="s">
        <v>107</v>
      </c>
    </row>
    <row r="268" spans="2:12">
      <c r="B268" s="85">
        <v>6241</v>
      </c>
      <c r="C268" s="91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85" t="s">
        <v>103</v>
      </c>
      <c r="L268" s="84" t="s">
        <v>104</v>
      </c>
    </row>
    <row r="269" spans="2:12">
      <c r="B269" s="85">
        <v>4764</v>
      </c>
      <c r="C269" s="91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85" t="s">
        <v>113</v>
      </c>
      <c r="L269" s="84" t="s">
        <v>104</v>
      </c>
    </row>
    <row r="270" spans="2:12">
      <c r="B270" s="85">
        <v>2957</v>
      </c>
      <c r="C270" s="91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85" t="s">
        <v>108</v>
      </c>
      <c r="L270" s="84" t="s">
        <v>97</v>
      </c>
    </row>
    <row r="271" spans="2:12">
      <c r="B271" s="85">
        <v>13869</v>
      </c>
      <c r="C271" s="91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85" t="s">
        <v>110</v>
      </c>
      <c r="L271" s="84" t="s">
        <v>104</v>
      </c>
    </row>
    <row r="272" spans="2:12">
      <c r="B272" s="85">
        <v>7224</v>
      </c>
      <c r="C272" s="91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85" t="s">
        <v>108</v>
      </c>
      <c r="L272" s="84" t="s">
        <v>97</v>
      </c>
    </row>
    <row r="273" spans="2:12">
      <c r="B273" s="85">
        <v>11714</v>
      </c>
      <c r="C273" s="91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85" t="s">
        <v>111</v>
      </c>
      <c r="L273" s="84" t="s">
        <v>107</v>
      </c>
    </row>
    <row r="274" spans="2:12">
      <c r="B274" s="85">
        <v>8135</v>
      </c>
      <c r="C274" s="91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85" t="s">
        <v>103</v>
      </c>
      <c r="L274" s="84" t="s">
        <v>104</v>
      </c>
    </row>
    <row r="275" spans="2:12">
      <c r="B275" s="85">
        <v>5333</v>
      </c>
      <c r="C275" s="91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85" t="s">
        <v>110</v>
      </c>
      <c r="L275" s="84" t="s">
        <v>104</v>
      </c>
    </row>
    <row r="276" spans="2:12">
      <c r="B276" s="85">
        <v>11881</v>
      </c>
      <c r="C276" s="91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85" t="s">
        <v>105</v>
      </c>
      <c r="L276" s="84" t="s">
        <v>104</v>
      </c>
    </row>
    <row r="277" spans="2:12">
      <c r="B277" s="85">
        <v>5464</v>
      </c>
      <c r="C277" s="91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85" t="s">
        <v>103</v>
      </c>
      <c r="L277" s="84" t="s">
        <v>104</v>
      </c>
    </row>
    <row r="278" spans="2:12">
      <c r="B278" s="85">
        <v>10404</v>
      </c>
      <c r="C278" s="91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85" t="s">
        <v>101</v>
      </c>
      <c r="L278" s="84" t="s">
        <v>97</v>
      </c>
    </row>
    <row r="279" spans="2:12">
      <c r="B279" s="85">
        <v>1857</v>
      </c>
      <c r="C279" s="91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85" t="s">
        <v>101</v>
      </c>
      <c r="L279" s="84" t="s">
        <v>97</v>
      </c>
    </row>
    <row r="280" spans="2:12">
      <c r="B280" s="85">
        <v>2253</v>
      </c>
      <c r="C280" s="91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85" t="s">
        <v>103</v>
      </c>
      <c r="L280" s="84" t="s">
        <v>97</v>
      </c>
    </row>
    <row r="281" spans="2:12">
      <c r="B281" s="85">
        <v>6663</v>
      </c>
      <c r="C281" s="91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85" t="s">
        <v>101</v>
      </c>
      <c r="L281" s="84" t="s">
        <v>104</v>
      </c>
    </row>
    <row r="282" spans="2:12">
      <c r="B282" s="85">
        <v>5804</v>
      </c>
      <c r="C282" s="91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85" t="s">
        <v>101</v>
      </c>
      <c r="L282" s="84" t="s">
        <v>104</v>
      </c>
    </row>
    <row r="283" spans="2:12">
      <c r="B283" s="85">
        <v>13394</v>
      </c>
      <c r="C283" s="91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85" t="s">
        <v>106</v>
      </c>
      <c r="L283" s="84" t="s">
        <v>97</v>
      </c>
    </row>
    <row r="284" spans="2:12">
      <c r="B284" s="85">
        <v>8184</v>
      </c>
      <c r="C284" s="91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85" t="s">
        <v>101</v>
      </c>
      <c r="L284" s="84" t="s">
        <v>97</v>
      </c>
    </row>
    <row r="285" spans="2:12">
      <c r="B285" s="85">
        <v>8005</v>
      </c>
      <c r="C285" s="91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85" t="s">
        <v>110</v>
      </c>
      <c r="L285" s="84" t="s">
        <v>97</v>
      </c>
    </row>
    <row r="286" spans="2:12">
      <c r="B286" s="85">
        <v>7380</v>
      </c>
      <c r="C286" s="91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85" t="s">
        <v>108</v>
      </c>
      <c r="L286" s="84" t="s">
        <v>107</v>
      </c>
    </row>
    <row r="287" spans="2:12">
      <c r="B287" s="85">
        <v>2687</v>
      </c>
      <c r="C287" s="91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85" t="s">
        <v>101</v>
      </c>
      <c r="L287" s="84" t="s">
        <v>104</v>
      </c>
    </row>
    <row r="288" spans="2:12">
      <c r="B288" s="85">
        <v>12461</v>
      </c>
      <c r="C288" s="91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85" t="s">
        <v>98</v>
      </c>
      <c r="L288" s="84" t="s">
        <v>97</v>
      </c>
    </row>
    <row r="289" spans="2:12">
      <c r="B289" s="85">
        <v>9594</v>
      </c>
      <c r="C289" s="91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85" t="s">
        <v>108</v>
      </c>
      <c r="L289" s="84" t="s">
        <v>104</v>
      </c>
    </row>
    <row r="290" spans="2:12">
      <c r="B290" s="85">
        <v>8892</v>
      </c>
      <c r="C290" s="91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85" t="s">
        <v>103</v>
      </c>
      <c r="L290" s="84" t="s">
        <v>97</v>
      </c>
    </row>
    <row r="291" spans="2:12">
      <c r="B291" s="85">
        <v>12611</v>
      </c>
      <c r="C291" s="91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85" t="s">
        <v>112</v>
      </c>
      <c r="L291" s="84" t="s">
        <v>97</v>
      </c>
    </row>
    <row r="292" spans="2:12">
      <c r="B292" s="85">
        <v>10538</v>
      </c>
      <c r="C292" s="91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85" t="s">
        <v>111</v>
      </c>
      <c r="L292" s="84" t="s">
        <v>104</v>
      </c>
    </row>
    <row r="293" spans="2:12">
      <c r="B293" s="85">
        <v>4638</v>
      </c>
      <c r="C293" s="91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85" t="s">
        <v>103</v>
      </c>
      <c r="L293" s="84" t="s">
        <v>104</v>
      </c>
    </row>
    <row r="294" spans="2:12">
      <c r="B294" s="85">
        <v>8854</v>
      </c>
      <c r="C294" s="91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85" t="s">
        <v>106</v>
      </c>
      <c r="L294" s="84" t="s">
        <v>97</v>
      </c>
    </row>
    <row r="295" spans="2:12">
      <c r="B295" s="85">
        <v>3058</v>
      </c>
      <c r="C295" s="91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85" t="s">
        <v>108</v>
      </c>
      <c r="L295" s="84" t="s">
        <v>104</v>
      </c>
    </row>
    <row r="296" spans="2:12">
      <c r="B296" s="85">
        <v>6954</v>
      </c>
      <c r="C296" s="91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85" t="s">
        <v>112</v>
      </c>
      <c r="L296" s="84" t="s">
        <v>107</v>
      </c>
    </row>
    <row r="297" spans="2:12">
      <c r="B297" s="85">
        <v>6</v>
      </c>
      <c r="C297" s="91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85" t="s">
        <v>101</v>
      </c>
      <c r="L297" s="84" t="s">
        <v>104</v>
      </c>
    </row>
    <row r="298" spans="2:12">
      <c r="B298" s="85">
        <v>6507</v>
      </c>
      <c r="C298" s="91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85" t="s">
        <v>101</v>
      </c>
      <c r="L298" s="84" t="s">
        <v>97</v>
      </c>
    </row>
    <row r="299" spans="2:12">
      <c r="B299" s="85">
        <v>9762</v>
      </c>
      <c r="C299" s="91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85" t="s">
        <v>110</v>
      </c>
      <c r="L299" s="84" t="s">
        <v>97</v>
      </c>
    </row>
    <row r="300" spans="2:12">
      <c r="B300" s="85">
        <v>191</v>
      </c>
      <c r="C300" s="91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85" t="s">
        <v>103</v>
      </c>
      <c r="L300" s="84" t="s">
        <v>104</v>
      </c>
    </row>
    <row r="301" spans="2:12">
      <c r="B301" s="85">
        <v>3493</v>
      </c>
      <c r="C301" s="91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85" t="s">
        <v>103</v>
      </c>
      <c r="L301" s="84" t="s">
        <v>97</v>
      </c>
    </row>
    <row r="302" spans="2:12">
      <c r="B302" s="85">
        <v>2228</v>
      </c>
      <c r="C302" s="91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85" t="s">
        <v>101</v>
      </c>
      <c r="L302" s="84" t="s">
        <v>104</v>
      </c>
    </row>
    <row r="303" spans="2:12">
      <c r="B303" s="85">
        <v>3700</v>
      </c>
      <c r="C303" s="91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85" t="s">
        <v>103</v>
      </c>
      <c r="L303" s="84" t="s">
        <v>107</v>
      </c>
    </row>
    <row r="304" spans="2:12">
      <c r="B304" s="85">
        <v>13480</v>
      </c>
      <c r="C304" s="91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85" t="s">
        <v>105</v>
      </c>
      <c r="L304" s="84" t="s">
        <v>107</v>
      </c>
    </row>
    <row r="305" spans="2:12">
      <c r="B305" s="85">
        <v>11071</v>
      </c>
      <c r="C305" s="91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85" t="s">
        <v>105</v>
      </c>
      <c r="L305" s="84" t="s">
        <v>104</v>
      </c>
    </row>
    <row r="306" spans="2:12">
      <c r="B306" s="85">
        <v>12928</v>
      </c>
      <c r="C306" s="91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85" t="s">
        <v>113</v>
      </c>
      <c r="L306" s="84" t="s">
        <v>97</v>
      </c>
    </row>
    <row r="307" spans="2:12">
      <c r="B307" s="85">
        <v>9889</v>
      </c>
      <c r="C307" s="91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85" t="s">
        <v>103</v>
      </c>
      <c r="L307" s="84" t="s">
        <v>97</v>
      </c>
    </row>
    <row r="308" spans="2:12">
      <c r="B308" s="85">
        <v>14275</v>
      </c>
      <c r="C308" s="91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85" t="s">
        <v>105</v>
      </c>
      <c r="L308" s="84" t="s">
        <v>97</v>
      </c>
    </row>
    <row r="309" spans="2:12">
      <c r="B309" s="85">
        <v>2328</v>
      </c>
      <c r="C309" s="91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85" t="s">
        <v>103</v>
      </c>
      <c r="L309" s="84" t="s">
        <v>97</v>
      </c>
    </row>
    <row r="310" spans="2:12">
      <c r="B310" s="85">
        <v>6906</v>
      </c>
      <c r="C310" s="91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85" t="s">
        <v>103</v>
      </c>
      <c r="L310" s="84" t="s">
        <v>97</v>
      </c>
    </row>
    <row r="311" spans="2:12">
      <c r="B311" s="85">
        <v>7962</v>
      </c>
      <c r="C311" s="91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85" t="s">
        <v>101</v>
      </c>
      <c r="L311" s="84" t="s">
        <v>97</v>
      </c>
    </row>
    <row r="312" spans="2:12">
      <c r="B312" s="85">
        <v>9903</v>
      </c>
      <c r="C312" s="91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85" t="s">
        <v>108</v>
      </c>
      <c r="L312" s="84" t="s">
        <v>97</v>
      </c>
    </row>
    <row r="313" spans="2:12">
      <c r="B313" s="85">
        <v>2948</v>
      </c>
      <c r="C313" s="91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85" t="s">
        <v>108</v>
      </c>
      <c r="L313" s="84" t="s">
        <v>97</v>
      </c>
    </row>
    <row r="314" spans="2:12">
      <c r="B314" s="85">
        <v>3149</v>
      </c>
      <c r="C314" s="91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85" t="s">
        <v>101</v>
      </c>
      <c r="L314" s="84" t="s">
        <v>97</v>
      </c>
    </row>
    <row r="315" spans="2:12">
      <c r="B315" s="85">
        <v>9112</v>
      </c>
      <c r="C315" s="91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85" t="s">
        <v>98</v>
      </c>
      <c r="L315" s="84" t="s">
        <v>97</v>
      </c>
    </row>
    <row r="316" spans="2:12">
      <c r="B316" s="85">
        <v>8084</v>
      </c>
      <c r="C316" s="91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85" t="s">
        <v>105</v>
      </c>
      <c r="L316" s="84" t="s">
        <v>104</v>
      </c>
    </row>
    <row r="317" spans="2:12">
      <c r="B317" s="85">
        <v>4939</v>
      </c>
      <c r="C317" s="91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85" t="s">
        <v>108</v>
      </c>
      <c r="L317" s="84" t="s">
        <v>97</v>
      </c>
    </row>
    <row r="318" spans="2:12">
      <c r="B318" s="85">
        <v>14291</v>
      </c>
      <c r="C318" s="91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85" t="s">
        <v>98</v>
      </c>
      <c r="L318" s="84" t="s">
        <v>104</v>
      </c>
    </row>
    <row r="319" spans="2:12">
      <c r="B319" s="85">
        <v>9015</v>
      </c>
      <c r="C319" s="91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85" t="s">
        <v>112</v>
      </c>
      <c r="L319" s="84" t="s">
        <v>104</v>
      </c>
    </row>
    <row r="320" spans="2:12">
      <c r="B320" s="85">
        <v>1757</v>
      </c>
      <c r="C320" s="91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85" t="s">
        <v>112</v>
      </c>
      <c r="L320" s="84" t="s">
        <v>104</v>
      </c>
    </row>
    <row r="321" spans="2:12">
      <c r="B321" s="85">
        <v>12700</v>
      </c>
      <c r="C321" s="91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85" t="s">
        <v>101</v>
      </c>
      <c r="L321" s="84" t="s">
        <v>97</v>
      </c>
    </row>
    <row r="322" spans="2:12">
      <c r="B322" s="85">
        <v>5626</v>
      </c>
      <c r="C322" s="91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85" t="s">
        <v>108</v>
      </c>
      <c r="L322" s="84" t="s">
        <v>97</v>
      </c>
    </row>
    <row r="323" spans="2:12">
      <c r="B323" s="85">
        <v>4483</v>
      </c>
      <c r="C323" s="91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85" t="s">
        <v>108</v>
      </c>
      <c r="L323" s="84" t="s">
        <v>104</v>
      </c>
    </row>
    <row r="324" spans="2:12">
      <c r="B324" s="85">
        <v>3086</v>
      </c>
      <c r="C324" s="91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85" t="s">
        <v>113</v>
      </c>
      <c r="L324" s="84" t="s">
        <v>104</v>
      </c>
    </row>
    <row r="325" spans="2:12">
      <c r="B325" s="85">
        <v>2607</v>
      </c>
      <c r="C325" s="91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85" t="s">
        <v>101</v>
      </c>
      <c r="L325" s="84" t="s">
        <v>97</v>
      </c>
    </row>
    <row r="326" spans="2:12">
      <c r="B326" s="85">
        <v>2772</v>
      </c>
      <c r="C326" s="91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85" t="s">
        <v>101</v>
      </c>
      <c r="L326" s="84" t="s">
        <v>104</v>
      </c>
    </row>
    <row r="327" spans="2:12">
      <c r="B327" s="85">
        <v>5249</v>
      </c>
      <c r="C327" s="91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85" t="s">
        <v>111</v>
      </c>
      <c r="L327" s="84" t="s">
        <v>104</v>
      </c>
    </row>
    <row r="328" spans="2:12">
      <c r="B328" s="85">
        <v>5516</v>
      </c>
      <c r="C328" s="91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85" t="s">
        <v>101</v>
      </c>
      <c r="L328" s="84" t="s">
        <v>97</v>
      </c>
    </row>
    <row r="329" spans="2:12">
      <c r="B329" s="85">
        <v>14369</v>
      </c>
      <c r="C329" s="91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85" t="s">
        <v>103</v>
      </c>
      <c r="L329" s="84" t="s">
        <v>104</v>
      </c>
    </row>
    <row r="330" spans="2:12">
      <c r="B330" s="85">
        <v>5159</v>
      </c>
      <c r="C330" s="91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85" t="s">
        <v>108</v>
      </c>
      <c r="L330" s="84" t="s">
        <v>107</v>
      </c>
    </row>
    <row r="331" spans="2:12">
      <c r="B331" s="85">
        <v>280</v>
      </c>
      <c r="C331" s="91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85" t="s">
        <v>108</v>
      </c>
      <c r="L331" s="84" t="s">
        <v>104</v>
      </c>
    </row>
    <row r="332" spans="2:12">
      <c r="B332" s="85">
        <v>10478</v>
      </c>
      <c r="C332" s="91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85" t="s">
        <v>101</v>
      </c>
      <c r="L332" s="84" t="s">
        <v>97</v>
      </c>
    </row>
    <row r="333" spans="2:12">
      <c r="B333" s="85">
        <v>9575</v>
      </c>
      <c r="C333" s="91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85" t="s">
        <v>113</v>
      </c>
      <c r="L333" s="84" t="s">
        <v>97</v>
      </c>
    </row>
    <row r="334" spans="2:12">
      <c r="B334" s="85">
        <v>8982</v>
      </c>
      <c r="C334" s="91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85" t="s">
        <v>108</v>
      </c>
      <c r="L334" s="84" t="s">
        <v>104</v>
      </c>
    </row>
    <row r="335" spans="2:12">
      <c r="B335" s="85">
        <v>12980</v>
      </c>
      <c r="C335" s="91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85" t="s">
        <v>112</v>
      </c>
      <c r="L335" s="84" t="s">
        <v>104</v>
      </c>
    </row>
    <row r="336" spans="2:12">
      <c r="B336" s="85">
        <v>11109</v>
      </c>
      <c r="C336" s="91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85" t="s">
        <v>101</v>
      </c>
      <c r="L336" s="84" t="s">
        <v>107</v>
      </c>
    </row>
    <row r="337" spans="2:12">
      <c r="B337" s="85">
        <v>5308</v>
      </c>
      <c r="C337" s="91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85" t="s">
        <v>103</v>
      </c>
      <c r="L337" s="84" t="s">
        <v>104</v>
      </c>
    </row>
    <row r="338" spans="2:12">
      <c r="B338" s="85">
        <v>12249</v>
      </c>
      <c r="C338" s="91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85" t="s">
        <v>101</v>
      </c>
      <c r="L338" s="84" t="s">
        <v>104</v>
      </c>
    </row>
    <row r="339" spans="2:12">
      <c r="B339" s="85">
        <v>7045</v>
      </c>
      <c r="C339" s="91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85" t="s">
        <v>101</v>
      </c>
      <c r="L339" s="84" t="s">
        <v>104</v>
      </c>
    </row>
    <row r="340" spans="2:12">
      <c r="B340" s="85">
        <v>10195</v>
      </c>
      <c r="C340" s="91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85" t="s">
        <v>103</v>
      </c>
      <c r="L340" s="84" t="s">
        <v>97</v>
      </c>
    </row>
    <row r="341" spans="2:12">
      <c r="B341" s="85">
        <v>13095</v>
      </c>
      <c r="C341" s="91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85" t="s">
        <v>103</v>
      </c>
      <c r="L341" s="84" t="s">
        <v>104</v>
      </c>
    </row>
    <row r="342" spans="2:12">
      <c r="B342" s="85">
        <v>11725</v>
      </c>
      <c r="C342" s="91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85" t="s">
        <v>101</v>
      </c>
      <c r="L342" s="84" t="s">
        <v>97</v>
      </c>
    </row>
    <row r="343" spans="2:12">
      <c r="B343" s="85">
        <v>10895</v>
      </c>
      <c r="C343" s="91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85" t="s">
        <v>108</v>
      </c>
      <c r="L343" s="84" t="s">
        <v>97</v>
      </c>
    </row>
    <row r="344" spans="2:12">
      <c r="B344" s="85">
        <v>980</v>
      </c>
      <c r="C344" s="91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85" t="s">
        <v>105</v>
      </c>
      <c r="L344" s="84" t="s">
        <v>104</v>
      </c>
    </row>
    <row r="345" spans="2:12">
      <c r="B345" s="85">
        <v>14282</v>
      </c>
      <c r="C345" s="91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85" t="s">
        <v>105</v>
      </c>
      <c r="L345" s="84" t="s">
        <v>97</v>
      </c>
    </row>
    <row r="346" spans="2:12">
      <c r="B346" s="85">
        <v>12364</v>
      </c>
      <c r="C346" s="91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85" t="s">
        <v>103</v>
      </c>
      <c r="L346" s="84" t="s">
        <v>104</v>
      </c>
    </row>
    <row r="347" spans="2:12">
      <c r="B347" s="85">
        <v>3456</v>
      </c>
      <c r="C347" s="91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85" t="s">
        <v>101</v>
      </c>
      <c r="L347" s="84" t="s">
        <v>97</v>
      </c>
    </row>
    <row r="348" spans="2:12">
      <c r="B348" s="85">
        <v>2989</v>
      </c>
      <c r="C348" s="91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85" t="s">
        <v>101</v>
      </c>
      <c r="L348" s="84" t="s">
        <v>97</v>
      </c>
    </row>
    <row r="349" spans="2:12">
      <c r="B349" s="85">
        <v>7016</v>
      </c>
      <c r="C349" s="91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85" t="s">
        <v>110</v>
      </c>
      <c r="L349" s="84" t="s">
        <v>107</v>
      </c>
    </row>
    <row r="350" spans="2:12">
      <c r="B350" s="85">
        <v>3201</v>
      </c>
      <c r="C350" s="91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85" t="s">
        <v>105</v>
      </c>
      <c r="L350" s="84" t="s">
        <v>107</v>
      </c>
    </row>
    <row r="351" spans="2:12">
      <c r="B351" s="85">
        <v>2990</v>
      </c>
      <c r="C351" s="91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85" t="s">
        <v>101</v>
      </c>
      <c r="L351" s="84" t="s">
        <v>97</v>
      </c>
    </row>
    <row r="352" spans="2:12">
      <c r="B352" s="85">
        <v>12169</v>
      </c>
      <c r="C352" s="91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85" t="s">
        <v>101</v>
      </c>
      <c r="L352" s="84" t="s">
        <v>104</v>
      </c>
    </row>
    <row r="353" spans="2:12">
      <c r="B353" s="85">
        <v>7981</v>
      </c>
      <c r="C353" s="91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85" t="s">
        <v>103</v>
      </c>
      <c r="L353" s="84" t="s">
        <v>107</v>
      </c>
    </row>
    <row r="354" spans="2:12">
      <c r="B354" s="85">
        <v>8508</v>
      </c>
      <c r="C354" s="91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85" t="s">
        <v>113</v>
      </c>
      <c r="L354" s="84" t="s">
        <v>97</v>
      </c>
    </row>
    <row r="355" spans="2:12">
      <c r="B355" s="85">
        <v>8244</v>
      </c>
      <c r="C355" s="91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85" t="s">
        <v>106</v>
      </c>
      <c r="L355" s="84" t="s">
        <v>104</v>
      </c>
    </row>
    <row r="356" spans="2:12">
      <c r="B356" s="85">
        <v>1653</v>
      </c>
      <c r="C356" s="91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85" t="s">
        <v>108</v>
      </c>
      <c r="L356" s="84" t="s">
        <v>104</v>
      </c>
    </row>
    <row r="357" spans="2:12">
      <c r="B357" s="85">
        <v>1649</v>
      </c>
      <c r="C357" s="91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85" t="s">
        <v>103</v>
      </c>
      <c r="L357" s="84" t="s">
        <v>104</v>
      </c>
    </row>
    <row r="358" spans="2:12">
      <c r="B358" s="85">
        <v>1027</v>
      </c>
      <c r="C358" s="91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85" t="s">
        <v>103</v>
      </c>
      <c r="L358" s="84" t="s">
        <v>104</v>
      </c>
    </row>
    <row r="359" spans="2:12">
      <c r="B359" s="85">
        <v>6141</v>
      </c>
      <c r="C359" s="91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85" t="s">
        <v>113</v>
      </c>
      <c r="L359" s="84" t="s">
        <v>97</v>
      </c>
    </row>
    <row r="360" spans="2:12">
      <c r="B360" s="85">
        <v>9537</v>
      </c>
      <c r="C360" s="91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85" t="s">
        <v>106</v>
      </c>
      <c r="L360" s="84" t="s">
        <v>104</v>
      </c>
    </row>
    <row r="361" spans="2:12">
      <c r="B361" s="85">
        <v>4546</v>
      </c>
      <c r="C361" s="91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85" t="s">
        <v>103</v>
      </c>
      <c r="L361" s="84" t="s">
        <v>97</v>
      </c>
    </row>
    <row r="362" spans="2:12">
      <c r="B362" s="85">
        <v>13462</v>
      </c>
      <c r="C362" s="91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85" t="s">
        <v>105</v>
      </c>
      <c r="L362" s="84" t="s">
        <v>97</v>
      </c>
    </row>
    <row r="363" spans="2:12">
      <c r="B363" s="85">
        <v>10654</v>
      </c>
      <c r="C363" s="91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85" t="s">
        <v>103</v>
      </c>
      <c r="L363" s="84" t="s">
        <v>104</v>
      </c>
    </row>
    <row r="364" spans="2:12">
      <c r="B364" s="85">
        <v>12820</v>
      </c>
      <c r="C364" s="91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85" t="s">
        <v>112</v>
      </c>
      <c r="L364" s="84" t="s">
        <v>97</v>
      </c>
    </row>
    <row r="365" spans="2:12">
      <c r="B365" s="85">
        <v>5848</v>
      </c>
      <c r="C365" s="91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85" t="s">
        <v>103</v>
      </c>
      <c r="L365" s="84" t="s">
        <v>104</v>
      </c>
    </row>
    <row r="366" spans="2:12">
      <c r="B366" s="85">
        <v>2247</v>
      </c>
      <c r="C366" s="91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85" t="s">
        <v>113</v>
      </c>
      <c r="L366" s="84" t="s">
        <v>97</v>
      </c>
    </row>
    <row r="367" spans="2:12">
      <c r="B367" s="85">
        <v>2074</v>
      </c>
      <c r="C367" s="91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85" t="s">
        <v>101</v>
      </c>
      <c r="L367" s="84" t="s">
        <v>104</v>
      </c>
    </row>
    <row r="368" spans="2:12">
      <c r="B368" s="85">
        <v>8345</v>
      </c>
      <c r="C368" s="91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85" t="s">
        <v>101</v>
      </c>
      <c r="L368" s="84" t="s">
        <v>97</v>
      </c>
    </row>
    <row r="369" spans="2:12">
      <c r="B369" s="85">
        <v>5337</v>
      </c>
      <c r="C369" s="91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85" t="s">
        <v>106</v>
      </c>
      <c r="L369" s="84" t="s">
        <v>104</v>
      </c>
    </row>
    <row r="370" spans="2:12">
      <c r="B370" s="85">
        <v>6538</v>
      </c>
      <c r="C370" s="91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85" t="s">
        <v>108</v>
      </c>
      <c r="L370" s="84" t="s">
        <v>104</v>
      </c>
    </row>
    <row r="371" spans="2:12">
      <c r="B371" s="85">
        <v>1654</v>
      </c>
      <c r="C371" s="91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85" t="s">
        <v>108</v>
      </c>
      <c r="L371" s="84" t="s">
        <v>104</v>
      </c>
    </row>
    <row r="372" spans="2:12">
      <c r="B372" s="85">
        <v>8850</v>
      </c>
      <c r="C372" s="91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85" t="s">
        <v>106</v>
      </c>
      <c r="L372" s="84" t="s">
        <v>97</v>
      </c>
    </row>
    <row r="373" spans="2:12">
      <c r="B373" s="85">
        <v>9590</v>
      </c>
      <c r="C373" s="91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85" t="s">
        <v>108</v>
      </c>
      <c r="L373" s="84" t="s">
        <v>97</v>
      </c>
    </row>
    <row r="374" spans="2:12">
      <c r="B374" s="85">
        <v>4637</v>
      </c>
      <c r="C374" s="91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85" t="s">
        <v>108</v>
      </c>
      <c r="L374" s="84" t="s">
        <v>104</v>
      </c>
    </row>
    <row r="375" spans="2:12">
      <c r="B375" s="85">
        <v>7026</v>
      </c>
      <c r="C375" s="91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85" t="s">
        <v>98</v>
      </c>
      <c r="L375" s="84" t="s">
        <v>97</v>
      </c>
    </row>
    <row r="376" spans="2:12">
      <c r="B376" s="85">
        <v>11878</v>
      </c>
      <c r="C376" s="91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85" t="s">
        <v>103</v>
      </c>
      <c r="L376" s="84" t="s">
        <v>97</v>
      </c>
    </row>
    <row r="377" spans="2:12">
      <c r="B377" s="85">
        <v>9646</v>
      </c>
      <c r="C377" s="91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85" t="s">
        <v>101</v>
      </c>
      <c r="L377" s="84" t="s">
        <v>104</v>
      </c>
    </row>
    <row r="378" spans="2:12">
      <c r="B378" s="85">
        <v>3127</v>
      </c>
      <c r="C378" s="91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85" t="s">
        <v>106</v>
      </c>
      <c r="L378" s="84" t="s">
        <v>104</v>
      </c>
    </row>
    <row r="379" spans="2:12">
      <c r="B379" s="85">
        <v>1416</v>
      </c>
      <c r="C379" s="91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85" t="s">
        <v>103</v>
      </c>
      <c r="L379" s="84" t="s">
        <v>104</v>
      </c>
    </row>
    <row r="380" spans="2:12">
      <c r="B380" s="85">
        <v>13751</v>
      </c>
      <c r="C380" s="91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85" t="s">
        <v>101</v>
      </c>
      <c r="L380" s="84" t="s">
        <v>97</v>
      </c>
    </row>
    <row r="381" spans="2:12">
      <c r="B381" s="85">
        <v>4570</v>
      </c>
      <c r="C381" s="91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85" t="s">
        <v>105</v>
      </c>
      <c r="L381" s="84" t="s">
        <v>97</v>
      </c>
    </row>
    <row r="382" spans="2:12">
      <c r="B382" s="85">
        <v>9049</v>
      </c>
      <c r="C382" s="91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85" t="s">
        <v>103</v>
      </c>
      <c r="L382" s="84" t="s">
        <v>97</v>
      </c>
    </row>
    <row r="383" spans="2:12">
      <c r="B383" s="85">
        <v>10082</v>
      </c>
      <c r="C383" s="91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85" t="s">
        <v>111</v>
      </c>
      <c r="L383" s="84" t="s">
        <v>97</v>
      </c>
    </row>
    <row r="384" spans="2:12">
      <c r="B384" s="85">
        <v>6031</v>
      </c>
      <c r="C384" s="91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85" t="s">
        <v>112</v>
      </c>
      <c r="L384" s="84" t="s">
        <v>104</v>
      </c>
    </row>
    <row r="385" spans="2:12">
      <c r="B385" s="85">
        <v>4306</v>
      </c>
      <c r="C385" s="91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85" t="s">
        <v>98</v>
      </c>
      <c r="L385" s="84" t="s">
        <v>97</v>
      </c>
    </row>
    <row r="386" spans="2:12">
      <c r="B386" s="85">
        <v>14306</v>
      </c>
      <c r="C386" s="91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85" t="s">
        <v>101</v>
      </c>
      <c r="L386" s="84" t="s">
        <v>104</v>
      </c>
    </row>
    <row r="387" spans="2:12">
      <c r="B387" s="85">
        <v>12110</v>
      </c>
      <c r="C387" s="91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85" t="s">
        <v>113</v>
      </c>
      <c r="L387" s="84" t="s">
        <v>97</v>
      </c>
    </row>
    <row r="388" spans="2:12">
      <c r="B388" s="85">
        <v>4436</v>
      </c>
      <c r="C388" s="91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85" t="s">
        <v>112</v>
      </c>
      <c r="L388" s="84" t="s">
        <v>104</v>
      </c>
    </row>
    <row r="389" spans="2:12">
      <c r="B389" s="85">
        <v>4149</v>
      </c>
      <c r="C389" s="91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85" t="s">
        <v>101</v>
      </c>
      <c r="L389" s="84" t="s">
        <v>104</v>
      </c>
    </row>
    <row r="390" spans="2:12">
      <c r="B390" s="85">
        <v>4147</v>
      </c>
      <c r="C390" s="91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85" t="s">
        <v>101</v>
      </c>
      <c r="L390" s="84" t="s">
        <v>104</v>
      </c>
    </row>
    <row r="391" spans="2:12">
      <c r="B391" s="85">
        <v>517</v>
      </c>
      <c r="C391" s="91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85" t="s">
        <v>103</v>
      </c>
      <c r="L391" s="84" t="s">
        <v>104</v>
      </c>
    </row>
    <row r="392" spans="2:12">
      <c r="B392" s="85">
        <v>7656</v>
      </c>
      <c r="C392" s="91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85" t="s">
        <v>101</v>
      </c>
      <c r="L392" s="84" t="s">
        <v>97</v>
      </c>
    </row>
    <row r="393" spans="2:12">
      <c r="B393" s="85">
        <v>2115</v>
      </c>
      <c r="C393" s="91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85" t="s">
        <v>108</v>
      </c>
      <c r="L393" s="84" t="s">
        <v>104</v>
      </c>
    </row>
    <row r="394" spans="2:12">
      <c r="B394" s="85">
        <v>4696</v>
      </c>
      <c r="C394" s="91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85" t="s">
        <v>103</v>
      </c>
      <c r="L394" s="84" t="s">
        <v>97</v>
      </c>
    </row>
    <row r="395" spans="2:12">
      <c r="B395" s="85">
        <v>14027</v>
      </c>
      <c r="C395" s="91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85" t="s">
        <v>111</v>
      </c>
      <c r="L395" s="84" t="s">
        <v>107</v>
      </c>
    </row>
    <row r="396" spans="2:12">
      <c r="B396" s="85">
        <v>14354</v>
      </c>
      <c r="C396" s="91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85" t="s">
        <v>105</v>
      </c>
      <c r="L396" s="84" t="s">
        <v>104</v>
      </c>
    </row>
    <row r="397" spans="2:12">
      <c r="B397" s="85">
        <v>7615</v>
      </c>
      <c r="C397" s="91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85" t="s">
        <v>103</v>
      </c>
      <c r="L397" s="84" t="s">
        <v>97</v>
      </c>
    </row>
    <row r="398" spans="2:12">
      <c r="B398" s="85">
        <v>2794</v>
      </c>
      <c r="C398" s="91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85" t="s">
        <v>103</v>
      </c>
      <c r="L398" s="84" t="s">
        <v>97</v>
      </c>
    </row>
    <row r="399" spans="2:12">
      <c r="B399" s="85">
        <v>5147</v>
      </c>
      <c r="C399" s="91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85" t="s">
        <v>113</v>
      </c>
      <c r="L399" s="84" t="s">
        <v>104</v>
      </c>
    </row>
    <row r="400" spans="2:12">
      <c r="B400" s="85">
        <v>3628</v>
      </c>
      <c r="C400" s="91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85" t="s">
        <v>103</v>
      </c>
      <c r="L400" s="84" t="s">
        <v>104</v>
      </c>
    </row>
    <row r="401" spans="2:12">
      <c r="B401" s="85">
        <v>164</v>
      </c>
      <c r="C401" s="91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85" t="s">
        <v>101</v>
      </c>
      <c r="L401" s="84" t="s">
        <v>104</v>
      </c>
    </row>
    <row r="402" spans="2:12">
      <c r="B402" s="85">
        <v>7434</v>
      </c>
      <c r="C402" s="91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85" t="s">
        <v>98</v>
      </c>
      <c r="L402" s="84" t="s">
        <v>97</v>
      </c>
    </row>
    <row r="403" spans="2:12">
      <c r="B403" s="85">
        <v>8456</v>
      </c>
      <c r="C403" s="91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85" t="s">
        <v>103</v>
      </c>
      <c r="L403" s="84" t="s">
        <v>97</v>
      </c>
    </row>
    <row r="404" spans="2:12">
      <c r="B404" s="85">
        <v>6616</v>
      </c>
      <c r="C404" s="91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85" t="s">
        <v>108</v>
      </c>
      <c r="L404" s="84" t="s">
        <v>104</v>
      </c>
    </row>
    <row r="405" spans="2:12">
      <c r="B405" s="85">
        <v>3088</v>
      </c>
      <c r="C405" s="91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85" t="s">
        <v>113</v>
      </c>
      <c r="L405" s="84" t="s">
        <v>104</v>
      </c>
    </row>
    <row r="406" spans="2:12">
      <c r="B406" s="85">
        <v>5356</v>
      </c>
      <c r="C406" s="91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85" t="s">
        <v>101</v>
      </c>
      <c r="L406" s="84" t="s">
        <v>97</v>
      </c>
    </row>
    <row r="407" spans="2:12">
      <c r="B407" s="85">
        <v>7612</v>
      </c>
      <c r="C407" s="91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85" t="s">
        <v>108</v>
      </c>
      <c r="L407" s="84" t="s">
        <v>107</v>
      </c>
    </row>
    <row r="408" spans="2:12">
      <c r="B408" s="85">
        <v>10699</v>
      </c>
      <c r="C408" s="91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85" t="s">
        <v>101</v>
      </c>
      <c r="L408" s="84" t="s">
        <v>97</v>
      </c>
    </row>
    <row r="409" spans="2:12">
      <c r="B409" s="85">
        <v>8975</v>
      </c>
      <c r="C409" s="91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85" t="s">
        <v>103</v>
      </c>
      <c r="L409" s="84" t="s">
        <v>104</v>
      </c>
    </row>
    <row r="410" spans="2:12">
      <c r="B410" s="85">
        <v>626</v>
      </c>
      <c r="C410" s="91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85" t="s">
        <v>101</v>
      </c>
      <c r="L410" s="84" t="s">
        <v>104</v>
      </c>
    </row>
    <row r="411" spans="2:12">
      <c r="B411" s="85">
        <v>10586</v>
      </c>
      <c r="C411" s="91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85" t="s">
        <v>108</v>
      </c>
      <c r="L411" s="84" t="s">
        <v>97</v>
      </c>
    </row>
    <row r="412" spans="2:12">
      <c r="B412" s="85">
        <v>5424</v>
      </c>
      <c r="C412" s="91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85" t="s">
        <v>103</v>
      </c>
      <c r="L412" s="84" t="s">
        <v>104</v>
      </c>
    </row>
    <row r="413" spans="2:12">
      <c r="B413" s="85">
        <v>6511</v>
      </c>
      <c r="C413" s="91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85" t="s">
        <v>101</v>
      </c>
      <c r="L413" s="84" t="s">
        <v>97</v>
      </c>
    </row>
    <row r="414" spans="2:12">
      <c r="B414" s="85">
        <v>4040</v>
      </c>
      <c r="C414" s="91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85" t="s">
        <v>106</v>
      </c>
      <c r="L414" s="84" t="s">
        <v>97</v>
      </c>
    </row>
    <row r="415" spans="2:12">
      <c r="B415" s="85">
        <v>10051</v>
      </c>
      <c r="C415" s="91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85" t="s">
        <v>108</v>
      </c>
      <c r="L415" s="84" t="s">
        <v>107</v>
      </c>
    </row>
    <row r="416" spans="2:12">
      <c r="B416" s="85">
        <v>6544</v>
      </c>
      <c r="C416" s="91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85" t="s">
        <v>103</v>
      </c>
      <c r="L416" s="84" t="s">
        <v>104</v>
      </c>
    </row>
    <row r="417" spans="2:12">
      <c r="B417" s="85">
        <v>9318</v>
      </c>
      <c r="C417" s="91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85" t="s">
        <v>112</v>
      </c>
      <c r="L417" s="84" t="s">
        <v>97</v>
      </c>
    </row>
    <row r="418" spans="2:12">
      <c r="B418" s="85">
        <v>857</v>
      </c>
      <c r="C418" s="91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85" t="s">
        <v>101</v>
      </c>
      <c r="L418" s="84" t="s">
        <v>97</v>
      </c>
    </row>
    <row r="419" spans="2:12">
      <c r="B419" s="85">
        <v>13950</v>
      </c>
      <c r="C419" s="91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85" t="s">
        <v>101</v>
      </c>
      <c r="L419" s="84" t="s">
        <v>104</v>
      </c>
    </row>
    <row r="420" spans="2:12">
      <c r="B420" s="85">
        <v>9927</v>
      </c>
      <c r="C420" s="91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85" t="s">
        <v>98</v>
      </c>
      <c r="L420" s="84" t="s">
        <v>97</v>
      </c>
    </row>
    <row r="421" spans="2:12">
      <c r="B421" s="85">
        <v>4533</v>
      </c>
      <c r="C421" s="91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85" t="s">
        <v>98</v>
      </c>
      <c r="L421" s="84" t="s">
        <v>104</v>
      </c>
    </row>
    <row r="422" spans="2:12">
      <c r="B422" s="85">
        <v>14963</v>
      </c>
      <c r="C422" s="91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85" t="s">
        <v>101</v>
      </c>
      <c r="L422" s="84" t="s">
        <v>104</v>
      </c>
    </row>
    <row r="423" spans="2:12">
      <c r="B423" s="85">
        <v>9549</v>
      </c>
      <c r="C423" s="91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85" t="s">
        <v>112</v>
      </c>
      <c r="L423" s="84" t="s">
        <v>97</v>
      </c>
    </row>
    <row r="424" spans="2:12">
      <c r="B424" s="85">
        <v>1225</v>
      </c>
      <c r="C424" s="91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85" t="s">
        <v>103</v>
      </c>
      <c r="L424" s="84" t="s">
        <v>104</v>
      </c>
    </row>
    <row r="425" spans="2:12">
      <c r="B425" s="85">
        <v>9596</v>
      </c>
      <c r="C425" s="91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85" t="s">
        <v>108</v>
      </c>
      <c r="L425" s="84" t="s">
        <v>104</v>
      </c>
    </row>
    <row r="426" spans="2:12">
      <c r="B426" s="85">
        <v>3062</v>
      </c>
      <c r="C426" s="91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85" t="s">
        <v>112</v>
      </c>
      <c r="L426" s="84" t="s">
        <v>104</v>
      </c>
    </row>
    <row r="427" spans="2:12">
      <c r="B427" s="85">
        <v>12071</v>
      </c>
      <c r="C427" s="91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85" t="s">
        <v>105</v>
      </c>
      <c r="L427" s="84" t="s">
        <v>97</v>
      </c>
    </row>
    <row r="428" spans="2:12">
      <c r="B428" s="85">
        <v>10902</v>
      </c>
      <c r="C428" s="91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85" t="s">
        <v>105</v>
      </c>
      <c r="L428" s="84" t="s">
        <v>97</v>
      </c>
    </row>
    <row r="429" spans="2:12">
      <c r="B429" s="85">
        <v>12223</v>
      </c>
      <c r="C429" s="91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85" t="s">
        <v>110</v>
      </c>
      <c r="L429" s="84" t="s">
        <v>104</v>
      </c>
    </row>
    <row r="430" spans="2:12">
      <c r="B430" s="85">
        <v>13720</v>
      </c>
      <c r="C430" s="91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85" t="s">
        <v>108</v>
      </c>
      <c r="L430" s="84" t="s">
        <v>104</v>
      </c>
    </row>
    <row r="431" spans="2:12">
      <c r="B431" s="85">
        <v>14819</v>
      </c>
      <c r="C431" s="91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85" t="s">
        <v>106</v>
      </c>
      <c r="L431" s="84" t="s">
        <v>97</v>
      </c>
    </row>
    <row r="432" spans="2:12">
      <c r="B432" s="85">
        <v>10187</v>
      </c>
      <c r="C432" s="91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85" t="s">
        <v>113</v>
      </c>
      <c r="L432" s="84" t="s">
        <v>104</v>
      </c>
    </row>
    <row r="433" spans="2:12">
      <c r="B433" s="85">
        <v>6042</v>
      </c>
      <c r="C433" s="91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85" t="s">
        <v>101</v>
      </c>
      <c r="L433" s="84" t="s">
        <v>97</v>
      </c>
    </row>
    <row r="434" spans="2:12">
      <c r="B434" s="85">
        <v>4595</v>
      </c>
      <c r="C434" s="91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85" t="s">
        <v>101</v>
      </c>
      <c r="L434" s="84" t="s">
        <v>107</v>
      </c>
    </row>
    <row r="435" spans="2:12">
      <c r="B435" s="85">
        <v>3704</v>
      </c>
      <c r="C435" s="91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85" t="s">
        <v>103</v>
      </c>
      <c r="L435" s="84" t="s">
        <v>107</v>
      </c>
    </row>
    <row r="436" spans="2:12">
      <c r="B436" s="85">
        <v>12220</v>
      </c>
      <c r="C436" s="91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85" t="s">
        <v>110</v>
      </c>
      <c r="L436" s="84" t="s">
        <v>104</v>
      </c>
    </row>
    <row r="437" spans="2:12">
      <c r="B437" s="85">
        <v>446</v>
      </c>
      <c r="C437" s="91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85" t="s">
        <v>105</v>
      </c>
      <c r="L437" s="84" t="s">
        <v>104</v>
      </c>
    </row>
    <row r="438" spans="2:12">
      <c r="B438" s="85">
        <v>7143</v>
      </c>
      <c r="C438" s="91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85" t="s">
        <v>103</v>
      </c>
      <c r="L438" s="84" t="s">
        <v>97</v>
      </c>
    </row>
    <row r="439" spans="2:12">
      <c r="B439" s="85">
        <v>6540</v>
      </c>
      <c r="C439" s="91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85" t="s">
        <v>108</v>
      </c>
      <c r="L439" s="84" t="s">
        <v>104</v>
      </c>
    </row>
    <row r="440" spans="2:12">
      <c r="B440" s="85">
        <v>10748</v>
      </c>
      <c r="C440" s="91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85" t="s">
        <v>105</v>
      </c>
      <c r="L440" s="84" t="s">
        <v>107</v>
      </c>
    </row>
    <row r="441" spans="2:12">
      <c r="B441" s="85">
        <v>8032</v>
      </c>
      <c r="C441" s="91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85" t="s">
        <v>101</v>
      </c>
      <c r="L441" s="84" t="s">
        <v>97</v>
      </c>
    </row>
    <row r="442" spans="2:12">
      <c r="B442" s="85">
        <v>14140</v>
      </c>
      <c r="C442" s="91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85" t="s">
        <v>101</v>
      </c>
      <c r="L442" s="84" t="s">
        <v>104</v>
      </c>
    </row>
    <row r="443" spans="2:12">
      <c r="B443" s="85">
        <v>3802</v>
      </c>
      <c r="C443" s="91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85" t="s">
        <v>105</v>
      </c>
      <c r="L443" s="84" t="s">
        <v>97</v>
      </c>
    </row>
    <row r="444" spans="2:12">
      <c r="B444" s="85">
        <v>538</v>
      </c>
      <c r="C444" s="91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85" t="s">
        <v>108</v>
      </c>
      <c r="L444" s="84" t="s">
        <v>97</v>
      </c>
    </row>
    <row r="445" spans="2:12">
      <c r="B445" s="85">
        <v>14528</v>
      </c>
      <c r="C445" s="91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85" t="s">
        <v>101</v>
      </c>
      <c r="L445" s="84" t="s">
        <v>104</v>
      </c>
    </row>
    <row r="446" spans="2:12">
      <c r="B446" s="85">
        <v>5878</v>
      </c>
      <c r="C446" s="91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85" t="s">
        <v>106</v>
      </c>
      <c r="L446" s="84" t="s">
        <v>104</v>
      </c>
    </row>
    <row r="447" spans="2:12">
      <c r="B447" s="85">
        <v>9863</v>
      </c>
      <c r="C447" s="91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85" t="s">
        <v>101</v>
      </c>
      <c r="L447" s="84" t="s">
        <v>97</v>
      </c>
    </row>
    <row r="448" spans="2:12">
      <c r="B448" s="85">
        <v>1682</v>
      </c>
      <c r="C448" s="91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85" t="s">
        <v>101</v>
      </c>
      <c r="L448" s="84" t="s">
        <v>104</v>
      </c>
    </row>
    <row r="449" spans="2:12">
      <c r="B449" s="85">
        <v>6099</v>
      </c>
      <c r="C449" s="91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85" t="s">
        <v>110</v>
      </c>
      <c r="L449" s="84" t="s">
        <v>97</v>
      </c>
    </row>
    <row r="450" spans="2:12">
      <c r="B450" s="85">
        <v>5868</v>
      </c>
      <c r="C450" s="91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85" t="s">
        <v>105</v>
      </c>
      <c r="L450" s="84" t="s">
        <v>97</v>
      </c>
    </row>
    <row r="451" spans="2:12">
      <c r="B451" s="85">
        <v>13218</v>
      </c>
      <c r="C451" s="91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85" t="s">
        <v>106</v>
      </c>
      <c r="L451" s="84" t="s">
        <v>104</v>
      </c>
    </row>
    <row r="452" spans="2:12">
      <c r="B452" s="85">
        <v>8090</v>
      </c>
      <c r="C452" s="91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85" t="s">
        <v>106</v>
      </c>
      <c r="L452" s="84" t="s">
        <v>104</v>
      </c>
    </row>
    <row r="453" spans="2:12">
      <c r="B453" s="85">
        <v>11244</v>
      </c>
      <c r="C453" s="91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85" t="s">
        <v>103</v>
      </c>
      <c r="L453" s="84" t="s">
        <v>97</v>
      </c>
    </row>
    <row r="454" spans="2:12">
      <c r="B454" s="85">
        <v>11824</v>
      </c>
      <c r="C454" s="91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85" t="s">
        <v>112</v>
      </c>
      <c r="L454" s="84" t="s">
        <v>97</v>
      </c>
    </row>
    <row r="455" spans="2:12">
      <c r="B455" s="85">
        <v>82</v>
      </c>
      <c r="C455" s="91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85" t="s">
        <v>103</v>
      </c>
      <c r="L455" s="84" t="s">
        <v>104</v>
      </c>
    </row>
    <row r="456" spans="2:12">
      <c r="B456" s="85">
        <v>11318</v>
      </c>
      <c r="C456" s="91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85" t="s">
        <v>103</v>
      </c>
      <c r="L456" s="84" t="s">
        <v>104</v>
      </c>
    </row>
    <row r="457" spans="2:12">
      <c r="B457" s="85">
        <v>12778</v>
      </c>
      <c r="C457" s="91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85" t="s">
        <v>101</v>
      </c>
      <c r="L457" s="84" t="s">
        <v>97</v>
      </c>
    </row>
    <row r="458" spans="2:12">
      <c r="B458" s="85">
        <v>1662</v>
      </c>
      <c r="C458" s="91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85" t="s">
        <v>103</v>
      </c>
      <c r="L458" s="84" t="s">
        <v>97</v>
      </c>
    </row>
    <row r="459" spans="2:12">
      <c r="B459" s="85">
        <v>8485</v>
      </c>
      <c r="C459" s="91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85" t="s">
        <v>101</v>
      </c>
      <c r="L459" s="84" t="s">
        <v>104</v>
      </c>
    </row>
    <row r="460" spans="2:12">
      <c r="B460" s="85">
        <v>8547</v>
      </c>
      <c r="C460" s="91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85" t="s">
        <v>106</v>
      </c>
      <c r="L460" s="84" t="s">
        <v>97</v>
      </c>
    </row>
    <row r="461" spans="2:12">
      <c r="B461" s="85">
        <v>9989</v>
      </c>
      <c r="C461" s="91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85" t="s">
        <v>105</v>
      </c>
      <c r="L461" s="84" t="s">
        <v>104</v>
      </c>
    </row>
    <row r="462" spans="2:12">
      <c r="B462" s="85">
        <v>13051</v>
      </c>
      <c r="C462" s="91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85" t="s">
        <v>101</v>
      </c>
      <c r="L462" s="84" t="s">
        <v>104</v>
      </c>
    </row>
    <row r="463" spans="2:12">
      <c r="B463" s="85">
        <v>11422</v>
      </c>
      <c r="C463" s="91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85" t="s">
        <v>111</v>
      </c>
      <c r="L463" s="84" t="s">
        <v>107</v>
      </c>
    </row>
    <row r="464" spans="2:12">
      <c r="B464" s="85">
        <v>4297</v>
      </c>
      <c r="C464" s="91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85" t="s">
        <v>101</v>
      </c>
      <c r="L464" s="84" t="s">
        <v>104</v>
      </c>
    </row>
    <row r="465" spans="2:12">
      <c r="B465" s="85">
        <v>12874</v>
      </c>
      <c r="C465" s="91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85" t="s">
        <v>108</v>
      </c>
      <c r="L465" s="84" t="s">
        <v>97</v>
      </c>
    </row>
    <row r="466" spans="2:12">
      <c r="B466" s="85">
        <v>659</v>
      </c>
      <c r="C466" s="91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85" t="s">
        <v>108</v>
      </c>
      <c r="L466" s="84" t="s">
        <v>104</v>
      </c>
    </row>
    <row r="467" spans="2:12">
      <c r="B467" s="85">
        <v>6708</v>
      </c>
      <c r="C467" s="91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85" t="s">
        <v>110</v>
      </c>
      <c r="L467" s="84" t="s">
        <v>104</v>
      </c>
    </row>
    <row r="468" spans="2:12">
      <c r="B468" s="85">
        <v>14730</v>
      </c>
      <c r="C468" s="91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85" t="s">
        <v>111</v>
      </c>
      <c r="L468" s="84" t="s">
        <v>104</v>
      </c>
    </row>
    <row r="469" spans="2:12">
      <c r="B469" s="85">
        <v>13833</v>
      </c>
      <c r="C469" s="91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85" t="s">
        <v>101</v>
      </c>
      <c r="L469" s="84" t="s">
        <v>97</v>
      </c>
    </row>
    <row r="470" spans="2:12">
      <c r="B470" s="85">
        <v>9766</v>
      </c>
      <c r="C470" s="91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85" t="s">
        <v>105</v>
      </c>
      <c r="L470" s="84" t="s">
        <v>97</v>
      </c>
    </row>
    <row r="471" spans="2:12">
      <c r="B471" s="85">
        <v>14280</v>
      </c>
      <c r="C471" s="91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85" t="s">
        <v>110</v>
      </c>
      <c r="L471" s="84" t="s">
        <v>97</v>
      </c>
    </row>
    <row r="472" spans="2:12">
      <c r="B472" s="85">
        <v>12067</v>
      </c>
      <c r="C472" s="91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85" t="s">
        <v>110</v>
      </c>
      <c r="L472" s="84" t="s">
        <v>97</v>
      </c>
    </row>
    <row r="473" spans="2:12">
      <c r="B473" s="85">
        <v>5471</v>
      </c>
      <c r="C473" s="91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85" t="s">
        <v>108</v>
      </c>
      <c r="L473" s="84" t="s">
        <v>97</v>
      </c>
    </row>
    <row r="474" spans="2:12">
      <c r="B474" s="85">
        <v>6808</v>
      </c>
      <c r="C474" s="91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85" t="s">
        <v>101</v>
      </c>
      <c r="L474" s="84" t="s">
        <v>104</v>
      </c>
    </row>
    <row r="475" spans="2:12">
      <c r="B475" s="85">
        <v>6250</v>
      </c>
      <c r="C475" s="91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85" t="s">
        <v>110</v>
      </c>
      <c r="L475" s="84" t="s">
        <v>97</v>
      </c>
    </row>
    <row r="476" spans="2:12">
      <c r="B476" s="85">
        <v>8672</v>
      </c>
      <c r="C476" s="91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85" t="s">
        <v>103</v>
      </c>
      <c r="L476" s="84" t="s">
        <v>104</v>
      </c>
    </row>
    <row r="477" spans="2:12">
      <c r="B477" s="85">
        <v>10998</v>
      </c>
      <c r="C477" s="91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85" t="s">
        <v>110</v>
      </c>
      <c r="L477" s="84" t="s">
        <v>104</v>
      </c>
    </row>
    <row r="478" spans="2:12">
      <c r="B478" s="85">
        <v>9314</v>
      </c>
      <c r="C478" s="91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85" t="s">
        <v>108</v>
      </c>
      <c r="L478" s="84" t="s">
        <v>97</v>
      </c>
    </row>
    <row r="479" spans="2:12">
      <c r="B479" s="85">
        <v>5156</v>
      </c>
      <c r="C479" s="91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85" t="s">
        <v>103</v>
      </c>
      <c r="L479" s="84" t="s">
        <v>107</v>
      </c>
    </row>
    <row r="480" spans="2:12">
      <c r="B480" s="85">
        <v>2740</v>
      </c>
      <c r="C480" s="91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85" t="s">
        <v>110</v>
      </c>
      <c r="L480" s="84" t="s">
        <v>104</v>
      </c>
    </row>
    <row r="481" spans="2:12">
      <c r="B481" s="85">
        <v>4221</v>
      </c>
      <c r="C481" s="91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85" t="s">
        <v>101</v>
      </c>
      <c r="L481" s="84" t="s">
        <v>104</v>
      </c>
    </row>
    <row r="482" spans="2:12">
      <c r="B482" s="85">
        <v>1861</v>
      </c>
      <c r="C482" s="91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85" t="s">
        <v>98</v>
      </c>
      <c r="L482" s="84" t="s">
        <v>97</v>
      </c>
    </row>
    <row r="483" spans="2:12">
      <c r="B483" s="85">
        <v>13591</v>
      </c>
      <c r="C483" s="91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85" t="s">
        <v>101</v>
      </c>
      <c r="L483" s="84" t="s">
        <v>104</v>
      </c>
    </row>
    <row r="484" spans="2:12">
      <c r="B484" s="85">
        <v>14791</v>
      </c>
      <c r="C484" s="91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85" t="s">
        <v>103</v>
      </c>
      <c r="L484" s="84" t="s">
        <v>107</v>
      </c>
    </row>
    <row r="485" spans="2:12">
      <c r="B485" s="85">
        <v>9753</v>
      </c>
      <c r="C485" s="91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85" t="s">
        <v>103</v>
      </c>
      <c r="L485" s="84" t="s">
        <v>104</v>
      </c>
    </row>
    <row r="486" spans="2:12">
      <c r="B486" s="85">
        <v>8783</v>
      </c>
      <c r="C486" s="91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85" t="s">
        <v>103</v>
      </c>
      <c r="L486" s="84" t="s">
        <v>107</v>
      </c>
    </row>
    <row r="487" spans="2:12">
      <c r="B487" s="85">
        <v>8338</v>
      </c>
      <c r="C487" s="91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85" t="s">
        <v>101</v>
      </c>
      <c r="L487" s="84" t="s">
        <v>97</v>
      </c>
    </row>
    <row r="488" spans="2:12">
      <c r="B488" s="85">
        <v>10020</v>
      </c>
      <c r="C488" s="91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85" t="s">
        <v>101</v>
      </c>
      <c r="L488" s="84" t="s">
        <v>97</v>
      </c>
    </row>
    <row r="489" spans="2:12">
      <c r="B489" s="85">
        <v>6068</v>
      </c>
      <c r="C489" s="91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85" t="s">
        <v>103</v>
      </c>
      <c r="L489" s="84" t="s">
        <v>97</v>
      </c>
    </row>
    <row r="490" spans="2:12">
      <c r="B490" s="85">
        <v>12360</v>
      </c>
      <c r="C490" s="91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85" t="s">
        <v>108</v>
      </c>
      <c r="L490" s="84" t="s">
        <v>104</v>
      </c>
    </row>
    <row r="491" spans="2:12">
      <c r="B491" s="85">
        <v>13200</v>
      </c>
      <c r="C491" s="91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85" t="s">
        <v>106</v>
      </c>
      <c r="L491" s="84" t="s">
        <v>104</v>
      </c>
    </row>
    <row r="492" spans="2:12">
      <c r="B492" s="85">
        <v>12638</v>
      </c>
      <c r="C492" s="91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85" t="s">
        <v>101</v>
      </c>
      <c r="L492" s="84" t="s">
        <v>104</v>
      </c>
    </row>
    <row r="493" spans="2:12">
      <c r="B493" s="85">
        <v>4504</v>
      </c>
      <c r="C493" s="91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85" t="s">
        <v>106</v>
      </c>
      <c r="L493" s="84" t="s">
        <v>97</v>
      </c>
    </row>
    <row r="494" spans="2:12">
      <c r="B494" s="85">
        <v>3783</v>
      </c>
      <c r="C494" s="91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85" t="s">
        <v>103</v>
      </c>
      <c r="L494" s="84" t="s">
        <v>104</v>
      </c>
    </row>
    <row r="495" spans="2:12">
      <c r="B495" s="85">
        <v>14970</v>
      </c>
      <c r="C495" s="91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85" t="s">
        <v>101</v>
      </c>
      <c r="L495" s="84" t="s">
        <v>97</v>
      </c>
    </row>
    <row r="496" spans="2:12">
      <c r="B496" s="85">
        <v>7613</v>
      </c>
      <c r="C496" s="91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85" t="s">
        <v>108</v>
      </c>
      <c r="L496" s="84" t="s">
        <v>104</v>
      </c>
    </row>
    <row r="497" spans="2:12">
      <c r="B497" s="85">
        <v>10436</v>
      </c>
      <c r="C497" s="91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85" t="s">
        <v>108</v>
      </c>
      <c r="L497" s="84" t="s">
        <v>97</v>
      </c>
    </row>
    <row r="498" spans="2:12">
      <c r="B498" s="85">
        <v>6590</v>
      </c>
      <c r="C498" s="91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85" t="s">
        <v>101</v>
      </c>
      <c r="L498" s="84" t="s">
        <v>107</v>
      </c>
    </row>
    <row r="499" spans="2:12">
      <c r="B499" s="85">
        <v>2900</v>
      </c>
      <c r="C499" s="91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85" t="s">
        <v>106</v>
      </c>
      <c r="L499" s="84" t="s">
        <v>104</v>
      </c>
    </row>
    <row r="500" spans="2:12">
      <c r="B500" s="85">
        <v>7891</v>
      </c>
      <c r="C500" s="91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85" t="s">
        <v>98</v>
      </c>
      <c r="L500" s="84" t="s">
        <v>104</v>
      </c>
    </row>
    <row r="501" spans="2:12">
      <c r="B501" s="85">
        <v>2814</v>
      </c>
      <c r="C501" s="91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85" t="s">
        <v>105</v>
      </c>
      <c r="L501" s="84" t="s">
        <v>104</v>
      </c>
    </row>
    <row r="502" spans="2:12">
      <c r="B502" s="85">
        <v>6549</v>
      </c>
      <c r="C502" s="91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85" t="s">
        <v>105</v>
      </c>
      <c r="L502" s="84" t="s">
        <v>104</v>
      </c>
    </row>
    <row r="503" spans="2:12">
      <c r="B503" s="85">
        <v>6281</v>
      </c>
      <c r="C503" s="91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85" t="s">
        <v>101</v>
      </c>
      <c r="L503" s="84" t="s">
        <v>104</v>
      </c>
    </row>
    <row r="504" spans="2:12">
      <c r="B504" s="85">
        <v>5536</v>
      </c>
      <c r="C504" s="91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85" t="s">
        <v>103</v>
      </c>
      <c r="L504" s="84" t="s">
        <v>104</v>
      </c>
    </row>
    <row r="505" spans="2:12">
      <c r="B505" s="85">
        <v>8608</v>
      </c>
      <c r="C505" s="91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85" t="s">
        <v>103</v>
      </c>
      <c r="L505" s="84" t="s">
        <v>97</v>
      </c>
    </row>
    <row r="506" spans="2:12">
      <c r="B506" s="85">
        <v>13497</v>
      </c>
      <c r="C506" s="91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85" t="s">
        <v>101</v>
      </c>
      <c r="L506" s="84" t="s">
        <v>97</v>
      </c>
    </row>
    <row r="507" spans="2:12">
      <c r="B507" s="83">
        <v>14973</v>
      </c>
      <c r="C507" s="92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83" t="s">
        <v>98</v>
      </c>
      <c r="L507" s="82" t="s">
        <v>97</v>
      </c>
    </row>
    <row r="508" spans="2:12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7:U15006"/>
  <sheetViews>
    <sheetView zoomScaleNormal="100" zoomScalePageLayoutView="85" workbookViewId="0"/>
  </sheetViews>
  <sheetFormatPr baseColWidth="10" defaultColWidth="12.7109375" defaultRowHeight="20"/>
  <cols>
    <col min="1" max="1" width="5.7109375" style="81" customWidth="1"/>
    <col min="2" max="2" width="12.7109375" style="80"/>
    <col min="3" max="4" width="12.7109375" style="80" customWidth="1"/>
    <col min="5" max="5" width="15.7109375" style="80" customWidth="1"/>
    <col min="6" max="10" width="12.7109375" style="80" customWidth="1"/>
    <col min="11" max="12" width="12.7109375" style="79" customWidth="1"/>
    <col min="13" max="16" width="12.7109375" style="79"/>
    <col min="17" max="17" width="16.28515625" style="79" customWidth="1"/>
    <col min="18" max="18" width="13" style="79" customWidth="1"/>
    <col min="19" max="16384" width="12.7109375" style="79"/>
  </cols>
  <sheetData>
    <row r="7" spans="2:19" ht="49" customHeight="1">
      <c r="B7" s="87" t="s">
        <v>124</v>
      </c>
      <c r="C7" s="89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90" t="s">
        <v>117</v>
      </c>
      <c r="J7" s="88" t="s">
        <v>116</v>
      </c>
      <c r="K7" s="87" t="s">
        <v>115</v>
      </c>
      <c r="L7" s="86" t="s">
        <v>114</v>
      </c>
      <c r="N7" s="95" t="s">
        <v>126</v>
      </c>
      <c r="O7" s="95" t="s">
        <v>128</v>
      </c>
    </row>
    <row r="8" spans="2:19">
      <c r="B8" s="85">
        <v>1019</v>
      </c>
      <c r="C8" s="91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85" t="s">
        <v>98</v>
      </c>
      <c r="L8" s="84" t="s">
        <v>104</v>
      </c>
      <c r="N8" s="93">
        <v>0.68</v>
      </c>
      <c r="O8" s="93">
        <v>0.36</v>
      </c>
    </row>
    <row r="9" spans="2:19">
      <c r="B9" s="85">
        <v>6830</v>
      </c>
      <c r="C9" s="91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85" t="s">
        <v>103</v>
      </c>
      <c r="L9" s="84" t="s">
        <v>97</v>
      </c>
      <c r="N9" s="93">
        <v>0.53</v>
      </c>
      <c r="O9" s="93">
        <v>0.78</v>
      </c>
      <c r="Q9" s="101" t="s">
        <v>129</v>
      </c>
    </row>
    <row r="10" spans="2:19">
      <c r="B10" s="85">
        <v>9653</v>
      </c>
      <c r="C10" s="91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85" t="s">
        <v>113</v>
      </c>
      <c r="L10" s="84" t="s">
        <v>97</v>
      </c>
      <c r="N10" s="93">
        <v>0.92</v>
      </c>
      <c r="O10" s="93">
        <v>0.1</v>
      </c>
      <c r="Q10" t="s">
        <v>5</v>
      </c>
      <c r="R10"/>
      <c r="S10"/>
    </row>
    <row r="11" spans="2:19" ht="21" thickBot="1">
      <c r="B11" s="85">
        <v>12208</v>
      </c>
      <c r="C11" s="91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85" t="s">
        <v>108</v>
      </c>
      <c r="L11" s="84" t="s">
        <v>104</v>
      </c>
      <c r="N11" s="93">
        <v>0.98</v>
      </c>
      <c r="O11" s="93">
        <v>0.87</v>
      </c>
      <c r="Q11"/>
      <c r="R11"/>
      <c r="S11"/>
    </row>
    <row r="12" spans="2:19" ht="42">
      <c r="B12" s="85">
        <v>4816</v>
      </c>
      <c r="C12" s="91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85" t="s">
        <v>112</v>
      </c>
      <c r="L12" s="84" t="s">
        <v>97</v>
      </c>
      <c r="N12" s="93">
        <v>0.69</v>
      </c>
      <c r="O12" s="93">
        <v>0.87</v>
      </c>
      <c r="Q12" s="98"/>
      <c r="R12" s="99" t="s">
        <v>125</v>
      </c>
      <c r="S12" s="99" t="s">
        <v>127</v>
      </c>
    </row>
    <row r="13" spans="2:19">
      <c r="B13" s="85">
        <v>5637</v>
      </c>
      <c r="C13" s="91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85" t="s">
        <v>105</v>
      </c>
      <c r="L13" s="84" t="s">
        <v>97</v>
      </c>
      <c r="N13" s="93">
        <v>0.66</v>
      </c>
      <c r="O13" s="93">
        <v>0.55000000000000004</v>
      </c>
      <c r="Q13" s="100" t="s">
        <v>8</v>
      </c>
      <c r="R13" s="100">
        <v>0.67617801047120374</v>
      </c>
      <c r="S13" s="100">
        <v>0.38923728813559344</v>
      </c>
    </row>
    <row r="14" spans="2:19">
      <c r="B14" s="85">
        <v>5305</v>
      </c>
      <c r="C14" s="91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85" t="s">
        <v>103</v>
      </c>
      <c r="L14" s="84" t="s">
        <v>104</v>
      </c>
      <c r="N14" s="93">
        <v>0.79</v>
      </c>
      <c r="O14" s="93">
        <v>0.38</v>
      </c>
      <c r="Q14" s="96" t="s">
        <v>9</v>
      </c>
      <c r="R14" s="96">
        <v>5.0266193950888112E-2</v>
      </c>
      <c r="S14" s="96">
        <v>6.9172917572070003E-2</v>
      </c>
    </row>
    <row r="15" spans="2:19">
      <c r="B15" s="85">
        <v>4823</v>
      </c>
      <c r="C15" s="91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85" t="s">
        <v>101</v>
      </c>
      <c r="L15" s="84" t="s">
        <v>104</v>
      </c>
      <c r="N15" s="93">
        <v>0.79</v>
      </c>
      <c r="O15" s="93">
        <v>0.53</v>
      </c>
      <c r="Q15" s="96" t="s">
        <v>10</v>
      </c>
      <c r="R15" s="96">
        <v>382</v>
      </c>
      <c r="S15" s="96">
        <v>118</v>
      </c>
    </row>
    <row r="16" spans="2:19">
      <c r="B16" s="85">
        <v>9335</v>
      </c>
      <c r="C16" s="91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85" t="s">
        <v>101</v>
      </c>
      <c r="L16" s="84" t="s">
        <v>107</v>
      </c>
      <c r="N16" s="93">
        <v>0.96</v>
      </c>
      <c r="O16" s="93">
        <v>0.44</v>
      </c>
      <c r="Q16" s="96" t="s">
        <v>11</v>
      </c>
      <c r="R16" s="96">
        <v>0</v>
      </c>
      <c r="S16" s="96"/>
    </row>
    <row r="17" spans="2:21">
      <c r="B17" s="85">
        <v>12400</v>
      </c>
      <c r="C17" s="91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85" t="s">
        <v>101</v>
      </c>
      <c r="L17" s="84" t="s">
        <v>104</v>
      </c>
      <c r="N17" s="93">
        <v>1</v>
      </c>
      <c r="O17" s="93">
        <v>0.72</v>
      </c>
      <c r="Q17" s="96" t="s">
        <v>12</v>
      </c>
      <c r="R17" s="96">
        <v>173</v>
      </c>
      <c r="S17" s="96"/>
    </row>
    <row r="18" spans="2:21">
      <c r="B18" s="85">
        <v>12205</v>
      </c>
      <c r="C18" s="91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85" t="s">
        <v>108</v>
      </c>
      <c r="L18" s="84" t="s">
        <v>104</v>
      </c>
      <c r="N18" s="93">
        <v>0.97</v>
      </c>
      <c r="O18" s="93">
        <v>0.1</v>
      </c>
      <c r="Q18" s="96" t="s">
        <v>13</v>
      </c>
      <c r="R18" s="96">
        <v>10.710038865218658</v>
      </c>
      <c r="S18" s="96"/>
    </row>
    <row r="19" spans="2:21">
      <c r="B19" s="85">
        <v>6960</v>
      </c>
      <c r="C19" s="91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85" t="s">
        <v>101</v>
      </c>
      <c r="L19" s="84" t="s">
        <v>104</v>
      </c>
      <c r="N19" s="93">
        <v>0.56000000000000005</v>
      </c>
      <c r="O19" s="93">
        <v>0.41</v>
      </c>
      <c r="Q19" s="96" t="s">
        <v>14</v>
      </c>
      <c r="R19" s="96">
        <v>3.7095511195394711E-21</v>
      </c>
      <c r="S19" s="96"/>
    </row>
    <row r="20" spans="2:21">
      <c r="B20" s="85">
        <v>13755</v>
      </c>
      <c r="C20" s="91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85" t="s">
        <v>101</v>
      </c>
      <c r="L20" s="84" t="s">
        <v>97</v>
      </c>
      <c r="N20" s="93">
        <v>0.23</v>
      </c>
      <c r="O20" s="93">
        <v>0.39</v>
      </c>
      <c r="Q20" s="96" t="s">
        <v>15</v>
      </c>
      <c r="R20" s="96">
        <v>1.6537091838406781</v>
      </c>
      <c r="S20" s="96"/>
    </row>
    <row r="21" spans="2:21">
      <c r="B21" s="85">
        <v>4754</v>
      </c>
      <c r="C21" s="91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85" t="s">
        <v>101</v>
      </c>
      <c r="L21" s="84" t="s">
        <v>97</v>
      </c>
      <c r="N21" s="93">
        <v>0.79</v>
      </c>
      <c r="O21" s="93">
        <v>0.44</v>
      </c>
      <c r="Q21" s="100" t="s">
        <v>16</v>
      </c>
      <c r="R21" s="100">
        <v>7.4191022390789421E-21</v>
      </c>
      <c r="S21" s="11" t="s">
        <v>21</v>
      </c>
      <c r="T21" s="7"/>
      <c r="U21" s="12" t="s">
        <v>175</v>
      </c>
    </row>
    <row r="22" spans="2:21" ht="21" thickBot="1">
      <c r="B22" s="85">
        <v>12906</v>
      </c>
      <c r="C22" s="91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85" t="s">
        <v>101</v>
      </c>
      <c r="L22" s="84" t="s">
        <v>97</v>
      </c>
      <c r="N22" s="93">
        <v>0.83</v>
      </c>
      <c r="O22" s="93">
        <v>0.39</v>
      </c>
      <c r="Q22" s="97" t="s">
        <v>17</v>
      </c>
      <c r="R22" s="97">
        <v>1.973771336887524</v>
      </c>
      <c r="S22" s="97"/>
    </row>
    <row r="23" spans="2:21">
      <c r="B23" s="85">
        <v>9150</v>
      </c>
      <c r="C23" s="91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85" t="s">
        <v>110</v>
      </c>
      <c r="L23" s="84" t="s">
        <v>97</v>
      </c>
      <c r="N23" s="93">
        <v>0.92</v>
      </c>
      <c r="O23" s="93">
        <v>0.55000000000000004</v>
      </c>
    </row>
    <row r="24" spans="2:21">
      <c r="B24" s="85">
        <v>1138</v>
      </c>
      <c r="C24" s="91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85" t="s">
        <v>101</v>
      </c>
      <c r="L24" s="84" t="s">
        <v>104</v>
      </c>
      <c r="N24" s="93">
        <v>0.93</v>
      </c>
      <c r="O24" s="93">
        <v>0.39</v>
      </c>
    </row>
    <row r="25" spans="2:21">
      <c r="B25" s="85">
        <v>6866</v>
      </c>
      <c r="C25" s="91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85" t="s">
        <v>106</v>
      </c>
      <c r="L25" s="84" t="s">
        <v>97</v>
      </c>
      <c r="N25" s="93">
        <v>0.61</v>
      </c>
      <c r="O25" s="93">
        <v>0.1</v>
      </c>
    </row>
    <row r="26" spans="2:21">
      <c r="B26" s="85">
        <v>11765</v>
      </c>
      <c r="C26" s="91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85" t="s">
        <v>103</v>
      </c>
      <c r="L26" s="84" t="s">
        <v>104</v>
      </c>
      <c r="N26" s="93">
        <v>0.9</v>
      </c>
      <c r="O26" s="93">
        <v>0.42</v>
      </c>
      <c r="Q26" s="101" t="s">
        <v>130</v>
      </c>
    </row>
    <row r="27" spans="2:21">
      <c r="B27" s="85">
        <v>8342</v>
      </c>
      <c r="C27" s="91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85" t="s">
        <v>101</v>
      </c>
      <c r="L27" s="84" t="s">
        <v>97</v>
      </c>
      <c r="N27" s="93">
        <v>0.93</v>
      </c>
      <c r="O27" s="93">
        <v>0.46</v>
      </c>
      <c r="Q27" s="102" t="s">
        <v>131</v>
      </c>
      <c r="R27" s="103">
        <f>TTEST(N8:N389,O8:O125,2,3)</f>
        <v>7.5247530502806224E-21</v>
      </c>
    </row>
    <row r="28" spans="2:21">
      <c r="B28" s="85">
        <v>5103</v>
      </c>
      <c r="C28" s="91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85" t="s">
        <v>110</v>
      </c>
      <c r="L28" s="84" t="s">
        <v>104</v>
      </c>
      <c r="N28" s="93">
        <v>0.34</v>
      </c>
      <c r="O28" s="93">
        <v>0.8</v>
      </c>
    </row>
    <row r="29" spans="2:21">
      <c r="B29" s="85">
        <v>14114</v>
      </c>
      <c r="C29" s="91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85" t="s">
        <v>101</v>
      </c>
      <c r="L29" s="84" t="s">
        <v>97</v>
      </c>
      <c r="N29" s="93">
        <v>0.91</v>
      </c>
      <c r="O29" s="93">
        <v>0.42</v>
      </c>
    </row>
    <row r="30" spans="2:21">
      <c r="B30" s="85">
        <v>5075</v>
      </c>
      <c r="C30" s="91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85" t="s">
        <v>103</v>
      </c>
      <c r="L30" s="84" t="s">
        <v>104</v>
      </c>
      <c r="N30" s="93">
        <v>0.56999999999999995</v>
      </c>
      <c r="O30" s="93">
        <v>0.1</v>
      </c>
    </row>
    <row r="31" spans="2:21">
      <c r="B31" s="85">
        <v>11062</v>
      </c>
      <c r="C31" s="91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85" t="s">
        <v>108</v>
      </c>
      <c r="L31" s="84" t="s">
        <v>97</v>
      </c>
      <c r="N31" s="93">
        <v>0.91</v>
      </c>
      <c r="O31" s="93">
        <v>0.1</v>
      </c>
    </row>
    <row r="32" spans="2:21">
      <c r="B32" s="85">
        <v>1455</v>
      </c>
      <c r="C32" s="91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85" t="s">
        <v>108</v>
      </c>
      <c r="L32" s="84" t="s">
        <v>104</v>
      </c>
      <c r="N32" s="93">
        <v>0.39</v>
      </c>
      <c r="O32" s="93">
        <v>0.09</v>
      </c>
    </row>
    <row r="33" spans="2:15">
      <c r="B33" s="85">
        <v>5114</v>
      </c>
      <c r="C33" s="91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85" t="s">
        <v>101</v>
      </c>
      <c r="L33" s="84" t="s">
        <v>97</v>
      </c>
      <c r="N33" s="93">
        <v>0.68</v>
      </c>
      <c r="O33" s="93">
        <v>0.3</v>
      </c>
    </row>
    <row r="34" spans="2:15">
      <c r="B34" s="85">
        <v>10382</v>
      </c>
      <c r="C34" s="91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85" t="s">
        <v>101</v>
      </c>
      <c r="L34" s="84" t="s">
        <v>104</v>
      </c>
      <c r="N34" s="93">
        <v>0.82</v>
      </c>
      <c r="O34" s="93">
        <v>0.79</v>
      </c>
    </row>
    <row r="35" spans="2:15">
      <c r="B35" s="85">
        <v>2445</v>
      </c>
      <c r="C35" s="91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85" t="s">
        <v>103</v>
      </c>
      <c r="L35" s="84" t="s">
        <v>97</v>
      </c>
      <c r="N35" s="93">
        <v>0.14000000000000001</v>
      </c>
      <c r="O35" s="93">
        <v>0.38</v>
      </c>
    </row>
    <row r="36" spans="2:15">
      <c r="B36" s="85">
        <v>1690</v>
      </c>
      <c r="C36" s="91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85" t="s">
        <v>101</v>
      </c>
      <c r="L36" s="84" t="s">
        <v>104</v>
      </c>
      <c r="N36" s="93">
        <v>0.37</v>
      </c>
      <c r="O36" s="93">
        <v>0.41</v>
      </c>
    </row>
    <row r="37" spans="2:15">
      <c r="B37" s="85">
        <v>1073</v>
      </c>
      <c r="C37" s="91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85" t="s">
        <v>112</v>
      </c>
      <c r="L37" s="84" t="s">
        <v>104</v>
      </c>
      <c r="N37" s="93">
        <v>0.97</v>
      </c>
      <c r="O37" s="93">
        <v>0.1</v>
      </c>
    </row>
    <row r="38" spans="2:15">
      <c r="B38" s="85">
        <v>3255</v>
      </c>
      <c r="C38" s="91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85" t="s">
        <v>108</v>
      </c>
      <c r="L38" s="84" t="s">
        <v>97</v>
      </c>
      <c r="N38" s="93">
        <v>0.62</v>
      </c>
      <c r="O38" s="93">
        <v>0.37</v>
      </c>
    </row>
    <row r="39" spans="2:15">
      <c r="B39" s="85">
        <v>7057</v>
      </c>
      <c r="C39" s="91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85" t="s">
        <v>113</v>
      </c>
      <c r="L39" s="84" t="s">
        <v>97</v>
      </c>
      <c r="N39" s="93">
        <v>0.15</v>
      </c>
      <c r="O39" s="93">
        <v>0.1</v>
      </c>
    </row>
    <row r="40" spans="2:15">
      <c r="B40" s="85">
        <v>14102</v>
      </c>
      <c r="C40" s="91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85" t="s">
        <v>111</v>
      </c>
      <c r="L40" s="84" t="s">
        <v>107</v>
      </c>
      <c r="N40" s="93">
        <v>0.94</v>
      </c>
      <c r="O40" s="93">
        <v>0.1</v>
      </c>
    </row>
    <row r="41" spans="2:15">
      <c r="B41" s="85">
        <v>3334</v>
      </c>
      <c r="C41" s="91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85" t="s">
        <v>108</v>
      </c>
      <c r="L41" s="84" t="s">
        <v>104</v>
      </c>
      <c r="N41" s="93">
        <v>0.36</v>
      </c>
      <c r="O41" s="93">
        <v>0.83</v>
      </c>
    </row>
    <row r="42" spans="2:15">
      <c r="B42" s="85">
        <v>13618</v>
      </c>
      <c r="C42" s="91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85" t="s">
        <v>112</v>
      </c>
      <c r="L42" s="84" t="s">
        <v>97</v>
      </c>
      <c r="N42" s="93">
        <v>0.86</v>
      </c>
      <c r="O42" s="93">
        <v>0.1</v>
      </c>
    </row>
    <row r="43" spans="2:15">
      <c r="B43" s="85">
        <v>1563</v>
      </c>
      <c r="C43" s="91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85" t="s">
        <v>103</v>
      </c>
      <c r="L43" s="84" t="s">
        <v>104</v>
      </c>
      <c r="N43" s="93">
        <v>0.9</v>
      </c>
      <c r="O43" s="93">
        <v>0.11</v>
      </c>
    </row>
    <row r="44" spans="2:15">
      <c r="B44" s="85">
        <v>3488</v>
      </c>
      <c r="C44" s="91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85" t="s">
        <v>108</v>
      </c>
      <c r="L44" s="84" t="s">
        <v>104</v>
      </c>
      <c r="N44" s="93">
        <v>1</v>
      </c>
      <c r="O44" s="93">
        <v>0.1</v>
      </c>
    </row>
    <row r="45" spans="2:15">
      <c r="B45" s="85">
        <v>831</v>
      </c>
      <c r="C45" s="91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85" t="s">
        <v>110</v>
      </c>
      <c r="L45" s="84" t="s">
        <v>104</v>
      </c>
      <c r="N45" s="93">
        <v>0.79</v>
      </c>
      <c r="O45" s="93">
        <v>0.72</v>
      </c>
    </row>
    <row r="46" spans="2:15">
      <c r="B46" s="85">
        <v>14409</v>
      </c>
      <c r="C46" s="91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85" t="s">
        <v>103</v>
      </c>
      <c r="L46" s="84" t="s">
        <v>104</v>
      </c>
      <c r="N46" s="93">
        <v>0.97</v>
      </c>
      <c r="O46" s="93">
        <v>0.72</v>
      </c>
    </row>
    <row r="47" spans="2:15">
      <c r="B47" s="85">
        <v>4407</v>
      </c>
      <c r="C47" s="91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85" t="s">
        <v>108</v>
      </c>
      <c r="L47" s="84" t="s">
        <v>104</v>
      </c>
      <c r="N47" s="93">
        <v>0.87</v>
      </c>
      <c r="O47" s="93">
        <v>0.86</v>
      </c>
    </row>
    <row r="48" spans="2:15">
      <c r="B48" s="85">
        <v>2273</v>
      </c>
      <c r="C48" s="91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85" t="s">
        <v>111</v>
      </c>
      <c r="L48" s="84" t="s">
        <v>104</v>
      </c>
      <c r="N48" s="93">
        <v>0.67</v>
      </c>
      <c r="O48" s="93">
        <v>0.39</v>
      </c>
    </row>
    <row r="49" spans="2:15">
      <c r="B49" s="85">
        <v>321</v>
      </c>
      <c r="C49" s="91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85" t="s">
        <v>101</v>
      </c>
      <c r="L49" s="84" t="s">
        <v>104</v>
      </c>
      <c r="N49" s="93">
        <v>0.84</v>
      </c>
      <c r="O49" s="93">
        <v>0.38</v>
      </c>
    </row>
    <row r="50" spans="2:15">
      <c r="B50" s="85">
        <v>7286</v>
      </c>
      <c r="C50" s="91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85" t="s">
        <v>113</v>
      </c>
      <c r="L50" s="84" t="s">
        <v>104</v>
      </c>
      <c r="N50" s="93">
        <v>0.16</v>
      </c>
      <c r="O50" s="93">
        <v>0.1</v>
      </c>
    </row>
    <row r="51" spans="2:15">
      <c r="B51" s="85">
        <v>12080</v>
      </c>
      <c r="C51" s="91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85" t="s">
        <v>98</v>
      </c>
      <c r="L51" s="84" t="s">
        <v>104</v>
      </c>
      <c r="N51" s="93">
        <v>0.76</v>
      </c>
      <c r="O51" s="93">
        <v>0.44</v>
      </c>
    </row>
    <row r="52" spans="2:15">
      <c r="B52" s="85">
        <v>9066</v>
      </c>
      <c r="C52" s="91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85" t="s">
        <v>103</v>
      </c>
      <c r="L52" s="84" t="s">
        <v>104</v>
      </c>
      <c r="N52" s="93">
        <v>1</v>
      </c>
      <c r="O52" s="93">
        <v>0.1</v>
      </c>
    </row>
    <row r="53" spans="2:15">
      <c r="B53" s="85">
        <v>12899</v>
      </c>
      <c r="C53" s="91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85" t="s">
        <v>108</v>
      </c>
      <c r="L53" s="84" t="s">
        <v>97</v>
      </c>
      <c r="N53" s="93">
        <v>0.37</v>
      </c>
      <c r="O53" s="93">
        <v>0.09</v>
      </c>
    </row>
    <row r="54" spans="2:15">
      <c r="B54" s="85">
        <v>1731</v>
      </c>
      <c r="C54" s="91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85" t="s">
        <v>108</v>
      </c>
      <c r="L54" s="84" t="s">
        <v>104</v>
      </c>
      <c r="N54" s="93">
        <v>0.95</v>
      </c>
      <c r="O54" s="93">
        <v>0.38</v>
      </c>
    </row>
    <row r="55" spans="2:15">
      <c r="B55" s="85">
        <v>7766</v>
      </c>
      <c r="C55" s="91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85" t="s">
        <v>103</v>
      </c>
      <c r="L55" s="84" t="s">
        <v>104</v>
      </c>
      <c r="N55" s="93">
        <v>0.89</v>
      </c>
      <c r="O55" s="93">
        <v>0.43</v>
      </c>
    </row>
    <row r="56" spans="2:15">
      <c r="B56" s="85">
        <v>7875</v>
      </c>
      <c r="C56" s="91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85" t="s">
        <v>101</v>
      </c>
      <c r="L56" s="84" t="s">
        <v>97</v>
      </c>
      <c r="N56" s="93">
        <v>0.15</v>
      </c>
      <c r="O56" s="93">
        <v>0.37</v>
      </c>
    </row>
    <row r="57" spans="2:15">
      <c r="B57" s="85">
        <v>3268</v>
      </c>
      <c r="C57" s="91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85" t="s">
        <v>105</v>
      </c>
      <c r="L57" s="84" t="s">
        <v>97</v>
      </c>
      <c r="N57" s="93">
        <v>0.5</v>
      </c>
      <c r="O57" s="93">
        <v>0.09</v>
      </c>
    </row>
    <row r="58" spans="2:15">
      <c r="B58" s="85">
        <v>13418</v>
      </c>
      <c r="C58" s="91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85" t="s">
        <v>101</v>
      </c>
      <c r="L58" s="84" t="s">
        <v>97</v>
      </c>
      <c r="N58" s="93">
        <v>0.8</v>
      </c>
      <c r="O58" s="93">
        <v>0.09</v>
      </c>
    </row>
    <row r="59" spans="2:15">
      <c r="B59" s="85">
        <v>8368</v>
      </c>
      <c r="C59" s="91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85" t="s">
        <v>108</v>
      </c>
      <c r="L59" s="84" t="s">
        <v>97</v>
      </c>
      <c r="N59" s="93">
        <v>0.18</v>
      </c>
      <c r="O59" s="93">
        <v>0.38</v>
      </c>
    </row>
    <row r="60" spans="2:15">
      <c r="B60" s="85">
        <v>339</v>
      </c>
      <c r="C60" s="91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85" t="s">
        <v>113</v>
      </c>
      <c r="L60" s="84" t="s">
        <v>97</v>
      </c>
      <c r="N60" s="93">
        <v>0.82</v>
      </c>
      <c r="O60" s="93">
        <v>0.1</v>
      </c>
    </row>
    <row r="61" spans="2:15">
      <c r="B61" s="85">
        <v>13769</v>
      </c>
      <c r="C61" s="91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85" t="s">
        <v>101</v>
      </c>
      <c r="L61" s="84" t="s">
        <v>97</v>
      </c>
      <c r="N61" s="93">
        <v>0.91</v>
      </c>
      <c r="O61" s="93">
        <v>0.09</v>
      </c>
    </row>
    <row r="62" spans="2:15">
      <c r="B62" s="85">
        <v>4302</v>
      </c>
      <c r="C62" s="91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85" t="s">
        <v>101</v>
      </c>
      <c r="L62" s="84" t="s">
        <v>104</v>
      </c>
      <c r="N62" s="93">
        <v>0.75</v>
      </c>
      <c r="O62" s="93">
        <v>0.46</v>
      </c>
    </row>
    <row r="63" spans="2:15">
      <c r="B63" s="85">
        <v>7050</v>
      </c>
      <c r="C63" s="91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85" t="s">
        <v>101</v>
      </c>
      <c r="L63" s="84" t="s">
        <v>104</v>
      </c>
      <c r="N63" s="93">
        <v>0.85</v>
      </c>
      <c r="O63" s="93">
        <v>0.37</v>
      </c>
    </row>
    <row r="64" spans="2:15">
      <c r="B64" s="85">
        <v>5647</v>
      </c>
      <c r="C64" s="91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85" t="s">
        <v>106</v>
      </c>
      <c r="L64" s="84" t="s">
        <v>104</v>
      </c>
      <c r="N64" s="93">
        <v>0.98</v>
      </c>
      <c r="O64" s="93">
        <v>0.37</v>
      </c>
    </row>
    <row r="65" spans="2:15">
      <c r="B65" s="85">
        <v>11418</v>
      </c>
      <c r="C65" s="91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85" t="s">
        <v>110</v>
      </c>
      <c r="L65" s="84" t="s">
        <v>104</v>
      </c>
      <c r="N65" s="93">
        <v>0.17</v>
      </c>
      <c r="O65" s="93">
        <v>0.11</v>
      </c>
    </row>
    <row r="66" spans="2:15">
      <c r="B66" s="85">
        <v>428</v>
      </c>
      <c r="C66" s="91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85" t="s">
        <v>103</v>
      </c>
      <c r="L66" s="84" t="s">
        <v>97</v>
      </c>
      <c r="N66" s="93">
        <v>0.42</v>
      </c>
      <c r="O66" s="93">
        <v>0.1</v>
      </c>
    </row>
    <row r="67" spans="2:15">
      <c r="B67" s="85">
        <v>10861</v>
      </c>
      <c r="C67" s="91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85" t="s">
        <v>101</v>
      </c>
      <c r="L67" s="84" t="s">
        <v>97</v>
      </c>
      <c r="N67" s="93">
        <v>0.57999999999999996</v>
      </c>
      <c r="O67" s="93">
        <v>0.83</v>
      </c>
    </row>
    <row r="68" spans="2:15">
      <c r="B68" s="85">
        <v>7724</v>
      </c>
      <c r="C68" s="91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85" t="s">
        <v>101</v>
      </c>
      <c r="L68" s="84" t="s">
        <v>97</v>
      </c>
      <c r="N68" s="93">
        <v>0.76</v>
      </c>
      <c r="O68" s="93">
        <v>0.46</v>
      </c>
    </row>
    <row r="69" spans="2:15">
      <c r="B69" s="85">
        <v>14873</v>
      </c>
      <c r="C69" s="91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85" t="s">
        <v>108</v>
      </c>
      <c r="L69" s="84" t="s">
        <v>97</v>
      </c>
      <c r="N69" s="93">
        <v>0.17</v>
      </c>
      <c r="O69" s="93">
        <v>0.44</v>
      </c>
    </row>
    <row r="70" spans="2:15">
      <c r="B70" s="85">
        <v>3824</v>
      </c>
      <c r="C70" s="91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85" t="s">
        <v>101</v>
      </c>
      <c r="L70" s="84" t="s">
        <v>97</v>
      </c>
      <c r="N70" s="93">
        <v>0.7</v>
      </c>
      <c r="O70" s="93">
        <v>0.1</v>
      </c>
    </row>
    <row r="71" spans="2:15">
      <c r="B71" s="85">
        <v>8946</v>
      </c>
      <c r="C71" s="91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85" t="s">
        <v>101</v>
      </c>
      <c r="L71" s="84" t="s">
        <v>104</v>
      </c>
      <c r="N71" s="93">
        <v>0.7</v>
      </c>
      <c r="O71" s="93">
        <v>0.36</v>
      </c>
    </row>
    <row r="72" spans="2:15">
      <c r="B72" s="85">
        <v>5803</v>
      </c>
      <c r="C72" s="91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85" t="s">
        <v>112</v>
      </c>
      <c r="L72" s="84" t="s">
        <v>104</v>
      </c>
      <c r="N72" s="93">
        <v>0.81</v>
      </c>
      <c r="O72" s="93">
        <v>0.39</v>
      </c>
    </row>
    <row r="73" spans="2:15">
      <c r="B73" s="85">
        <v>12204</v>
      </c>
      <c r="C73" s="91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85" t="s">
        <v>108</v>
      </c>
      <c r="L73" s="84" t="s">
        <v>104</v>
      </c>
      <c r="N73" s="93">
        <v>0.6</v>
      </c>
      <c r="O73" s="93">
        <v>0.91</v>
      </c>
    </row>
    <row r="74" spans="2:15">
      <c r="B74" s="85">
        <v>1991</v>
      </c>
      <c r="C74" s="91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85" t="s">
        <v>112</v>
      </c>
      <c r="L74" s="84" t="s">
        <v>104</v>
      </c>
      <c r="N74" s="93">
        <v>0.83</v>
      </c>
      <c r="O74" s="93">
        <v>0.86</v>
      </c>
    </row>
    <row r="75" spans="2:15">
      <c r="B75" s="85">
        <v>10544</v>
      </c>
      <c r="C75" s="91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85" t="s">
        <v>101</v>
      </c>
      <c r="L75" s="84" t="s">
        <v>97</v>
      </c>
      <c r="N75" s="93">
        <v>0.22</v>
      </c>
      <c r="O75" s="93">
        <v>0.11</v>
      </c>
    </row>
    <row r="76" spans="2:15">
      <c r="B76" s="85">
        <v>5781</v>
      </c>
      <c r="C76" s="91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85" t="s">
        <v>108</v>
      </c>
      <c r="L76" s="84" t="s">
        <v>97</v>
      </c>
      <c r="N76" s="93">
        <v>0.39</v>
      </c>
      <c r="O76" s="93">
        <v>0.43</v>
      </c>
    </row>
    <row r="77" spans="2:15">
      <c r="B77" s="85">
        <v>6014</v>
      </c>
      <c r="C77" s="91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85" t="s">
        <v>103</v>
      </c>
      <c r="L77" s="84" t="s">
        <v>97</v>
      </c>
      <c r="N77" s="93">
        <v>0.28999999999999998</v>
      </c>
      <c r="O77" s="93">
        <v>0.09</v>
      </c>
    </row>
    <row r="78" spans="2:15">
      <c r="B78" s="85">
        <v>13502</v>
      </c>
      <c r="C78" s="91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85" t="s">
        <v>101</v>
      </c>
      <c r="L78" s="84" t="s">
        <v>97</v>
      </c>
      <c r="N78" s="93">
        <v>0.96</v>
      </c>
      <c r="O78" s="93">
        <v>0.41</v>
      </c>
    </row>
    <row r="79" spans="2:15">
      <c r="B79" s="85">
        <v>5710</v>
      </c>
      <c r="C79" s="91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85" t="s">
        <v>111</v>
      </c>
      <c r="L79" s="84" t="s">
        <v>97</v>
      </c>
      <c r="N79" s="93">
        <v>0.28000000000000003</v>
      </c>
      <c r="O79" s="93">
        <v>0.09</v>
      </c>
    </row>
    <row r="80" spans="2:15">
      <c r="B80" s="85">
        <v>650</v>
      </c>
      <c r="C80" s="91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85" t="s">
        <v>103</v>
      </c>
      <c r="L80" s="84" t="s">
        <v>97</v>
      </c>
      <c r="N80" s="93">
        <v>0.9</v>
      </c>
      <c r="O80" s="93">
        <v>0.36</v>
      </c>
    </row>
    <row r="81" spans="2:15">
      <c r="B81" s="85">
        <v>463</v>
      </c>
      <c r="C81" s="91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85" t="s">
        <v>103</v>
      </c>
      <c r="L81" s="84" t="s">
        <v>107</v>
      </c>
      <c r="N81" s="93">
        <v>0.63</v>
      </c>
      <c r="O81" s="93">
        <v>0.39</v>
      </c>
    </row>
    <row r="82" spans="2:15">
      <c r="B82" s="85">
        <v>5005</v>
      </c>
      <c r="C82" s="91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85" t="s">
        <v>103</v>
      </c>
      <c r="L82" s="84" t="s">
        <v>97</v>
      </c>
      <c r="N82" s="93">
        <v>0.92</v>
      </c>
      <c r="O82" s="93">
        <v>0.1</v>
      </c>
    </row>
    <row r="83" spans="2:15">
      <c r="B83" s="85">
        <v>13577</v>
      </c>
      <c r="C83" s="91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85" t="s">
        <v>101</v>
      </c>
      <c r="L83" s="84" t="s">
        <v>97</v>
      </c>
      <c r="N83" s="93">
        <v>0.84</v>
      </c>
      <c r="O83" s="93">
        <v>0.38</v>
      </c>
    </row>
    <row r="84" spans="2:15">
      <c r="B84" s="85">
        <v>721</v>
      </c>
      <c r="C84" s="91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85" t="s">
        <v>113</v>
      </c>
      <c r="L84" s="84" t="s">
        <v>104</v>
      </c>
      <c r="N84" s="93">
        <v>0.67</v>
      </c>
      <c r="O84" s="93">
        <v>0.11</v>
      </c>
    </row>
    <row r="85" spans="2:15">
      <c r="B85" s="85">
        <v>6030</v>
      </c>
      <c r="C85" s="91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85" t="s">
        <v>106</v>
      </c>
      <c r="L85" s="84" t="s">
        <v>104</v>
      </c>
      <c r="N85" s="93">
        <v>0.86</v>
      </c>
      <c r="O85" s="93">
        <v>0.82</v>
      </c>
    </row>
    <row r="86" spans="2:15">
      <c r="B86" s="85">
        <v>10039</v>
      </c>
      <c r="C86" s="91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85" t="s">
        <v>103</v>
      </c>
      <c r="L86" s="84" t="s">
        <v>97</v>
      </c>
      <c r="N86" s="93">
        <v>0.91</v>
      </c>
      <c r="O86" s="93">
        <v>0.87</v>
      </c>
    </row>
    <row r="87" spans="2:15">
      <c r="B87" s="85">
        <v>4628</v>
      </c>
      <c r="C87" s="91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85" t="s">
        <v>108</v>
      </c>
      <c r="L87" s="84" t="s">
        <v>107</v>
      </c>
      <c r="N87" s="93">
        <v>0.57999999999999996</v>
      </c>
      <c r="O87" s="93">
        <v>0.11</v>
      </c>
    </row>
    <row r="88" spans="2:15">
      <c r="B88" s="85">
        <v>277</v>
      </c>
      <c r="C88" s="91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85" t="s">
        <v>108</v>
      </c>
      <c r="L88" s="84" t="s">
        <v>104</v>
      </c>
      <c r="N88" s="93">
        <v>0.52</v>
      </c>
      <c r="O88" s="93">
        <v>0.74</v>
      </c>
    </row>
    <row r="89" spans="2:15">
      <c r="B89" s="85">
        <v>14087</v>
      </c>
      <c r="C89" s="91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85" t="s">
        <v>103</v>
      </c>
      <c r="L89" s="84" t="s">
        <v>104</v>
      </c>
      <c r="N89" s="93">
        <v>0.17</v>
      </c>
      <c r="O89" s="93">
        <v>0.72</v>
      </c>
    </row>
    <row r="90" spans="2:15">
      <c r="B90" s="85">
        <v>7102</v>
      </c>
      <c r="C90" s="91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85" t="s">
        <v>101</v>
      </c>
      <c r="L90" s="84" t="s">
        <v>97</v>
      </c>
      <c r="N90" s="93">
        <v>0.54</v>
      </c>
      <c r="O90" s="93">
        <v>0.32</v>
      </c>
    </row>
    <row r="91" spans="2:15">
      <c r="B91" s="85">
        <v>1329</v>
      </c>
      <c r="C91" s="91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85" t="s">
        <v>113</v>
      </c>
      <c r="L91" s="84" t="s">
        <v>104</v>
      </c>
      <c r="N91" s="93">
        <v>0.72</v>
      </c>
      <c r="O91" s="93">
        <v>0.87</v>
      </c>
    </row>
    <row r="92" spans="2:15">
      <c r="B92" s="85">
        <v>8810</v>
      </c>
      <c r="C92" s="91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85" t="s">
        <v>113</v>
      </c>
      <c r="L92" s="84" t="s">
        <v>97</v>
      </c>
      <c r="N92" s="93">
        <v>0.17</v>
      </c>
      <c r="O92" s="93">
        <v>0.1</v>
      </c>
    </row>
    <row r="93" spans="2:15">
      <c r="B93" s="85">
        <v>45</v>
      </c>
      <c r="C93" s="91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85" t="s">
        <v>103</v>
      </c>
      <c r="L93" s="84" t="s">
        <v>104</v>
      </c>
      <c r="N93" s="93">
        <v>0.73</v>
      </c>
      <c r="O93" s="93">
        <v>0.46</v>
      </c>
    </row>
    <row r="94" spans="2:15">
      <c r="B94" s="85">
        <v>898</v>
      </c>
      <c r="C94" s="91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85" t="s">
        <v>103</v>
      </c>
      <c r="L94" s="84" t="s">
        <v>104</v>
      </c>
      <c r="N94" s="93">
        <v>0.73</v>
      </c>
      <c r="O94" s="93">
        <v>0.1</v>
      </c>
    </row>
    <row r="95" spans="2:15">
      <c r="B95" s="85">
        <v>708</v>
      </c>
      <c r="C95" s="91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85" t="s">
        <v>101</v>
      </c>
      <c r="L95" s="84" t="s">
        <v>104</v>
      </c>
      <c r="N95" s="93">
        <v>0.84</v>
      </c>
      <c r="O95" s="93">
        <v>0.2</v>
      </c>
    </row>
    <row r="96" spans="2:15">
      <c r="B96" s="85">
        <v>4838</v>
      </c>
      <c r="C96" s="91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85" t="s">
        <v>98</v>
      </c>
      <c r="L96" s="84" t="s">
        <v>104</v>
      </c>
      <c r="N96" s="93">
        <v>0.73</v>
      </c>
      <c r="O96" s="93">
        <v>0.09</v>
      </c>
    </row>
    <row r="97" spans="2:15">
      <c r="B97" s="85">
        <v>4791</v>
      </c>
      <c r="C97" s="91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85" t="s">
        <v>103</v>
      </c>
      <c r="L97" s="84" t="s">
        <v>104</v>
      </c>
      <c r="N97" s="93">
        <v>0.6</v>
      </c>
      <c r="O97" s="93">
        <v>0.4</v>
      </c>
    </row>
    <row r="98" spans="2:15">
      <c r="B98" s="85">
        <v>4277</v>
      </c>
      <c r="C98" s="91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85" t="s">
        <v>101</v>
      </c>
      <c r="L98" s="84" t="s">
        <v>97</v>
      </c>
      <c r="N98" s="93">
        <v>0.39</v>
      </c>
      <c r="O98" s="93">
        <v>0.1</v>
      </c>
    </row>
    <row r="99" spans="2:15">
      <c r="B99" s="85">
        <v>3734</v>
      </c>
      <c r="C99" s="91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85" t="s">
        <v>106</v>
      </c>
      <c r="L99" s="84" t="s">
        <v>97</v>
      </c>
      <c r="N99" s="93">
        <v>0.33</v>
      </c>
      <c r="O99" s="93">
        <v>0.11</v>
      </c>
    </row>
    <row r="100" spans="2:15">
      <c r="B100" s="85">
        <v>8049</v>
      </c>
      <c r="C100" s="91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85" t="s">
        <v>103</v>
      </c>
      <c r="L100" s="84" t="s">
        <v>104</v>
      </c>
      <c r="N100" s="93">
        <v>0.53</v>
      </c>
      <c r="O100" s="93">
        <v>0.79</v>
      </c>
    </row>
    <row r="101" spans="2:15">
      <c r="B101" s="85">
        <v>11595</v>
      </c>
      <c r="C101" s="91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85" t="s">
        <v>101</v>
      </c>
      <c r="L101" s="84" t="s">
        <v>97</v>
      </c>
      <c r="N101" s="93">
        <v>0.76</v>
      </c>
      <c r="O101" s="93">
        <v>0.78</v>
      </c>
    </row>
    <row r="102" spans="2:15">
      <c r="B102" s="85">
        <v>14233</v>
      </c>
      <c r="C102" s="91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85" t="s">
        <v>101</v>
      </c>
      <c r="L102" s="84" t="s">
        <v>104</v>
      </c>
      <c r="N102" s="93">
        <v>0.56999999999999995</v>
      </c>
      <c r="O102" s="93">
        <v>0.1</v>
      </c>
    </row>
    <row r="103" spans="2:15">
      <c r="B103" s="85">
        <v>5601</v>
      </c>
      <c r="C103" s="91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85" t="s">
        <v>101</v>
      </c>
      <c r="L103" s="84" t="s">
        <v>97</v>
      </c>
      <c r="N103" s="93">
        <v>0.65</v>
      </c>
      <c r="O103" s="93">
        <v>0.78</v>
      </c>
    </row>
    <row r="104" spans="2:15">
      <c r="B104" s="85">
        <v>1667</v>
      </c>
      <c r="C104" s="91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85" t="s">
        <v>105</v>
      </c>
      <c r="L104" s="84" t="s">
        <v>97</v>
      </c>
      <c r="N104" s="93">
        <v>0.13</v>
      </c>
      <c r="O104" s="93">
        <v>0.09</v>
      </c>
    </row>
    <row r="105" spans="2:15">
      <c r="B105" s="85">
        <v>7510</v>
      </c>
      <c r="C105" s="91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85" t="s">
        <v>98</v>
      </c>
      <c r="L105" s="84" t="s">
        <v>104</v>
      </c>
      <c r="N105" s="93">
        <v>0.94</v>
      </c>
      <c r="O105" s="93">
        <v>0.74</v>
      </c>
    </row>
    <row r="106" spans="2:15">
      <c r="B106" s="85">
        <v>11097</v>
      </c>
      <c r="C106" s="91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85" t="s">
        <v>111</v>
      </c>
      <c r="L106" s="84" t="s">
        <v>97</v>
      </c>
      <c r="N106" s="93">
        <v>0.69</v>
      </c>
      <c r="O106" s="93">
        <v>0.37</v>
      </c>
    </row>
    <row r="107" spans="2:15">
      <c r="B107" s="85">
        <v>10708</v>
      </c>
      <c r="C107" s="91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85" t="s">
        <v>101</v>
      </c>
      <c r="L107" s="84" t="s">
        <v>97</v>
      </c>
      <c r="N107" s="93">
        <v>0.57999999999999996</v>
      </c>
      <c r="O107" s="93">
        <v>0.11</v>
      </c>
    </row>
    <row r="108" spans="2:15">
      <c r="B108" s="85">
        <v>9252</v>
      </c>
      <c r="C108" s="91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85" t="s">
        <v>101</v>
      </c>
      <c r="L108" s="84" t="s">
        <v>104</v>
      </c>
      <c r="N108" s="93">
        <v>0.82</v>
      </c>
      <c r="O108" s="93">
        <v>0.89</v>
      </c>
    </row>
    <row r="109" spans="2:15">
      <c r="B109" s="85">
        <v>9188</v>
      </c>
      <c r="C109" s="91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85" t="s">
        <v>98</v>
      </c>
      <c r="L109" s="84" t="s">
        <v>97</v>
      </c>
      <c r="N109" s="93">
        <v>0.63</v>
      </c>
      <c r="O109" s="93">
        <v>0.09</v>
      </c>
    </row>
    <row r="110" spans="2:15">
      <c r="B110" s="85">
        <v>2085</v>
      </c>
      <c r="C110" s="91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85" t="s">
        <v>101</v>
      </c>
      <c r="L110" s="84" t="s">
        <v>104</v>
      </c>
      <c r="N110" s="93">
        <v>0.72</v>
      </c>
      <c r="O110" s="93">
        <v>0.45</v>
      </c>
    </row>
    <row r="111" spans="2:15">
      <c r="B111" s="85">
        <v>8027</v>
      </c>
      <c r="C111" s="91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85" t="s">
        <v>101</v>
      </c>
      <c r="L111" s="84" t="s">
        <v>97</v>
      </c>
      <c r="N111" s="93">
        <v>0.91</v>
      </c>
      <c r="O111" s="93">
        <v>0.43</v>
      </c>
    </row>
    <row r="112" spans="2:15">
      <c r="B112" s="85">
        <v>14385</v>
      </c>
      <c r="C112" s="91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85" t="s">
        <v>101</v>
      </c>
      <c r="L112" s="84" t="s">
        <v>104</v>
      </c>
      <c r="N112" s="93">
        <v>0.24</v>
      </c>
      <c r="O112" s="93">
        <v>0.83</v>
      </c>
    </row>
    <row r="113" spans="2:15">
      <c r="B113" s="85">
        <v>9864</v>
      </c>
      <c r="C113" s="91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85" t="s">
        <v>101</v>
      </c>
      <c r="L113" s="84" t="s">
        <v>97</v>
      </c>
      <c r="N113" s="93">
        <v>0.6</v>
      </c>
      <c r="O113" s="93">
        <v>0.38</v>
      </c>
    </row>
    <row r="114" spans="2:15">
      <c r="B114" s="85">
        <v>8789</v>
      </c>
      <c r="C114" s="91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85" t="s">
        <v>101</v>
      </c>
      <c r="L114" s="84" t="s">
        <v>104</v>
      </c>
      <c r="N114" s="93">
        <v>0.66</v>
      </c>
      <c r="O114" s="93">
        <v>0.11</v>
      </c>
    </row>
    <row r="115" spans="2:15">
      <c r="B115" s="85">
        <v>6226</v>
      </c>
      <c r="C115" s="91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85" t="s">
        <v>103</v>
      </c>
      <c r="L115" s="84" t="s">
        <v>104</v>
      </c>
      <c r="N115" s="93">
        <v>0.57999999999999996</v>
      </c>
      <c r="O115" s="93">
        <v>0.36</v>
      </c>
    </row>
    <row r="116" spans="2:15">
      <c r="B116" s="85">
        <v>14805</v>
      </c>
      <c r="C116" s="91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85" t="s">
        <v>103</v>
      </c>
      <c r="L116" s="84" t="s">
        <v>104</v>
      </c>
      <c r="N116" s="93">
        <v>0.56000000000000005</v>
      </c>
      <c r="O116" s="93">
        <v>0.38</v>
      </c>
    </row>
    <row r="117" spans="2:15">
      <c r="B117" s="85">
        <v>2143</v>
      </c>
      <c r="C117" s="91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85" t="s">
        <v>112</v>
      </c>
      <c r="L117" s="84" t="s">
        <v>97</v>
      </c>
      <c r="N117" s="93">
        <v>0.88</v>
      </c>
      <c r="O117" s="93">
        <v>0.44</v>
      </c>
    </row>
    <row r="118" spans="2:15">
      <c r="B118" s="85">
        <v>2326</v>
      </c>
      <c r="C118" s="91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85" t="s">
        <v>103</v>
      </c>
      <c r="L118" s="84" t="s">
        <v>97</v>
      </c>
      <c r="N118" s="93">
        <v>0.65</v>
      </c>
      <c r="O118" s="93">
        <v>0.76</v>
      </c>
    </row>
    <row r="119" spans="2:15">
      <c r="B119" s="85">
        <v>1056</v>
      </c>
      <c r="C119" s="91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85" t="s">
        <v>105</v>
      </c>
      <c r="L119" s="84" t="s">
        <v>104</v>
      </c>
      <c r="N119" s="93">
        <v>0.79</v>
      </c>
      <c r="O119" s="93">
        <v>0.43</v>
      </c>
    </row>
    <row r="120" spans="2:15">
      <c r="B120" s="85">
        <v>11216</v>
      </c>
      <c r="C120" s="91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85" t="s">
        <v>98</v>
      </c>
      <c r="L120" s="84" t="s">
        <v>104</v>
      </c>
      <c r="N120" s="93">
        <v>0.56999999999999995</v>
      </c>
      <c r="O120" s="93">
        <v>0.75</v>
      </c>
    </row>
    <row r="121" spans="2:15">
      <c r="B121" s="85">
        <v>6013</v>
      </c>
      <c r="C121" s="91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85" t="s">
        <v>103</v>
      </c>
      <c r="L121" s="84" t="s">
        <v>97</v>
      </c>
      <c r="N121" s="93">
        <v>0.94</v>
      </c>
      <c r="O121" s="93">
        <v>0.39</v>
      </c>
    </row>
    <row r="122" spans="2:15">
      <c r="B122" s="85">
        <v>6458</v>
      </c>
      <c r="C122" s="91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85" t="s">
        <v>108</v>
      </c>
      <c r="L122" s="84" t="s">
        <v>107</v>
      </c>
      <c r="N122" s="93">
        <v>0.91</v>
      </c>
      <c r="O122" s="93">
        <v>0.09</v>
      </c>
    </row>
    <row r="123" spans="2:15">
      <c r="B123" s="85">
        <v>779</v>
      </c>
      <c r="C123" s="91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85" t="s">
        <v>101</v>
      </c>
      <c r="L123" s="84" t="s">
        <v>97</v>
      </c>
      <c r="N123" s="93">
        <v>0.49</v>
      </c>
      <c r="O123" s="93">
        <v>0.43</v>
      </c>
    </row>
    <row r="124" spans="2:15">
      <c r="B124" s="85">
        <v>7264</v>
      </c>
      <c r="C124" s="91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85" t="s">
        <v>101</v>
      </c>
      <c r="L124" s="84" t="s">
        <v>97</v>
      </c>
      <c r="N124" s="93">
        <v>0.53</v>
      </c>
      <c r="O124" s="93">
        <v>0.43</v>
      </c>
    </row>
    <row r="125" spans="2:15">
      <c r="B125" s="85">
        <v>10500</v>
      </c>
      <c r="C125" s="91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85" t="s">
        <v>103</v>
      </c>
      <c r="L125" s="84" t="s">
        <v>104</v>
      </c>
      <c r="N125" s="93">
        <v>0.88</v>
      </c>
      <c r="O125" s="94">
        <v>0.11</v>
      </c>
    </row>
    <row r="126" spans="2:15">
      <c r="B126" s="85">
        <v>11770</v>
      </c>
      <c r="C126" s="91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85" t="s">
        <v>101</v>
      </c>
      <c r="L126" s="84" t="s">
        <v>104</v>
      </c>
      <c r="N126" s="93">
        <v>0.91</v>
      </c>
    </row>
    <row r="127" spans="2:15">
      <c r="B127" s="85">
        <v>11658</v>
      </c>
      <c r="C127" s="91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85" t="s">
        <v>110</v>
      </c>
      <c r="L127" s="84" t="s">
        <v>104</v>
      </c>
      <c r="N127" s="93">
        <v>0.55000000000000004</v>
      </c>
    </row>
    <row r="128" spans="2:15">
      <c r="B128" s="85">
        <v>7811</v>
      </c>
      <c r="C128" s="91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85" t="s">
        <v>101</v>
      </c>
      <c r="L128" s="84" t="s">
        <v>104</v>
      </c>
      <c r="N128" s="93">
        <v>0.2</v>
      </c>
    </row>
    <row r="129" spans="2:14">
      <c r="B129" s="85">
        <v>3446</v>
      </c>
      <c r="C129" s="91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85" t="s">
        <v>101</v>
      </c>
      <c r="L129" s="84" t="s">
        <v>104</v>
      </c>
      <c r="N129" s="93">
        <v>0.28000000000000003</v>
      </c>
    </row>
    <row r="130" spans="2:14">
      <c r="B130" s="85">
        <v>7426</v>
      </c>
      <c r="C130" s="91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85" t="s">
        <v>101</v>
      </c>
      <c r="L130" s="84" t="s">
        <v>104</v>
      </c>
      <c r="N130" s="93">
        <v>0.64</v>
      </c>
    </row>
    <row r="131" spans="2:14">
      <c r="B131" s="85">
        <v>8324</v>
      </c>
      <c r="C131" s="91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85" t="s">
        <v>98</v>
      </c>
      <c r="L131" s="84" t="s">
        <v>104</v>
      </c>
      <c r="N131" s="93">
        <v>0.66</v>
      </c>
    </row>
    <row r="132" spans="2:14">
      <c r="B132" s="85">
        <v>618</v>
      </c>
      <c r="C132" s="91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85" t="s">
        <v>112</v>
      </c>
      <c r="L132" s="84" t="s">
        <v>97</v>
      </c>
      <c r="N132" s="93">
        <v>0.85</v>
      </c>
    </row>
    <row r="133" spans="2:14">
      <c r="B133" s="85">
        <v>8316</v>
      </c>
      <c r="C133" s="91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85" t="s">
        <v>106</v>
      </c>
      <c r="L133" s="84" t="s">
        <v>107</v>
      </c>
      <c r="N133" s="93">
        <v>0.76</v>
      </c>
    </row>
    <row r="134" spans="2:14">
      <c r="B134" s="85">
        <v>7973</v>
      </c>
      <c r="C134" s="91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85" t="s">
        <v>103</v>
      </c>
      <c r="L134" s="84" t="s">
        <v>104</v>
      </c>
      <c r="N134" s="93">
        <v>0.53</v>
      </c>
    </row>
    <row r="135" spans="2:14">
      <c r="B135" s="85">
        <v>6512</v>
      </c>
      <c r="C135" s="91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85" t="s">
        <v>101</v>
      </c>
      <c r="L135" s="84" t="s">
        <v>97</v>
      </c>
      <c r="N135" s="93">
        <v>0.42</v>
      </c>
    </row>
    <row r="136" spans="2:14">
      <c r="B136" s="85">
        <v>595</v>
      </c>
      <c r="C136" s="91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85" t="s">
        <v>111</v>
      </c>
      <c r="L136" s="84" t="s">
        <v>104</v>
      </c>
      <c r="N136" s="93">
        <v>0.61</v>
      </c>
    </row>
    <row r="137" spans="2:14">
      <c r="B137" s="85">
        <v>2338</v>
      </c>
      <c r="C137" s="91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85" t="s">
        <v>108</v>
      </c>
      <c r="L137" s="84" t="s">
        <v>97</v>
      </c>
      <c r="N137" s="93">
        <v>0.34</v>
      </c>
    </row>
    <row r="138" spans="2:14">
      <c r="B138" s="85">
        <v>1728</v>
      </c>
      <c r="C138" s="91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85" t="s">
        <v>108</v>
      </c>
      <c r="L138" s="84" t="s">
        <v>104</v>
      </c>
      <c r="N138" s="93">
        <v>0.24</v>
      </c>
    </row>
    <row r="139" spans="2:14">
      <c r="B139" s="85">
        <v>13983</v>
      </c>
      <c r="C139" s="91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85" t="s">
        <v>101</v>
      </c>
      <c r="L139" s="84" t="s">
        <v>104</v>
      </c>
      <c r="N139" s="93">
        <v>0.21</v>
      </c>
    </row>
    <row r="140" spans="2:14">
      <c r="B140" s="85">
        <v>11116</v>
      </c>
      <c r="C140" s="91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85" t="s">
        <v>101</v>
      </c>
      <c r="L140" s="84" t="s">
        <v>104</v>
      </c>
      <c r="N140" s="93">
        <v>0.66</v>
      </c>
    </row>
    <row r="141" spans="2:14">
      <c r="B141" s="85">
        <v>1647</v>
      </c>
      <c r="C141" s="91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85" t="s">
        <v>103</v>
      </c>
      <c r="L141" s="84" t="s">
        <v>104</v>
      </c>
      <c r="N141" s="93">
        <v>0.75</v>
      </c>
    </row>
    <row r="142" spans="2:14">
      <c r="B142" s="85">
        <v>10249</v>
      </c>
      <c r="C142" s="91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85" t="s">
        <v>101</v>
      </c>
      <c r="L142" s="84" t="s">
        <v>97</v>
      </c>
      <c r="N142" s="93">
        <v>0.68</v>
      </c>
    </row>
    <row r="143" spans="2:14">
      <c r="B143" s="85">
        <v>2811</v>
      </c>
      <c r="C143" s="91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85" t="s">
        <v>105</v>
      </c>
      <c r="L143" s="84" t="s">
        <v>104</v>
      </c>
      <c r="N143" s="93">
        <v>0.61</v>
      </c>
    </row>
    <row r="144" spans="2:14">
      <c r="B144" s="85">
        <v>7721</v>
      </c>
      <c r="C144" s="91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85" t="s">
        <v>101</v>
      </c>
      <c r="L144" s="84" t="s">
        <v>97</v>
      </c>
      <c r="N144" s="93">
        <v>0.96</v>
      </c>
    </row>
    <row r="145" spans="2:14">
      <c r="B145" s="85">
        <v>364</v>
      </c>
      <c r="C145" s="91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85" t="s">
        <v>103</v>
      </c>
      <c r="L145" s="84" t="s">
        <v>104</v>
      </c>
      <c r="N145" s="93">
        <v>0.69</v>
      </c>
    </row>
    <row r="146" spans="2:14">
      <c r="B146" s="85">
        <v>4365</v>
      </c>
      <c r="C146" s="91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85" t="s">
        <v>101</v>
      </c>
      <c r="L146" s="84" t="s">
        <v>104</v>
      </c>
      <c r="N146" s="93">
        <v>0.63</v>
      </c>
    </row>
    <row r="147" spans="2:14">
      <c r="B147" s="85">
        <v>11664</v>
      </c>
      <c r="C147" s="91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85" t="s">
        <v>106</v>
      </c>
      <c r="L147" s="84" t="s">
        <v>104</v>
      </c>
      <c r="N147" s="93">
        <v>0.72</v>
      </c>
    </row>
    <row r="148" spans="2:14">
      <c r="B148" s="85">
        <v>9860</v>
      </c>
      <c r="C148" s="91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85" t="s">
        <v>101</v>
      </c>
      <c r="L148" s="84" t="s">
        <v>104</v>
      </c>
      <c r="N148" s="93">
        <v>0.65</v>
      </c>
    </row>
    <row r="149" spans="2:14">
      <c r="B149" s="85">
        <v>13155</v>
      </c>
      <c r="C149" s="91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85" t="s">
        <v>98</v>
      </c>
      <c r="L149" s="84" t="s">
        <v>97</v>
      </c>
      <c r="N149" s="93">
        <v>0.57999999999999996</v>
      </c>
    </row>
    <row r="150" spans="2:14">
      <c r="B150" s="85">
        <v>8063</v>
      </c>
      <c r="C150" s="91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85" t="s">
        <v>108</v>
      </c>
      <c r="L150" s="84" t="s">
        <v>104</v>
      </c>
      <c r="N150" s="93">
        <v>0.88</v>
      </c>
    </row>
    <row r="151" spans="2:14">
      <c r="B151" s="85">
        <v>13000</v>
      </c>
      <c r="C151" s="91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85" t="s">
        <v>101</v>
      </c>
      <c r="L151" s="84" t="s">
        <v>107</v>
      </c>
      <c r="N151" s="93">
        <v>0.14000000000000001</v>
      </c>
    </row>
    <row r="152" spans="2:14">
      <c r="B152" s="85">
        <v>3509</v>
      </c>
      <c r="C152" s="91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85" t="s">
        <v>106</v>
      </c>
      <c r="L152" s="84" t="s">
        <v>97</v>
      </c>
      <c r="N152" s="93">
        <v>0.64</v>
      </c>
    </row>
    <row r="153" spans="2:14">
      <c r="B153" s="85">
        <v>2866</v>
      </c>
      <c r="C153" s="91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85" t="s">
        <v>103</v>
      </c>
      <c r="L153" s="84" t="s">
        <v>104</v>
      </c>
      <c r="N153" s="93">
        <v>0.72</v>
      </c>
    </row>
    <row r="154" spans="2:14">
      <c r="B154" s="85">
        <v>6477</v>
      </c>
      <c r="C154" s="91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85" t="s">
        <v>110</v>
      </c>
      <c r="L154" s="84" t="s">
        <v>97</v>
      </c>
      <c r="N154" s="93">
        <v>0.69</v>
      </c>
    </row>
    <row r="155" spans="2:14">
      <c r="B155" s="85">
        <v>5581</v>
      </c>
      <c r="C155" s="91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85" t="s">
        <v>112</v>
      </c>
      <c r="L155" s="84" t="s">
        <v>97</v>
      </c>
      <c r="N155" s="93">
        <v>0.93</v>
      </c>
    </row>
    <row r="156" spans="2:14">
      <c r="B156" s="85">
        <v>7567</v>
      </c>
      <c r="C156" s="91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85" t="s">
        <v>101</v>
      </c>
      <c r="L156" s="84" t="s">
        <v>97</v>
      </c>
      <c r="N156" s="93">
        <v>0.93</v>
      </c>
    </row>
    <row r="157" spans="2:14">
      <c r="B157" s="85">
        <v>4889</v>
      </c>
      <c r="C157" s="91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85" t="s">
        <v>103</v>
      </c>
      <c r="L157" s="84" t="s">
        <v>97</v>
      </c>
      <c r="N157" s="93">
        <v>0.56999999999999995</v>
      </c>
    </row>
    <row r="158" spans="2:14">
      <c r="B158" s="85">
        <v>13239</v>
      </c>
      <c r="C158" s="91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85" t="s">
        <v>101</v>
      </c>
      <c r="L158" s="84" t="s">
        <v>104</v>
      </c>
      <c r="N158" s="93">
        <v>0.92</v>
      </c>
    </row>
    <row r="159" spans="2:14">
      <c r="B159" s="85">
        <v>14575</v>
      </c>
      <c r="C159" s="91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85" t="s">
        <v>103</v>
      </c>
      <c r="L159" s="84" t="s">
        <v>104</v>
      </c>
      <c r="N159" s="93">
        <v>0.6</v>
      </c>
    </row>
    <row r="160" spans="2:14">
      <c r="B160" s="85">
        <v>4589</v>
      </c>
      <c r="C160" s="91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85" t="s">
        <v>112</v>
      </c>
      <c r="L160" s="84" t="s">
        <v>107</v>
      </c>
      <c r="N160" s="93">
        <v>0.5</v>
      </c>
    </row>
    <row r="161" spans="2:14">
      <c r="B161" s="85">
        <v>6222</v>
      </c>
      <c r="C161" s="91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85" t="s">
        <v>103</v>
      </c>
      <c r="L161" s="84" t="s">
        <v>97</v>
      </c>
      <c r="N161" s="93">
        <v>0.79</v>
      </c>
    </row>
    <row r="162" spans="2:14">
      <c r="B162" s="85">
        <v>13787</v>
      </c>
      <c r="C162" s="91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85" t="s">
        <v>111</v>
      </c>
      <c r="L162" s="84" t="s">
        <v>107</v>
      </c>
      <c r="N162" s="93">
        <v>0.68</v>
      </c>
    </row>
    <row r="163" spans="2:14">
      <c r="B163" s="85">
        <v>13088</v>
      </c>
      <c r="C163" s="91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85" t="s">
        <v>103</v>
      </c>
      <c r="L163" s="84" t="s">
        <v>104</v>
      </c>
      <c r="N163" s="93">
        <v>0.74</v>
      </c>
    </row>
    <row r="164" spans="2:14">
      <c r="B164" s="85">
        <v>750</v>
      </c>
      <c r="C164" s="91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85" t="s">
        <v>105</v>
      </c>
      <c r="L164" s="84" t="s">
        <v>104</v>
      </c>
      <c r="N164" s="93">
        <v>0.92</v>
      </c>
    </row>
    <row r="165" spans="2:14">
      <c r="B165" s="85">
        <v>6450</v>
      </c>
      <c r="C165" s="91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85" t="s">
        <v>103</v>
      </c>
      <c r="L165" s="84" t="s">
        <v>107</v>
      </c>
      <c r="N165" s="93">
        <v>0.64</v>
      </c>
    </row>
    <row r="166" spans="2:14">
      <c r="B166" s="85">
        <v>14413</v>
      </c>
      <c r="C166" s="91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85" t="s">
        <v>108</v>
      </c>
      <c r="L166" s="84" t="s">
        <v>104</v>
      </c>
      <c r="N166" s="93">
        <v>0.57999999999999996</v>
      </c>
    </row>
    <row r="167" spans="2:14">
      <c r="B167" s="85">
        <v>12016</v>
      </c>
      <c r="C167" s="91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85" t="s">
        <v>101</v>
      </c>
      <c r="L167" s="84" t="s">
        <v>104</v>
      </c>
      <c r="N167" s="93">
        <v>0.6</v>
      </c>
    </row>
    <row r="168" spans="2:14">
      <c r="B168" s="85">
        <v>8304</v>
      </c>
      <c r="C168" s="91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85" t="s">
        <v>103</v>
      </c>
      <c r="L168" s="84" t="s">
        <v>97</v>
      </c>
      <c r="N168" s="93">
        <v>0.88</v>
      </c>
    </row>
    <row r="169" spans="2:14">
      <c r="B169" s="85">
        <v>11310</v>
      </c>
      <c r="C169" s="91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85" t="s">
        <v>113</v>
      </c>
      <c r="L169" s="84" t="s">
        <v>104</v>
      </c>
      <c r="N169" s="93">
        <v>0.47</v>
      </c>
    </row>
    <row r="170" spans="2:14">
      <c r="B170" s="85">
        <v>11706</v>
      </c>
      <c r="C170" s="91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85" t="s">
        <v>110</v>
      </c>
      <c r="L170" s="84" t="s">
        <v>104</v>
      </c>
      <c r="N170" s="93">
        <v>0.84</v>
      </c>
    </row>
    <row r="171" spans="2:14">
      <c r="B171" s="85">
        <v>5942</v>
      </c>
      <c r="C171" s="91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85" t="s">
        <v>105</v>
      </c>
      <c r="L171" s="84" t="s">
        <v>97</v>
      </c>
      <c r="N171" s="93">
        <v>0.81</v>
      </c>
    </row>
    <row r="172" spans="2:14">
      <c r="B172" s="85">
        <v>12556</v>
      </c>
      <c r="C172" s="91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85" t="s">
        <v>101</v>
      </c>
      <c r="L172" s="84" t="s">
        <v>104</v>
      </c>
      <c r="N172" s="93">
        <v>0.32</v>
      </c>
    </row>
    <row r="173" spans="2:14">
      <c r="B173" s="85">
        <v>13640</v>
      </c>
      <c r="C173" s="91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85" t="s">
        <v>101</v>
      </c>
      <c r="L173" s="84" t="s">
        <v>104</v>
      </c>
      <c r="N173" s="93">
        <v>0.97</v>
      </c>
    </row>
    <row r="174" spans="2:14">
      <c r="B174" s="85">
        <v>3002</v>
      </c>
      <c r="C174" s="91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85" t="s">
        <v>101</v>
      </c>
      <c r="L174" s="84" t="s">
        <v>97</v>
      </c>
      <c r="N174" s="93">
        <v>0.91</v>
      </c>
    </row>
    <row r="175" spans="2:14">
      <c r="B175" s="85">
        <v>8586</v>
      </c>
      <c r="C175" s="91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85" t="s">
        <v>103</v>
      </c>
      <c r="L175" s="84" t="s">
        <v>97</v>
      </c>
      <c r="N175" s="93">
        <v>0.55000000000000004</v>
      </c>
    </row>
    <row r="176" spans="2:14">
      <c r="B176" s="85">
        <v>8504</v>
      </c>
      <c r="C176" s="91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85" t="s">
        <v>98</v>
      </c>
      <c r="L176" s="84" t="s">
        <v>104</v>
      </c>
      <c r="N176" s="93">
        <v>0.92</v>
      </c>
    </row>
    <row r="177" spans="2:14">
      <c r="B177" s="85">
        <v>1207</v>
      </c>
      <c r="C177" s="91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85" t="s">
        <v>105</v>
      </c>
      <c r="L177" s="84" t="s">
        <v>97</v>
      </c>
      <c r="N177" s="93">
        <v>0.6</v>
      </c>
    </row>
    <row r="178" spans="2:14">
      <c r="B178" s="85">
        <v>11859</v>
      </c>
      <c r="C178" s="91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85" t="s">
        <v>101</v>
      </c>
      <c r="L178" s="84" t="s">
        <v>104</v>
      </c>
      <c r="N178" s="93">
        <v>0.48</v>
      </c>
    </row>
    <row r="179" spans="2:14">
      <c r="B179" s="85">
        <v>12335</v>
      </c>
      <c r="C179" s="91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85" t="s">
        <v>98</v>
      </c>
      <c r="L179" s="84" t="s">
        <v>97</v>
      </c>
      <c r="N179" s="93">
        <v>0.5</v>
      </c>
    </row>
    <row r="180" spans="2:14">
      <c r="B180" s="85">
        <v>5994</v>
      </c>
      <c r="C180" s="91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85" t="s">
        <v>103</v>
      </c>
      <c r="L180" s="84" t="s">
        <v>107</v>
      </c>
      <c r="N180" s="93">
        <v>0.95</v>
      </c>
    </row>
    <row r="181" spans="2:14">
      <c r="B181" s="85">
        <v>13779</v>
      </c>
      <c r="C181" s="91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85" t="s">
        <v>105</v>
      </c>
      <c r="L181" s="84" t="s">
        <v>104</v>
      </c>
      <c r="N181" s="93">
        <v>0.83</v>
      </c>
    </row>
    <row r="182" spans="2:14">
      <c r="B182" s="85">
        <v>4003</v>
      </c>
      <c r="C182" s="91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85" t="s">
        <v>113</v>
      </c>
      <c r="L182" s="84" t="s">
        <v>97</v>
      </c>
      <c r="N182" s="93">
        <v>0.68</v>
      </c>
    </row>
    <row r="183" spans="2:14">
      <c r="B183" s="85">
        <v>14666</v>
      </c>
      <c r="C183" s="91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85" t="s">
        <v>106</v>
      </c>
      <c r="L183" s="84" t="s">
        <v>97</v>
      </c>
      <c r="N183" s="93">
        <v>0.88</v>
      </c>
    </row>
    <row r="184" spans="2:14">
      <c r="B184" s="85">
        <v>14845</v>
      </c>
      <c r="C184" s="91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85" t="s">
        <v>101</v>
      </c>
      <c r="L184" s="84" t="s">
        <v>104</v>
      </c>
      <c r="N184" s="93">
        <v>0.78</v>
      </c>
    </row>
    <row r="185" spans="2:14">
      <c r="B185" s="85">
        <v>12987</v>
      </c>
      <c r="C185" s="91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85" t="s">
        <v>101</v>
      </c>
      <c r="L185" s="84" t="s">
        <v>104</v>
      </c>
      <c r="N185" s="93">
        <v>0.19</v>
      </c>
    </row>
    <row r="186" spans="2:14">
      <c r="B186" s="85">
        <v>13223</v>
      </c>
      <c r="C186" s="91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85" t="s">
        <v>103</v>
      </c>
      <c r="L186" s="84" t="s">
        <v>97</v>
      </c>
      <c r="N186" s="93">
        <v>0.65</v>
      </c>
    </row>
    <row r="187" spans="2:14">
      <c r="B187" s="85">
        <v>1168</v>
      </c>
      <c r="C187" s="91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85" t="s">
        <v>101</v>
      </c>
      <c r="L187" s="84" t="s">
        <v>97</v>
      </c>
      <c r="N187" s="93">
        <v>0.82</v>
      </c>
    </row>
    <row r="188" spans="2:14">
      <c r="B188" s="85">
        <v>14920</v>
      </c>
      <c r="C188" s="91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85" t="s">
        <v>108</v>
      </c>
      <c r="L188" s="84" t="s">
        <v>104</v>
      </c>
      <c r="N188" s="93">
        <v>0.83</v>
      </c>
    </row>
    <row r="189" spans="2:14">
      <c r="B189" s="85">
        <v>1387</v>
      </c>
      <c r="C189" s="91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85" t="s">
        <v>101</v>
      </c>
      <c r="L189" s="84" t="s">
        <v>97</v>
      </c>
      <c r="N189" s="93">
        <v>0.33</v>
      </c>
    </row>
    <row r="190" spans="2:14">
      <c r="B190" s="85">
        <v>14822</v>
      </c>
      <c r="C190" s="91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85" t="s">
        <v>112</v>
      </c>
      <c r="L190" s="84" t="s">
        <v>97</v>
      </c>
      <c r="N190" s="93">
        <v>0.99</v>
      </c>
    </row>
    <row r="191" spans="2:14">
      <c r="B191" s="85">
        <v>3252</v>
      </c>
      <c r="C191" s="91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85" t="s">
        <v>103</v>
      </c>
      <c r="L191" s="84" t="s">
        <v>97</v>
      </c>
      <c r="N191" s="93">
        <v>0.8</v>
      </c>
    </row>
    <row r="192" spans="2:14">
      <c r="B192" s="85">
        <v>7545</v>
      </c>
      <c r="C192" s="91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85" t="s">
        <v>105</v>
      </c>
      <c r="L192" s="84" t="s">
        <v>107</v>
      </c>
      <c r="N192" s="93">
        <v>0.53</v>
      </c>
    </row>
    <row r="193" spans="2:14">
      <c r="B193" s="85">
        <v>14593</v>
      </c>
      <c r="C193" s="91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85" t="s">
        <v>113</v>
      </c>
      <c r="L193" s="84" t="s">
        <v>97</v>
      </c>
      <c r="N193" s="93">
        <v>0.76</v>
      </c>
    </row>
    <row r="194" spans="2:14">
      <c r="B194" s="85">
        <v>5991</v>
      </c>
      <c r="C194" s="91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85" t="s">
        <v>103</v>
      </c>
      <c r="L194" s="84" t="s">
        <v>107</v>
      </c>
      <c r="N194" s="93">
        <v>0.96</v>
      </c>
    </row>
    <row r="195" spans="2:14">
      <c r="B195" s="85">
        <v>14096</v>
      </c>
      <c r="C195" s="91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85" t="s">
        <v>110</v>
      </c>
      <c r="L195" s="84" t="s">
        <v>104</v>
      </c>
      <c r="N195" s="93">
        <v>0.56999999999999995</v>
      </c>
    </row>
    <row r="196" spans="2:14">
      <c r="B196" s="85">
        <v>12867</v>
      </c>
      <c r="C196" s="91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85" t="s">
        <v>108</v>
      </c>
      <c r="L196" s="84" t="s">
        <v>104</v>
      </c>
      <c r="N196" s="93">
        <v>0.78</v>
      </c>
    </row>
    <row r="197" spans="2:14">
      <c r="B197" s="85">
        <v>1250</v>
      </c>
      <c r="C197" s="91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85" t="s">
        <v>98</v>
      </c>
      <c r="L197" s="84" t="s">
        <v>104</v>
      </c>
      <c r="N197" s="93">
        <v>0.82</v>
      </c>
    </row>
    <row r="198" spans="2:14">
      <c r="B198" s="85">
        <v>9448</v>
      </c>
      <c r="C198" s="91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85" t="s">
        <v>111</v>
      </c>
      <c r="L198" s="84" t="s">
        <v>104</v>
      </c>
      <c r="N198" s="93">
        <v>0.84</v>
      </c>
    </row>
    <row r="199" spans="2:14">
      <c r="B199" s="85">
        <v>10729</v>
      </c>
      <c r="C199" s="91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85" t="s">
        <v>103</v>
      </c>
      <c r="L199" s="84" t="s">
        <v>104</v>
      </c>
      <c r="N199" s="93">
        <v>0.81</v>
      </c>
    </row>
    <row r="200" spans="2:14">
      <c r="B200" s="85">
        <v>3723</v>
      </c>
      <c r="C200" s="91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85" t="s">
        <v>111</v>
      </c>
      <c r="L200" s="84" t="s">
        <v>97</v>
      </c>
      <c r="N200" s="93">
        <v>0.53</v>
      </c>
    </row>
    <row r="201" spans="2:14">
      <c r="B201" s="85">
        <v>6774</v>
      </c>
      <c r="C201" s="91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85" t="s">
        <v>103</v>
      </c>
      <c r="L201" s="84" t="s">
        <v>104</v>
      </c>
      <c r="N201" s="93">
        <v>0.56000000000000005</v>
      </c>
    </row>
    <row r="202" spans="2:14">
      <c r="B202" s="85">
        <v>5584</v>
      </c>
      <c r="C202" s="91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85" t="s">
        <v>101</v>
      </c>
      <c r="L202" s="84" t="s">
        <v>97</v>
      </c>
      <c r="N202" s="93">
        <v>0.23</v>
      </c>
    </row>
    <row r="203" spans="2:14">
      <c r="B203" s="85">
        <v>13194</v>
      </c>
      <c r="C203" s="91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85" t="s">
        <v>110</v>
      </c>
      <c r="L203" s="84" t="s">
        <v>97</v>
      </c>
      <c r="N203" s="93">
        <v>0.85</v>
      </c>
    </row>
    <row r="204" spans="2:14">
      <c r="B204" s="85">
        <v>1233</v>
      </c>
      <c r="C204" s="91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85" t="s">
        <v>101</v>
      </c>
      <c r="L204" s="84" t="s">
        <v>97</v>
      </c>
      <c r="N204" s="93">
        <v>0.73</v>
      </c>
    </row>
    <row r="205" spans="2:14">
      <c r="B205" s="85">
        <v>6473</v>
      </c>
      <c r="C205" s="91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85" t="s">
        <v>105</v>
      </c>
      <c r="L205" s="84" t="s">
        <v>104</v>
      </c>
      <c r="N205" s="93">
        <v>0.83</v>
      </c>
    </row>
    <row r="206" spans="2:14">
      <c r="B206" s="85">
        <v>3676</v>
      </c>
      <c r="C206" s="91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85" t="s">
        <v>101</v>
      </c>
      <c r="L206" s="84" t="s">
        <v>104</v>
      </c>
      <c r="N206" s="93">
        <v>0.63</v>
      </c>
    </row>
    <row r="207" spans="2:14">
      <c r="B207" s="85">
        <v>6240</v>
      </c>
      <c r="C207" s="91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85" t="s">
        <v>103</v>
      </c>
      <c r="L207" s="84" t="s">
        <v>104</v>
      </c>
      <c r="N207" s="93">
        <v>0.72</v>
      </c>
    </row>
    <row r="208" spans="2:14">
      <c r="B208" s="85">
        <v>9140</v>
      </c>
      <c r="C208" s="91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85" t="s">
        <v>103</v>
      </c>
      <c r="L208" s="84" t="s">
        <v>104</v>
      </c>
      <c r="N208" s="93">
        <v>0.22</v>
      </c>
    </row>
    <row r="209" spans="2:14">
      <c r="B209" s="85">
        <v>8320</v>
      </c>
      <c r="C209" s="91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85" t="s">
        <v>106</v>
      </c>
      <c r="L209" s="84" t="s">
        <v>104</v>
      </c>
      <c r="N209" s="93">
        <v>0.92</v>
      </c>
    </row>
    <row r="210" spans="2:14">
      <c r="B210" s="85">
        <v>1976</v>
      </c>
      <c r="C210" s="91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85" t="s">
        <v>110</v>
      </c>
      <c r="L210" s="84" t="s">
        <v>97</v>
      </c>
      <c r="N210" s="93">
        <v>0.72</v>
      </c>
    </row>
    <row r="211" spans="2:14">
      <c r="B211" s="85">
        <v>8896</v>
      </c>
      <c r="C211" s="91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85" t="s">
        <v>103</v>
      </c>
      <c r="L211" s="84" t="s">
        <v>104</v>
      </c>
      <c r="N211" s="93">
        <v>0.67</v>
      </c>
    </row>
    <row r="212" spans="2:14">
      <c r="B212" s="85">
        <v>7467</v>
      </c>
      <c r="C212" s="91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85" t="s">
        <v>105</v>
      </c>
      <c r="L212" s="84" t="s">
        <v>97</v>
      </c>
      <c r="N212" s="93">
        <v>0.62</v>
      </c>
    </row>
    <row r="213" spans="2:14">
      <c r="B213" s="85">
        <v>5151</v>
      </c>
      <c r="C213" s="91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85" t="s">
        <v>103</v>
      </c>
      <c r="L213" s="84" t="s">
        <v>104</v>
      </c>
      <c r="N213" s="93">
        <v>0.62</v>
      </c>
    </row>
    <row r="214" spans="2:14">
      <c r="B214" s="85">
        <v>4458</v>
      </c>
      <c r="C214" s="91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85" t="s">
        <v>98</v>
      </c>
      <c r="L214" s="84" t="s">
        <v>104</v>
      </c>
      <c r="N214" s="93">
        <v>0.74</v>
      </c>
    </row>
    <row r="215" spans="2:14">
      <c r="B215" s="85">
        <v>5448</v>
      </c>
      <c r="C215" s="91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85" t="s">
        <v>98</v>
      </c>
      <c r="L215" s="84" t="s">
        <v>104</v>
      </c>
      <c r="N215" s="93">
        <v>0.48</v>
      </c>
    </row>
    <row r="216" spans="2:14">
      <c r="B216" s="85">
        <v>6688</v>
      </c>
      <c r="C216" s="91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85" t="s">
        <v>108</v>
      </c>
      <c r="L216" s="84" t="s">
        <v>104</v>
      </c>
      <c r="N216" s="93">
        <v>0.59</v>
      </c>
    </row>
    <row r="217" spans="2:14">
      <c r="B217" s="85">
        <v>3686</v>
      </c>
      <c r="C217" s="91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85" t="s">
        <v>101</v>
      </c>
      <c r="L217" s="84" t="s">
        <v>97</v>
      </c>
      <c r="N217" s="93">
        <v>0.56999999999999995</v>
      </c>
    </row>
    <row r="218" spans="2:14">
      <c r="B218" s="85">
        <v>10048</v>
      </c>
      <c r="C218" s="91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85" t="s">
        <v>108</v>
      </c>
      <c r="L218" s="84" t="s">
        <v>97</v>
      </c>
      <c r="N218" s="93">
        <v>0.98</v>
      </c>
    </row>
    <row r="219" spans="2:14">
      <c r="B219" s="85">
        <v>5302</v>
      </c>
      <c r="C219" s="91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85" t="s">
        <v>103</v>
      </c>
      <c r="L219" s="84" t="s">
        <v>104</v>
      </c>
      <c r="N219" s="93">
        <v>0.5</v>
      </c>
    </row>
    <row r="220" spans="2:14">
      <c r="B220" s="85">
        <v>9255</v>
      </c>
      <c r="C220" s="91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85" t="s">
        <v>101</v>
      </c>
      <c r="L220" s="84" t="s">
        <v>104</v>
      </c>
      <c r="N220" s="93">
        <v>0.65</v>
      </c>
    </row>
    <row r="221" spans="2:14">
      <c r="B221" s="85">
        <v>10854</v>
      </c>
      <c r="C221" s="91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85" t="s">
        <v>101</v>
      </c>
      <c r="L221" s="84" t="s">
        <v>104</v>
      </c>
      <c r="N221" s="93">
        <v>0.94</v>
      </c>
    </row>
    <row r="222" spans="2:14">
      <c r="B222" s="85">
        <v>7351</v>
      </c>
      <c r="C222" s="91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85" t="s">
        <v>101</v>
      </c>
      <c r="L222" s="84" t="s">
        <v>104</v>
      </c>
      <c r="N222" s="93">
        <v>0.84</v>
      </c>
    </row>
    <row r="223" spans="2:14">
      <c r="B223" s="85">
        <v>14556</v>
      </c>
      <c r="C223" s="91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85" t="s">
        <v>103</v>
      </c>
      <c r="L223" s="84" t="s">
        <v>97</v>
      </c>
      <c r="N223" s="93">
        <v>0.62</v>
      </c>
    </row>
    <row r="224" spans="2:14">
      <c r="B224" s="85">
        <v>10899</v>
      </c>
      <c r="C224" s="91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85" t="s">
        <v>111</v>
      </c>
      <c r="L224" s="84" t="s">
        <v>97</v>
      </c>
      <c r="N224" s="93">
        <v>0.79</v>
      </c>
    </row>
    <row r="225" spans="2:14">
      <c r="B225" s="85">
        <v>4129</v>
      </c>
      <c r="C225" s="91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85" t="s">
        <v>112</v>
      </c>
      <c r="L225" s="84" t="s">
        <v>107</v>
      </c>
      <c r="N225" s="93">
        <v>0.57999999999999996</v>
      </c>
    </row>
    <row r="226" spans="2:14">
      <c r="B226" s="85">
        <v>14997</v>
      </c>
      <c r="C226" s="91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85" t="s">
        <v>108</v>
      </c>
      <c r="L226" s="84" t="s">
        <v>104</v>
      </c>
      <c r="N226" s="93">
        <v>0.54</v>
      </c>
    </row>
    <row r="227" spans="2:14">
      <c r="B227" s="85">
        <v>8727</v>
      </c>
      <c r="C227" s="91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85" t="s">
        <v>101</v>
      </c>
      <c r="L227" s="84" t="s">
        <v>97</v>
      </c>
      <c r="N227" s="93">
        <v>0.94</v>
      </c>
    </row>
    <row r="228" spans="2:14">
      <c r="B228" s="85">
        <v>12021</v>
      </c>
      <c r="C228" s="91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85" t="s">
        <v>101</v>
      </c>
      <c r="L228" s="84" t="s">
        <v>104</v>
      </c>
      <c r="N228" s="93">
        <v>0.98</v>
      </c>
    </row>
    <row r="229" spans="2:14">
      <c r="B229" s="85">
        <v>1710</v>
      </c>
      <c r="C229" s="91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85" t="s">
        <v>98</v>
      </c>
      <c r="L229" s="84" t="s">
        <v>97</v>
      </c>
      <c r="N229" s="93">
        <v>0.52</v>
      </c>
    </row>
    <row r="230" spans="2:14">
      <c r="B230" s="85">
        <v>7513</v>
      </c>
      <c r="C230" s="91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85" t="s">
        <v>113</v>
      </c>
      <c r="L230" s="84" t="s">
        <v>104</v>
      </c>
      <c r="N230" s="93">
        <v>0.61</v>
      </c>
    </row>
    <row r="231" spans="2:14">
      <c r="B231" s="85">
        <v>7960</v>
      </c>
      <c r="C231" s="91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85" t="s">
        <v>101</v>
      </c>
      <c r="L231" s="84" t="s">
        <v>107</v>
      </c>
      <c r="N231" s="93">
        <v>0.96</v>
      </c>
    </row>
    <row r="232" spans="2:14">
      <c r="B232" s="85">
        <v>8774</v>
      </c>
      <c r="C232" s="91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85" t="s">
        <v>106</v>
      </c>
      <c r="L232" s="84" t="s">
        <v>107</v>
      </c>
      <c r="N232" s="93">
        <v>0.49</v>
      </c>
    </row>
    <row r="233" spans="2:14">
      <c r="B233" s="85">
        <v>2851</v>
      </c>
      <c r="C233" s="91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85" t="s">
        <v>101</v>
      </c>
      <c r="L233" s="84" t="s">
        <v>104</v>
      </c>
      <c r="N233" s="93">
        <v>0.86</v>
      </c>
    </row>
    <row r="234" spans="2:14">
      <c r="B234" s="85">
        <v>4260</v>
      </c>
      <c r="C234" s="91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85" t="s">
        <v>111</v>
      </c>
      <c r="L234" s="84" t="s">
        <v>104</v>
      </c>
      <c r="N234" s="93">
        <v>0.98</v>
      </c>
    </row>
    <row r="235" spans="2:14">
      <c r="B235" s="85">
        <v>2443</v>
      </c>
      <c r="C235" s="91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85" t="s">
        <v>98</v>
      </c>
      <c r="L235" s="84" t="s">
        <v>97</v>
      </c>
      <c r="N235" s="93">
        <v>0.68</v>
      </c>
    </row>
    <row r="236" spans="2:14">
      <c r="B236" s="85">
        <v>10116</v>
      </c>
      <c r="C236" s="91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85" t="s">
        <v>103</v>
      </c>
      <c r="L236" s="84" t="s">
        <v>104</v>
      </c>
      <c r="N236" s="93">
        <v>0.38</v>
      </c>
    </row>
    <row r="237" spans="2:14">
      <c r="B237" s="85">
        <v>11404</v>
      </c>
      <c r="C237" s="91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85" t="s">
        <v>111</v>
      </c>
      <c r="L237" s="84" t="s">
        <v>97</v>
      </c>
      <c r="N237" s="93">
        <v>0.76</v>
      </c>
    </row>
    <row r="238" spans="2:14">
      <c r="B238" s="85">
        <v>157</v>
      </c>
      <c r="C238" s="91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85" t="s">
        <v>108</v>
      </c>
      <c r="L238" s="84" t="s">
        <v>104</v>
      </c>
      <c r="N238" s="93">
        <v>0.9</v>
      </c>
    </row>
    <row r="239" spans="2:14">
      <c r="B239" s="85">
        <v>5067</v>
      </c>
      <c r="C239" s="91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85" t="s">
        <v>98</v>
      </c>
      <c r="L239" s="84" t="s">
        <v>104</v>
      </c>
      <c r="N239" s="93">
        <v>0.77</v>
      </c>
    </row>
    <row r="240" spans="2:14">
      <c r="B240" s="85">
        <v>10110</v>
      </c>
      <c r="C240" s="91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85" t="s">
        <v>113</v>
      </c>
      <c r="L240" s="84" t="s">
        <v>104</v>
      </c>
      <c r="N240" s="93">
        <v>0.8</v>
      </c>
    </row>
    <row r="241" spans="2:14">
      <c r="B241" s="85">
        <v>14859</v>
      </c>
      <c r="C241" s="91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85" t="s">
        <v>103</v>
      </c>
      <c r="L241" s="84" t="s">
        <v>97</v>
      </c>
      <c r="N241" s="93">
        <v>0.99</v>
      </c>
    </row>
    <row r="242" spans="2:14">
      <c r="B242" s="85">
        <v>6753</v>
      </c>
      <c r="C242" s="91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85" t="s">
        <v>103</v>
      </c>
      <c r="L242" s="84" t="s">
        <v>97</v>
      </c>
      <c r="N242" s="93">
        <v>0.7</v>
      </c>
    </row>
    <row r="243" spans="2:14">
      <c r="B243" s="85">
        <v>7034</v>
      </c>
      <c r="C243" s="91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85" t="s">
        <v>101</v>
      </c>
      <c r="L243" s="84" t="s">
        <v>97</v>
      </c>
      <c r="N243" s="93">
        <v>0.57999999999999996</v>
      </c>
    </row>
    <row r="244" spans="2:14">
      <c r="B244" s="85">
        <v>1798</v>
      </c>
      <c r="C244" s="91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85" t="s">
        <v>103</v>
      </c>
      <c r="L244" s="84" t="s">
        <v>104</v>
      </c>
      <c r="N244" s="93">
        <v>0.9</v>
      </c>
    </row>
    <row r="245" spans="2:14">
      <c r="B245" s="85">
        <v>1706</v>
      </c>
      <c r="C245" s="91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85" t="s">
        <v>101</v>
      </c>
      <c r="L245" s="84" t="s">
        <v>97</v>
      </c>
      <c r="N245" s="93">
        <v>0.92</v>
      </c>
    </row>
    <row r="246" spans="2:14">
      <c r="B246" s="85">
        <v>10959</v>
      </c>
      <c r="C246" s="91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85" t="s">
        <v>103</v>
      </c>
      <c r="L246" s="84" t="s">
        <v>104</v>
      </c>
      <c r="N246" s="93">
        <v>0.64</v>
      </c>
    </row>
    <row r="247" spans="2:14">
      <c r="B247" s="85">
        <v>10277</v>
      </c>
      <c r="C247" s="91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85" t="s">
        <v>108</v>
      </c>
      <c r="L247" s="84" t="s">
        <v>97</v>
      </c>
      <c r="N247" s="93">
        <v>0.51</v>
      </c>
    </row>
    <row r="248" spans="2:14">
      <c r="B248" s="85">
        <v>12064</v>
      </c>
      <c r="C248" s="91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85" t="s">
        <v>105</v>
      </c>
      <c r="L248" s="84" t="s">
        <v>97</v>
      </c>
      <c r="N248" s="93">
        <v>0.63</v>
      </c>
    </row>
    <row r="249" spans="2:14">
      <c r="B249" s="85">
        <v>7870</v>
      </c>
      <c r="C249" s="91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85" t="s">
        <v>101</v>
      </c>
      <c r="L249" s="84" t="s">
        <v>97</v>
      </c>
      <c r="N249" s="93">
        <v>0.63</v>
      </c>
    </row>
    <row r="250" spans="2:14">
      <c r="B250" s="85">
        <v>4916</v>
      </c>
      <c r="C250" s="91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85" t="s">
        <v>113</v>
      </c>
      <c r="L250" s="84" t="s">
        <v>104</v>
      </c>
      <c r="N250" s="93">
        <v>0.98</v>
      </c>
    </row>
    <row r="251" spans="2:14">
      <c r="B251" s="85">
        <v>14361</v>
      </c>
      <c r="C251" s="91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85" t="s">
        <v>112</v>
      </c>
      <c r="L251" s="84" t="s">
        <v>104</v>
      </c>
      <c r="N251" s="93">
        <v>0.49</v>
      </c>
    </row>
    <row r="252" spans="2:14">
      <c r="B252" s="85">
        <v>2625</v>
      </c>
      <c r="C252" s="91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85" t="s">
        <v>98</v>
      </c>
      <c r="L252" s="84" t="s">
        <v>104</v>
      </c>
      <c r="N252" s="93">
        <v>0.82</v>
      </c>
    </row>
    <row r="253" spans="2:14">
      <c r="B253" s="85">
        <v>9290</v>
      </c>
      <c r="C253" s="91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85" t="s">
        <v>108</v>
      </c>
      <c r="L253" s="84" t="s">
        <v>104</v>
      </c>
      <c r="N253" s="93">
        <v>0.86</v>
      </c>
    </row>
    <row r="254" spans="2:14">
      <c r="B254" s="85">
        <v>11144</v>
      </c>
      <c r="C254" s="91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85" t="s">
        <v>103</v>
      </c>
      <c r="L254" s="84" t="s">
        <v>107</v>
      </c>
      <c r="N254" s="93">
        <v>0.91</v>
      </c>
    </row>
    <row r="255" spans="2:14">
      <c r="B255" s="85">
        <v>9116</v>
      </c>
      <c r="C255" s="91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85" t="s">
        <v>113</v>
      </c>
      <c r="L255" s="84" t="s">
        <v>97</v>
      </c>
      <c r="N255" s="93">
        <v>0.5</v>
      </c>
    </row>
    <row r="256" spans="2:14">
      <c r="B256" s="85">
        <v>3454</v>
      </c>
      <c r="C256" s="91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85" t="s">
        <v>101</v>
      </c>
      <c r="L256" s="84" t="s">
        <v>97</v>
      </c>
      <c r="N256" s="93">
        <v>0.79</v>
      </c>
    </row>
    <row r="257" spans="2:14">
      <c r="B257" s="85">
        <v>10265</v>
      </c>
      <c r="C257" s="91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85" t="s">
        <v>103</v>
      </c>
      <c r="L257" s="84" t="s">
        <v>107</v>
      </c>
      <c r="N257" s="93">
        <v>0.83</v>
      </c>
    </row>
    <row r="258" spans="2:14">
      <c r="B258" s="85">
        <v>6845</v>
      </c>
      <c r="C258" s="91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85" t="s">
        <v>108</v>
      </c>
      <c r="L258" s="84" t="s">
        <v>104</v>
      </c>
      <c r="N258" s="93">
        <v>0.95</v>
      </c>
    </row>
    <row r="259" spans="2:14">
      <c r="B259" s="85">
        <v>9099</v>
      </c>
      <c r="C259" s="91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85" t="s">
        <v>101</v>
      </c>
      <c r="L259" s="84" t="s">
        <v>104</v>
      </c>
      <c r="N259" s="93">
        <v>0.36</v>
      </c>
    </row>
    <row r="260" spans="2:14">
      <c r="B260" s="85">
        <v>1641</v>
      </c>
      <c r="C260" s="91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85" t="s">
        <v>103</v>
      </c>
      <c r="L260" s="84" t="s">
        <v>104</v>
      </c>
      <c r="N260" s="93">
        <v>0.7</v>
      </c>
    </row>
    <row r="261" spans="2:14">
      <c r="B261" s="85">
        <v>11176</v>
      </c>
      <c r="C261" s="91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85" t="s">
        <v>110</v>
      </c>
      <c r="L261" s="84" t="s">
        <v>107</v>
      </c>
      <c r="N261" s="93">
        <v>0.77</v>
      </c>
    </row>
    <row r="262" spans="2:14">
      <c r="B262" s="85">
        <v>457</v>
      </c>
      <c r="C262" s="91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85" t="s">
        <v>106</v>
      </c>
      <c r="L262" s="84" t="s">
        <v>97</v>
      </c>
      <c r="N262" s="93">
        <v>0.48</v>
      </c>
    </row>
    <row r="263" spans="2:14">
      <c r="B263" s="85">
        <v>9442</v>
      </c>
      <c r="C263" s="91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85" t="s">
        <v>108</v>
      </c>
      <c r="L263" s="84" t="s">
        <v>104</v>
      </c>
      <c r="N263" s="93">
        <v>0.73</v>
      </c>
    </row>
    <row r="264" spans="2:14">
      <c r="B264" s="85">
        <v>8447</v>
      </c>
      <c r="C264" s="91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85" t="s">
        <v>108</v>
      </c>
      <c r="L264" s="84" t="s">
        <v>104</v>
      </c>
      <c r="N264" s="93">
        <v>0.92</v>
      </c>
    </row>
    <row r="265" spans="2:14">
      <c r="B265" s="85">
        <v>11869</v>
      </c>
      <c r="C265" s="91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85" t="s">
        <v>108</v>
      </c>
      <c r="L265" s="84" t="s">
        <v>97</v>
      </c>
      <c r="N265" s="93">
        <v>0.59</v>
      </c>
    </row>
    <row r="266" spans="2:14">
      <c r="B266" s="85">
        <v>2067</v>
      </c>
      <c r="C266" s="91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85" t="s">
        <v>112</v>
      </c>
      <c r="L266" s="84" t="s">
        <v>97</v>
      </c>
      <c r="N266" s="93">
        <v>0.99</v>
      </c>
    </row>
    <row r="267" spans="2:14">
      <c r="B267" s="85">
        <v>14026</v>
      </c>
      <c r="C267" s="91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85" t="s">
        <v>111</v>
      </c>
      <c r="L267" s="84" t="s">
        <v>107</v>
      </c>
      <c r="N267" s="93">
        <v>0.63</v>
      </c>
    </row>
    <row r="268" spans="2:14">
      <c r="B268" s="85">
        <v>6241</v>
      </c>
      <c r="C268" s="91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85" t="s">
        <v>103</v>
      </c>
      <c r="L268" s="84" t="s">
        <v>104</v>
      </c>
      <c r="N268" s="93">
        <v>0.56999999999999995</v>
      </c>
    </row>
    <row r="269" spans="2:14">
      <c r="B269" s="85">
        <v>4764</v>
      </c>
      <c r="C269" s="91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85" t="s">
        <v>113</v>
      </c>
      <c r="L269" s="84" t="s">
        <v>104</v>
      </c>
      <c r="N269" s="93">
        <v>0.44</v>
      </c>
    </row>
    <row r="270" spans="2:14">
      <c r="B270" s="85">
        <v>2957</v>
      </c>
      <c r="C270" s="91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85" t="s">
        <v>108</v>
      </c>
      <c r="L270" s="84" t="s">
        <v>97</v>
      </c>
      <c r="N270" s="93">
        <v>0.63</v>
      </c>
    </row>
    <row r="271" spans="2:14">
      <c r="B271" s="85">
        <v>13869</v>
      </c>
      <c r="C271" s="91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85" t="s">
        <v>110</v>
      </c>
      <c r="L271" s="84" t="s">
        <v>104</v>
      </c>
      <c r="N271" s="93">
        <v>0.79</v>
      </c>
    </row>
    <row r="272" spans="2:14">
      <c r="B272" s="85">
        <v>7224</v>
      </c>
      <c r="C272" s="91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85" t="s">
        <v>108</v>
      </c>
      <c r="L272" s="84" t="s">
        <v>97</v>
      </c>
      <c r="N272" s="93">
        <v>0.68</v>
      </c>
    </row>
    <row r="273" spans="2:14">
      <c r="B273" s="85">
        <v>11714</v>
      </c>
      <c r="C273" s="91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85" t="s">
        <v>111</v>
      </c>
      <c r="L273" s="84" t="s">
        <v>107</v>
      </c>
      <c r="N273" s="93">
        <v>0.98</v>
      </c>
    </row>
    <row r="274" spans="2:14">
      <c r="B274" s="85">
        <v>8135</v>
      </c>
      <c r="C274" s="91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85" t="s">
        <v>103</v>
      </c>
      <c r="L274" s="84" t="s">
        <v>104</v>
      </c>
      <c r="N274" s="93">
        <v>0.28000000000000003</v>
      </c>
    </row>
    <row r="275" spans="2:14">
      <c r="B275" s="85">
        <v>5333</v>
      </c>
      <c r="C275" s="91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85" t="s">
        <v>110</v>
      </c>
      <c r="L275" s="84" t="s">
        <v>104</v>
      </c>
      <c r="N275" s="93">
        <v>0.82</v>
      </c>
    </row>
    <row r="276" spans="2:14">
      <c r="B276" s="85">
        <v>11881</v>
      </c>
      <c r="C276" s="91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85" t="s">
        <v>105</v>
      </c>
      <c r="L276" s="84" t="s">
        <v>104</v>
      </c>
      <c r="N276" s="93">
        <v>0.5</v>
      </c>
    </row>
    <row r="277" spans="2:14">
      <c r="B277" s="85">
        <v>5464</v>
      </c>
      <c r="C277" s="91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85" t="s">
        <v>103</v>
      </c>
      <c r="L277" s="84" t="s">
        <v>104</v>
      </c>
      <c r="N277" s="93">
        <v>0.94</v>
      </c>
    </row>
    <row r="278" spans="2:14">
      <c r="B278" s="85">
        <v>10404</v>
      </c>
      <c r="C278" s="91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85" t="s">
        <v>101</v>
      </c>
      <c r="L278" s="84" t="s">
        <v>97</v>
      </c>
      <c r="N278" s="93">
        <v>0.96</v>
      </c>
    </row>
    <row r="279" spans="2:14">
      <c r="B279" s="85">
        <v>1857</v>
      </c>
      <c r="C279" s="91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85" t="s">
        <v>101</v>
      </c>
      <c r="L279" s="84" t="s">
        <v>97</v>
      </c>
      <c r="N279" s="93">
        <v>0.77</v>
      </c>
    </row>
    <row r="280" spans="2:14">
      <c r="B280" s="85">
        <v>2253</v>
      </c>
      <c r="C280" s="91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85" t="s">
        <v>103</v>
      </c>
      <c r="L280" s="84" t="s">
        <v>97</v>
      </c>
      <c r="N280" s="93">
        <v>0.67</v>
      </c>
    </row>
    <row r="281" spans="2:14">
      <c r="B281" s="85">
        <v>6663</v>
      </c>
      <c r="C281" s="91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85" t="s">
        <v>101</v>
      </c>
      <c r="L281" s="84" t="s">
        <v>104</v>
      </c>
      <c r="N281" s="93">
        <v>0.39</v>
      </c>
    </row>
    <row r="282" spans="2:14">
      <c r="B282" s="85">
        <v>5804</v>
      </c>
      <c r="C282" s="91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85" t="s">
        <v>101</v>
      </c>
      <c r="L282" s="84" t="s">
        <v>104</v>
      </c>
      <c r="N282" s="93">
        <v>0.55000000000000004</v>
      </c>
    </row>
    <row r="283" spans="2:14">
      <c r="B283" s="85">
        <v>13394</v>
      </c>
      <c r="C283" s="91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85" t="s">
        <v>106</v>
      </c>
      <c r="L283" s="84" t="s">
        <v>97</v>
      </c>
      <c r="N283" s="93">
        <v>0.6</v>
      </c>
    </row>
    <row r="284" spans="2:14">
      <c r="B284" s="85">
        <v>8184</v>
      </c>
      <c r="C284" s="91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85" t="s">
        <v>101</v>
      </c>
      <c r="L284" s="84" t="s">
        <v>97</v>
      </c>
      <c r="N284" s="93">
        <v>0.49</v>
      </c>
    </row>
    <row r="285" spans="2:14">
      <c r="B285" s="85">
        <v>8005</v>
      </c>
      <c r="C285" s="91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85" t="s">
        <v>110</v>
      </c>
      <c r="L285" s="84" t="s">
        <v>97</v>
      </c>
      <c r="N285" s="93">
        <v>0.97</v>
      </c>
    </row>
    <row r="286" spans="2:14">
      <c r="B286" s="85">
        <v>7380</v>
      </c>
      <c r="C286" s="91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85" t="s">
        <v>108</v>
      </c>
      <c r="L286" s="84" t="s">
        <v>107</v>
      </c>
      <c r="N286" s="93">
        <v>0.24</v>
      </c>
    </row>
    <row r="287" spans="2:14">
      <c r="B287" s="85">
        <v>2687</v>
      </c>
      <c r="C287" s="91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85" t="s">
        <v>101</v>
      </c>
      <c r="L287" s="84" t="s">
        <v>104</v>
      </c>
      <c r="N287" s="93">
        <v>0.72</v>
      </c>
    </row>
    <row r="288" spans="2:14">
      <c r="B288" s="85">
        <v>12461</v>
      </c>
      <c r="C288" s="91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85" t="s">
        <v>98</v>
      </c>
      <c r="L288" s="84" t="s">
        <v>97</v>
      </c>
      <c r="N288" s="93">
        <v>0.93</v>
      </c>
    </row>
    <row r="289" spans="2:14">
      <c r="B289" s="85">
        <v>9594</v>
      </c>
      <c r="C289" s="91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85" t="s">
        <v>108</v>
      </c>
      <c r="L289" s="84" t="s">
        <v>104</v>
      </c>
      <c r="N289" s="93">
        <v>0.33</v>
      </c>
    </row>
    <row r="290" spans="2:14">
      <c r="B290" s="85">
        <v>8892</v>
      </c>
      <c r="C290" s="91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85" t="s">
        <v>103</v>
      </c>
      <c r="L290" s="84" t="s">
        <v>97</v>
      </c>
      <c r="N290" s="93">
        <v>0.55000000000000004</v>
      </c>
    </row>
    <row r="291" spans="2:14">
      <c r="B291" s="85">
        <v>12611</v>
      </c>
      <c r="C291" s="91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85" t="s">
        <v>112</v>
      </c>
      <c r="L291" s="84" t="s">
        <v>97</v>
      </c>
      <c r="N291" s="93">
        <v>0.49</v>
      </c>
    </row>
    <row r="292" spans="2:14">
      <c r="B292" s="85">
        <v>10538</v>
      </c>
      <c r="C292" s="91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85" t="s">
        <v>111</v>
      </c>
      <c r="L292" s="84" t="s">
        <v>104</v>
      </c>
      <c r="N292" s="93">
        <v>0.74</v>
      </c>
    </row>
    <row r="293" spans="2:14">
      <c r="B293" s="85">
        <v>4638</v>
      </c>
      <c r="C293" s="91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85" t="s">
        <v>103</v>
      </c>
      <c r="L293" s="84" t="s">
        <v>104</v>
      </c>
      <c r="N293" s="93">
        <v>0.55000000000000004</v>
      </c>
    </row>
    <row r="294" spans="2:14">
      <c r="B294" s="85">
        <v>8854</v>
      </c>
      <c r="C294" s="91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85" t="s">
        <v>106</v>
      </c>
      <c r="L294" s="84" t="s">
        <v>97</v>
      </c>
      <c r="N294" s="93">
        <v>0.48</v>
      </c>
    </row>
    <row r="295" spans="2:14">
      <c r="B295" s="85">
        <v>3058</v>
      </c>
      <c r="C295" s="91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85" t="s">
        <v>108</v>
      </c>
      <c r="L295" s="84" t="s">
        <v>104</v>
      </c>
      <c r="N295" s="93">
        <v>0.73</v>
      </c>
    </row>
    <row r="296" spans="2:14">
      <c r="B296" s="85">
        <v>6954</v>
      </c>
      <c r="C296" s="91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85" t="s">
        <v>112</v>
      </c>
      <c r="L296" s="84" t="s">
        <v>107</v>
      </c>
      <c r="N296" s="93">
        <v>0.54</v>
      </c>
    </row>
    <row r="297" spans="2:14">
      <c r="B297" s="85">
        <v>6</v>
      </c>
      <c r="C297" s="91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85" t="s">
        <v>101</v>
      </c>
      <c r="L297" s="84" t="s">
        <v>104</v>
      </c>
      <c r="N297" s="93">
        <v>0.77</v>
      </c>
    </row>
    <row r="298" spans="2:14">
      <c r="B298" s="85">
        <v>6507</v>
      </c>
      <c r="C298" s="91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85" t="s">
        <v>101</v>
      </c>
      <c r="L298" s="84" t="s">
        <v>97</v>
      </c>
      <c r="N298" s="93">
        <v>0.95</v>
      </c>
    </row>
    <row r="299" spans="2:14">
      <c r="B299" s="85">
        <v>9762</v>
      </c>
      <c r="C299" s="91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85" t="s">
        <v>110</v>
      </c>
      <c r="L299" s="84" t="s">
        <v>97</v>
      </c>
      <c r="N299" s="93">
        <v>0.9</v>
      </c>
    </row>
    <row r="300" spans="2:14">
      <c r="B300" s="85">
        <v>191</v>
      </c>
      <c r="C300" s="91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85" t="s">
        <v>103</v>
      </c>
      <c r="L300" s="84" t="s">
        <v>104</v>
      </c>
      <c r="N300" s="93">
        <v>0.18</v>
      </c>
    </row>
    <row r="301" spans="2:14">
      <c r="B301" s="85">
        <v>3493</v>
      </c>
      <c r="C301" s="91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85" t="s">
        <v>103</v>
      </c>
      <c r="L301" s="84" t="s">
        <v>97</v>
      </c>
      <c r="N301" s="93">
        <v>0.2</v>
      </c>
    </row>
    <row r="302" spans="2:14">
      <c r="B302" s="85">
        <v>2228</v>
      </c>
      <c r="C302" s="91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85" t="s">
        <v>101</v>
      </c>
      <c r="L302" s="84" t="s">
        <v>104</v>
      </c>
      <c r="N302" s="93">
        <v>0.35</v>
      </c>
    </row>
    <row r="303" spans="2:14">
      <c r="B303" s="85">
        <v>3700</v>
      </c>
      <c r="C303" s="91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85" t="s">
        <v>103</v>
      </c>
      <c r="L303" s="84" t="s">
        <v>107</v>
      </c>
      <c r="N303" s="93">
        <v>0.41</v>
      </c>
    </row>
    <row r="304" spans="2:14">
      <c r="B304" s="85">
        <v>13480</v>
      </c>
      <c r="C304" s="91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85" t="s">
        <v>105</v>
      </c>
      <c r="L304" s="84" t="s">
        <v>107</v>
      </c>
      <c r="N304" s="93">
        <v>0.88</v>
      </c>
    </row>
    <row r="305" spans="2:14">
      <c r="B305" s="85">
        <v>11071</v>
      </c>
      <c r="C305" s="91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85" t="s">
        <v>105</v>
      </c>
      <c r="L305" s="84" t="s">
        <v>104</v>
      </c>
      <c r="N305" s="93">
        <v>0.87</v>
      </c>
    </row>
    <row r="306" spans="2:14">
      <c r="B306" s="85">
        <v>12928</v>
      </c>
      <c r="C306" s="91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85" t="s">
        <v>113</v>
      </c>
      <c r="L306" s="84" t="s">
        <v>97</v>
      </c>
      <c r="N306" s="93">
        <v>0.96</v>
      </c>
    </row>
    <row r="307" spans="2:14">
      <c r="B307" s="85">
        <v>9889</v>
      </c>
      <c r="C307" s="91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85" t="s">
        <v>103</v>
      </c>
      <c r="L307" s="84" t="s">
        <v>97</v>
      </c>
      <c r="N307" s="93">
        <v>0.75</v>
      </c>
    </row>
    <row r="308" spans="2:14">
      <c r="B308" s="85">
        <v>14275</v>
      </c>
      <c r="C308" s="91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85" t="s">
        <v>105</v>
      </c>
      <c r="L308" s="84" t="s">
        <v>97</v>
      </c>
      <c r="N308" s="93">
        <v>0.18</v>
      </c>
    </row>
    <row r="309" spans="2:14">
      <c r="B309" s="85">
        <v>2328</v>
      </c>
      <c r="C309" s="91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85" t="s">
        <v>103</v>
      </c>
      <c r="L309" s="84" t="s">
        <v>97</v>
      </c>
      <c r="N309" s="93">
        <v>0.2</v>
      </c>
    </row>
    <row r="310" spans="2:14">
      <c r="B310" s="85">
        <v>6906</v>
      </c>
      <c r="C310" s="91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85" t="s">
        <v>103</v>
      </c>
      <c r="L310" s="84" t="s">
        <v>97</v>
      </c>
      <c r="N310" s="93">
        <v>0.66</v>
      </c>
    </row>
    <row r="311" spans="2:14">
      <c r="B311" s="85">
        <v>7962</v>
      </c>
      <c r="C311" s="91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85" t="s">
        <v>101</v>
      </c>
      <c r="L311" s="84" t="s">
        <v>97</v>
      </c>
      <c r="N311" s="93">
        <v>0.52</v>
      </c>
    </row>
    <row r="312" spans="2:14">
      <c r="B312" s="85">
        <v>9903</v>
      </c>
      <c r="C312" s="91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85" t="s">
        <v>108</v>
      </c>
      <c r="L312" s="84" t="s">
        <v>97</v>
      </c>
      <c r="N312" s="93">
        <v>0.17</v>
      </c>
    </row>
    <row r="313" spans="2:14">
      <c r="B313" s="85">
        <v>2948</v>
      </c>
      <c r="C313" s="91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85" t="s">
        <v>108</v>
      </c>
      <c r="L313" s="84" t="s">
        <v>97</v>
      </c>
      <c r="N313" s="93">
        <v>0.14000000000000001</v>
      </c>
    </row>
    <row r="314" spans="2:14">
      <c r="B314" s="85">
        <v>3149</v>
      </c>
      <c r="C314" s="91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85" t="s">
        <v>101</v>
      </c>
      <c r="L314" s="84" t="s">
        <v>97</v>
      </c>
      <c r="N314" s="93">
        <v>0.77</v>
      </c>
    </row>
    <row r="315" spans="2:14">
      <c r="B315" s="85">
        <v>9112</v>
      </c>
      <c r="C315" s="91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85" t="s">
        <v>98</v>
      </c>
      <c r="L315" s="84" t="s">
        <v>97</v>
      </c>
      <c r="N315" s="93">
        <v>0.88</v>
      </c>
    </row>
    <row r="316" spans="2:14">
      <c r="B316" s="85">
        <v>8084</v>
      </c>
      <c r="C316" s="91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85" t="s">
        <v>105</v>
      </c>
      <c r="L316" s="84" t="s">
        <v>104</v>
      </c>
      <c r="N316" s="93">
        <v>0.15</v>
      </c>
    </row>
    <row r="317" spans="2:14">
      <c r="B317" s="85">
        <v>4939</v>
      </c>
      <c r="C317" s="91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85" t="s">
        <v>108</v>
      </c>
      <c r="L317" s="84" t="s">
        <v>97</v>
      </c>
      <c r="N317" s="93">
        <v>0.79</v>
      </c>
    </row>
    <row r="318" spans="2:14">
      <c r="B318" s="85">
        <v>14291</v>
      </c>
      <c r="C318" s="91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85" t="s">
        <v>98</v>
      </c>
      <c r="L318" s="84" t="s">
        <v>104</v>
      </c>
      <c r="N318" s="93">
        <v>0.94</v>
      </c>
    </row>
    <row r="319" spans="2:14">
      <c r="B319" s="85">
        <v>9015</v>
      </c>
      <c r="C319" s="91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85" t="s">
        <v>112</v>
      </c>
      <c r="L319" s="84" t="s">
        <v>104</v>
      </c>
      <c r="N319" s="93">
        <v>0.62</v>
      </c>
    </row>
    <row r="320" spans="2:14">
      <c r="B320" s="85">
        <v>1757</v>
      </c>
      <c r="C320" s="91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85" t="s">
        <v>112</v>
      </c>
      <c r="L320" s="84" t="s">
        <v>104</v>
      </c>
      <c r="N320" s="93">
        <v>0.89</v>
      </c>
    </row>
    <row r="321" spans="2:14">
      <c r="B321" s="85">
        <v>12700</v>
      </c>
      <c r="C321" s="91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85" t="s">
        <v>101</v>
      </c>
      <c r="L321" s="84" t="s">
        <v>97</v>
      </c>
      <c r="N321" s="93">
        <v>0.49</v>
      </c>
    </row>
    <row r="322" spans="2:14">
      <c r="B322" s="85">
        <v>5626</v>
      </c>
      <c r="C322" s="91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85" t="s">
        <v>108</v>
      </c>
      <c r="L322" s="84" t="s">
        <v>97</v>
      </c>
      <c r="N322" s="93">
        <v>0.81</v>
      </c>
    </row>
    <row r="323" spans="2:14">
      <c r="B323" s="85">
        <v>4483</v>
      </c>
      <c r="C323" s="91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85" t="s">
        <v>108</v>
      </c>
      <c r="L323" s="84" t="s">
        <v>104</v>
      </c>
      <c r="N323" s="93">
        <v>0.79</v>
      </c>
    </row>
    <row r="324" spans="2:14">
      <c r="B324" s="85">
        <v>3086</v>
      </c>
      <c r="C324" s="91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85" t="s">
        <v>113</v>
      </c>
      <c r="L324" s="84" t="s">
        <v>104</v>
      </c>
      <c r="N324" s="93">
        <v>0.52</v>
      </c>
    </row>
    <row r="325" spans="2:14">
      <c r="B325" s="85">
        <v>2607</v>
      </c>
      <c r="C325" s="91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85" t="s">
        <v>101</v>
      </c>
      <c r="L325" s="84" t="s">
        <v>97</v>
      </c>
      <c r="N325" s="93">
        <v>0.88</v>
      </c>
    </row>
    <row r="326" spans="2:14">
      <c r="B326" s="85">
        <v>2772</v>
      </c>
      <c r="C326" s="91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85" t="s">
        <v>101</v>
      </c>
      <c r="L326" s="84" t="s">
        <v>104</v>
      </c>
      <c r="N326" s="93">
        <v>0.89</v>
      </c>
    </row>
    <row r="327" spans="2:14">
      <c r="B327" s="85">
        <v>5249</v>
      </c>
      <c r="C327" s="91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85" t="s">
        <v>111</v>
      </c>
      <c r="L327" s="84" t="s">
        <v>104</v>
      </c>
      <c r="N327" s="93">
        <v>0.61</v>
      </c>
    </row>
    <row r="328" spans="2:14">
      <c r="B328" s="85">
        <v>5516</v>
      </c>
      <c r="C328" s="91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85" t="s">
        <v>101</v>
      </c>
      <c r="L328" s="84" t="s">
        <v>97</v>
      </c>
      <c r="N328" s="93">
        <v>0.6</v>
      </c>
    </row>
    <row r="329" spans="2:14">
      <c r="B329" s="85">
        <v>14369</v>
      </c>
      <c r="C329" s="91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85" t="s">
        <v>103</v>
      </c>
      <c r="L329" s="84" t="s">
        <v>104</v>
      </c>
      <c r="N329" s="93">
        <v>0.48</v>
      </c>
    </row>
    <row r="330" spans="2:14">
      <c r="B330" s="85">
        <v>5159</v>
      </c>
      <c r="C330" s="91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85" t="s">
        <v>108</v>
      </c>
      <c r="L330" s="84" t="s">
        <v>107</v>
      </c>
      <c r="N330" s="93">
        <v>0.66</v>
      </c>
    </row>
    <row r="331" spans="2:14">
      <c r="B331" s="85">
        <v>280</v>
      </c>
      <c r="C331" s="91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85" t="s">
        <v>108</v>
      </c>
      <c r="L331" s="84" t="s">
        <v>104</v>
      </c>
      <c r="N331" s="93">
        <v>0.55000000000000004</v>
      </c>
    </row>
    <row r="332" spans="2:14">
      <c r="B332" s="85">
        <v>10478</v>
      </c>
      <c r="C332" s="91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85" t="s">
        <v>101</v>
      </c>
      <c r="L332" s="84" t="s">
        <v>97</v>
      </c>
      <c r="N332" s="93">
        <v>0.75</v>
      </c>
    </row>
    <row r="333" spans="2:14">
      <c r="B333" s="85">
        <v>9575</v>
      </c>
      <c r="C333" s="91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85" t="s">
        <v>113</v>
      </c>
      <c r="L333" s="84" t="s">
        <v>97</v>
      </c>
      <c r="N333" s="93">
        <v>0.96</v>
      </c>
    </row>
    <row r="334" spans="2:14">
      <c r="B334" s="85">
        <v>8982</v>
      </c>
      <c r="C334" s="91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85" t="s">
        <v>108</v>
      </c>
      <c r="L334" s="84" t="s">
        <v>104</v>
      </c>
      <c r="N334" s="93">
        <v>0.22</v>
      </c>
    </row>
    <row r="335" spans="2:14">
      <c r="B335" s="85">
        <v>12980</v>
      </c>
      <c r="C335" s="91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85" t="s">
        <v>112</v>
      </c>
      <c r="L335" s="84" t="s">
        <v>104</v>
      </c>
      <c r="N335" s="93">
        <v>0.68</v>
      </c>
    </row>
    <row r="336" spans="2:14">
      <c r="B336" s="85">
        <v>11109</v>
      </c>
      <c r="C336" s="91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85" t="s">
        <v>101</v>
      </c>
      <c r="L336" s="84" t="s">
        <v>107</v>
      </c>
      <c r="N336" s="93">
        <v>0.91</v>
      </c>
    </row>
    <row r="337" spans="2:14">
      <c r="B337" s="85">
        <v>5308</v>
      </c>
      <c r="C337" s="91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85" t="s">
        <v>103</v>
      </c>
      <c r="L337" s="84" t="s">
        <v>104</v>
      </c>
      <c r="N337" s="93">
        <v>0.95</v>
      </c>
    </row>
    <row r="338" spans="2:14">
      <c r="B338" s="85">
        <v>12249</v>
      </c>
      <c r="C338" s="91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85" t="s">
        <v>101</v>
      </c>
      <c r="L338" s="84" t="s">
        <v>104</v>
      </c>
      <c r="N338" s="93">
        <v>0.93</v>
      </c>
    </row>
    <row r="339" spans="2:14">
      <c r="B339" s="85">
        <v>7045</v>
      </c>
      <c r="C339" s="91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85" t="s">
        <v>101</v>
      </c>
      <c r="L339" s="84" t="s">
        <v>104</v>
      </c>
      <c r="N339" s="93">
        <v>0.66</v>
      </c>
    </row>
    <row r="340" spans="2:14">
      <c r="B340" s="85">
        <v>10195</v>
      </c>
      <c r="C340" s="91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85" t="s">
        <v>103</v>
      </c>
      <c r="L340" s="84" t="s">
        <v>97</v>
      </c>
      <c r="N340" s="93">
        <v>0.5</v>
      </c>
    </row>
    <row r="341" spans="2:14">
      <c r="B341" s="85">
        <v>13095</v>
      </c>
      <c r="C341" s="91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85" t="s">
        <v>103</v>
      </c>
      <c r="L341" s="84" t="s">
        <v>104</v>
      </c>
      <c r="N341" s="93">
        <v>0.5</v>
      </c>
    </row>
    <row r="342" spans="2:14">
      <c r="B342" s="85">
        <v>11725</v>
      </c>
      <c r="C342" s="91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85" t="s">
        <v>101</v>
      </c>
      <c r="L342" s="84" t="s">
        <v>97</v>
      </c>
      <c r="N342" s="93">
        <v>0.69</v>
      </c>
    </row>
    <row r="343" spans="2:14">
      <c r="B343" s="85">
        <v>10895</v>
      </c>
      <c r="C343" s="91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85" t="s">
        <v>108</v>
      </c>
      <c r="L343" s="84" t="s">
        <v>97</v>
      </c>
      <c r="N343" s="93">
        <v>0.75</v>
      </c>
    </row>
    <row r="344" spans="2:14">
      <c r="B344" s="85">
        <v>980</v>
      </c>
      <c r="C344" s="91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85" t="s">
        <v>105</v>
      </c>
      <c r="L344" s="84" t="s">
        <v>104</v>
      </c>
      <c r="N344" s="93">
        <v>0.65</v>
      </c>
    </row>
    <row r="345" spans="2:14">
      <c r="B345" s="85">
        <v>14282</v>
      </c>
      <c r="C345" s="91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85" t="s">
        <v>105</v>
      </c>
      <c r="L345" s="84" t="s">
        <v>97</v>
      </c>
      <c r="N345" s="93">
        <v>0.61</v>
      </c>
    </row>
    <row r="346" spans="2:14">
      <c r="B346" s="85">
        <v>12364</v>
      </c>
      <c r="C346" s="91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85" t="s">
        <v>103</v>
      </c>
      <c r="L346" s="84" t="s">
        <v>104</v>
      </c>
      <c r="N346" s="93">
        <v>0.8</v>
      </c>
    </row>
    <row r="347" spans="2:14">
      <c r="B347" s="85">
        <v>3456</v>
      </c>
      <c r="C347" s="91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85" t="s">
        <v>101</v>
      </c>
      <c r="L347" s="84" t="s">
        <v>97</v>
      </c>
      <c r="N347" s="93">
        <v>0.63</v>
      </c>
    </row>
    <row r="348" spans="2:14">
      <c r="B348" s="85">
        <v>2989</v>
      </c>
      <c r="C348" s="91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85" t="s">
        <v>101</v>
      </c>
      <c r="L348" s="84" t="s">
        <v>97</v>
      </c>
      <c r="N348" s="93">
        <v>0.49</v>
      </c>
    </row>
    <row r="349" spans="2:14">
      <c r="B349" s="85">
        <v>7016</v>
      </c>
      <c r="C349" s="91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85" t="s">
        <v>110</v>
      </c>
      <c r="L349" s="84" t="s">
        <v>107</v>
      </c>
      <c r="N349" s="93">
        <v>0.68</v>
      </c>
    </row>
    <row r="350" spans="2:14">
      <c r="B350" s="85">
        <v>3201</v>
      </c>
      <c r="C350" s="91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85" t="s">
        <v>105</v>
      </c>
      <c r="L350" s="84" t="s">
        <v>107</v>
      </c>
      <c r="N350" s="93">
        <v>0.96</v>
      </c>
    </row>
    <row r="351" spans="2:14">
      <c r="B351" s="85">
        <v>2990</v>
      </c>
      <c r="C351" s="91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85" t="s">
        <v>101</v>
      </c>
      <c r="L351" s="84" t="s">
        <v>97</v>
      </c>
      <c r="N351" s="93">
        <v>0.97</v>
      </c>
    </row>
    <row r="352" spans="2:14">
      <c r="B352" s="85">
        <v>12169</v>
      </c>
      <c r="C352" s="91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85" t="s">
        <v>101</v>
      </c>
      <c r="L352" s="84" t="s">
        <v>104</v>
      </c>
      <c r="N352" s="93">
        <v>0.49</v>
      </c>
    </row>
    <row r="353" spans="2:14">
      <c r="B353" s="85">
        <v>7981</v>
      </c>
      <c r="C353" s="91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85" t="s">
        <v>103</v>
      </c>
      <c r="L353" s="84" t="s">
        <v>107</v>
      </c>
      <c r="N353" s="93">
        <v>0.89</v>
      </c>
    </row>
    <row r="354" spans="2:14">
      <c r="B354" s="85">
        <v>8508</v>
      </c>
      <c r="C354" s="91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85" t="s">
        <v>113</v>
      </c>
      <c r="L354" s="84" t="s">
        <v>97</v>
      </c>
      <c r="N354" s="93">
        <v>0.9</v>
      </c>
    </row>
    <row r="355" spans="2:14">
      <c r="B355" s="85">
        <v>8244</v>
      </c>
      <c r="C355" s="91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85" t="s">
        <v>106</v>
      </c>
      <c r="L355" s="84" t="s">
        <v>104</v>
      </c>
      <c r="N355" s="93">
        <v>0.81</v>
      </c>
    </row>
    <row r="356" spans="2:14">
      <c r="B356" s="85">
        <v>1653</v>
      </c>
      <c r="C356" s="91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85" t="s">
        <v>108</v>
      </c>
      <c r="L356" s="84" t="s">
        <v>104</v>
      </c>
      <c r="N356" s="93">
        <v>0.84</v>
      </c>
    </row>
    <row r="357" spans="2:14">
      <c r="B357" s="85">
        <v>1649</v>
      </c>
      <c r="C357" s="91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85" t="s">
        <v>103</v>
      </c>
      <c r="L357" s="84" t="s">
        <v>104</v>
      </c>
      <c r="N357" s="93">
        <v>0.8</v>
      </c>
    </row>
    <row r="358" spans="2:14">
      <c r="B358" s="85">
        <v>1027</v>
      </c>
      <c r="C358" s="91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85" t="s">
        <v>103</v>
      </c>
      <c r="L358" s="84" t="s">
        <v>104</v>
      </c>
      <c r="N358" s="93">
        <v>0.4</v>
      </c>
    </row>
    <row r="359" spans="2:14">
      <c r="B359" s="85">
        <v>6141</v>
      </c>
      <c r="C359" s="91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85" t="s">
        <v>113</v>
      </c>
      <c r="L359" s="84" t="s">
        <v>97</v>
      </c>
      <c r="N359" s="93">
        <v>0.91</v>
      </c>
    </row>
    <row r="360" spans="2:14">
      <c r="B360" s="85">
        <v>9537</v>
      </c>
      <c r="C360" s="91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85" t="s">
        <v>106</v>
      </c>
      <c r="L360" s="84" t="s">
        <v>104</v>
      </c>
      <c r="N360" s="93">
        <v>0.6</v>
      </c>
    </row>
    <row r="361" spans="2:14">
      <c r="B361" s="85">
        <v>4546</v>
      </c>
      <c r="C361" s="91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85" t="s">
        <v>103</v>
      </c>
      <c r="L361" s="84" t="s">
        <v>97</v>
      </c>
      <c r="N361" s="93">
        <v>0.57999999999999996</v>
      </c>
    </row>
    <row r="362" spans="2:14">
      <c r="B362" s="85">
        <v>13462</v>
      </c>
      <c r="C362" s="91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85" t="s">
        <v>105</v>
      </c>
      <c r="L362" s="84" t="s">
        <v>97</v>
      </c>
      <c r="N362" s="93">
        <v>0.96</v>
      </c>
    </row>
    <row r="363" spans="2:14">
      <c r="B363" s="85">
        <v>10654</v>
      </c>
      <c r="C363" s="91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85" t="s">
        <v>103</v>
      </c>
      <c r="L363" s="84" t="s">
        <v>104</v>
      </c>
      <c r="N363" s="93">
        <v>0.6</v>
      </c>
    </row>
    <row r="364" spans="2:14">
      <c r="B364" s="85">
        <v>12820</v>
      </c>
      <c r="C364" s="91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85" t="s">
        <v>112</v>
      </c>
      <c r="L364" s="84" t="s">
        <v>97</v>
      </c>
      <c r="N364" s="93">
        <v>0.57999999999999996</v>
      </c>
    </row>
    <row r="365" spans="2:14">
      <c r="B365" s="85">
        <v>5848</v>
      </c>
      <c r="C365" s="91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85" t="s">
        <v>103</v>
      </c>
      <c r="L365" s="84" t="s">
        <v>104</v>
      </c>
      <c r="N365" s="93">
        <v>0.51</v>
      </c>
    </row>
    <row r="366" spans="2:14">
      <c r="B366" s="85">
        <v>2247</v>
      </c>
      <c r="C366" s="91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85" t="s">
        <v>113</v>
      </c>
      <c r="L366" s="84" t="s">
        <v>97</v>
      </c>
      <c r="N366" s="93">
        <v>1</v>
      </c>
    </row>
    <row r="367" spans="2:14">
      <c r="B367" s="85">
        <v>2074</v>
      </c>
      <c r="C367" s="91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85" t="s">
        <v>101</v>
      </c>
      <c r="L367" s="84" t="s">
        <v>104</v>
      </c>
      <c r="N367" s="93">
        <v>0.64</v>
      </c>
    </row>
    <row r="368" spans="2:14">
      <c r="B368" s="85">
        <v>8345</v>
      </c>
      <c r="C368" s="91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85" t="s">
        <v>101</v>
      </c>
      <c r="L368" s="84" t="s">
        <v>97</v>
      </c>
      <c r="N368" s="93">
        <v>0.56000000000000005</v>
      </c>
    </row>
    <row r="369" spans="2:14">
      <c r="B369" s="85">
        <v>5337</v>
      </c>
      <c r="C369" s="91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85" t="s">
        <v>106</v>
      </c>
      <c r="L369" s="84" t="s">
        <v>104</v>
      </c>
      <c r="N369" s="93">
        <v>0.87</v>
      </c>
    </row>
    <row r="370" spans="2:14">
      <c r="B370" s="85">
        <v>6538</v>
      </c>
      <c r="C370" s="91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85" t="s">
        <v>108</v>
      </c>
      <c r="L370" s="84" t="s">
        <v>104</v>
      </c>
      <c r="N370" s="93">
        <v>0.64</v>
      </c>
    </row>
    <row r="371" spans="2:14">
      <c r="B371" s="85">
        <v>1654</v>
      </c>
      <c r="C371" s="91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85" t="s">
        <v>108</v>
      </c>
      <c r="L371" s="84" t="s">
        <v>104</v>
      </c>
      <c r="N371" s="93">
        <v>0.69</v>
      </c>
    </row>
    <row r="372" spans="2:14">
      <c r="B372" s="85">
        <v>8850</v>
      </c>
      <c r="C372" s="91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85" t="s">
        <v>106</v>
      </c>
      <c r="L372" s="84" t="s">
        <v>97</v>
      </c>
      <c r="N372" s="93">
        <v>0.56999999999999995</v>
      </c>
    </row>
    <row r="373" spans="2:14">
      <c r="B373" s="85">
        <v>9590</v>
      </c>
      <c r="C373" s="91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85" t="s">
        <v>108</v>
      </c>
      <c r="L373" s="84" t="s">
        <v>97</v>
      </c>
      <c r="N373" s="93">
        <v>0.55000000000000004</v>
      </c>
    </row>
    <row r="374" spans="2:14">
      <c r="B374" s="85">
        <v>4637</v>
      </c>
      <c r="C374" s="91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85" t="s">
        <v>108</v>
      </c>
      <c r="L374" s="84" t="s">
        <v>104</v>
      </c>
      <c r="N374" s="93">
        <v>0.7</v>
      </c>
    </row>
    <row r="375" spans="2:14">
      <c r="B375" s="85">
        <v>7026</v>
      </c>
      <c r="C375" s="91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85" t="s">
        <v>98</v>
      </c>
      <c r="L375" s="84" t="s">
        <v>97</v>
      </c>
      <c r="N375" s="93">
        <v>0.66</v>
      </c>
    </row>
    <row r="376" spans="2:14">
      <c r="B376" s="85">
        <v>11878</v>
      </c>
      <c r="C376" s="91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85" t="s">
        <v>103</v>
      </c>
      <c r="L376" s="84" t="s">
        <v>97</v>
      </c>
      <c r="N376" s="93">
        <v>0.32</v>
      </c>
    </row>
    <row r="377" spans="2:14">
      <c r="B377" s="85">
        <v>9646</v>
      </c>
      <c r="C377" s="91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85" t="s">
        <v>101</v>
      </c>
      <c r="L377" s="84" t="s">
        <v>104</v>
      </c>
      <c r="N377" s="93">
        <v>0.95</v>
      </c>
    </row>
    <row r="378" spans="2:14">
      <c r="B378" s="85">
        <v>3127</v>
      </c>
      <c r="C378" s="91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85" t="s">
        <v>106</v>
      </c>
      <c r="L378" s="84" t="s">
        <v>104</v>
      </c>
      <c r="N378" s="93">
        <v>0.83</v>
      </c>
    </row>
    <row r="379" spans="2:14">
      <c r="B379" s="85">
        <v>1416</v>
      </c>
      <c r="C379" s="91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85" t="s">
        <v>103</v>
      </c>
      <c r="L379" s="84" t="s">
        <v>104</v>
      </c>
      <c r="N379" s="93">
        <v>1</v>
      </c>
    </row>
    <row r="380" spans="2:14">
      <c r="B380" s="85">
        <v>13751</v>
      </c>
      <c r="C380" s="91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85" t="s">
        <v>101</v>
      </c>
      <c r="L380" s="84" t="s">
        <v>97</v>
      </c>
      <c r="N380" s="93">
        <v>0.94</v>
      </c>
    </row>
    <row r="381" spans="2:14">
      <c r="B381" s="85">
        <v>4570</v>
      </c>
      <c r="C381" s="91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85" t="s">
        <v>105</v>
      </c>
      <c r="L381" s="84" t="s">
        <v>97</v>
      </c>
      <c r="N381" s="93">
        <v>0.64</v>
      </c>
    </row>
    <row r="382" spans="2:14">
      <c r="B382" s="85">
        <v>9049</v>
      </c>
      <c r="C382" s="91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85" t="s">
        <v>103</v>
      </c>
      <c r="L382" s="84" t="s">
        <v>97</v>
      </c>
      <c r="N382" s="93">
        <v>0.97</v>
      </c>
    </row>
    <row r="383" spans="2:14">
      <c r="B383" s="85">
        <v>10082</v>
      </c>
      <c r="C383" s="91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85" t="s">
        <v>111</v>
      </c>
      <c r="L383" s="84" t="s">
        <v>97</v>
      </c>
      <c r="N383" s="93">
        <v>0.94</v>
      </c>
    </row>
    <row r="384" spans="2:14">
      <c r="B384" s="85">
        <v>6031</v>
      </c>
      <c r="C384" s="91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85" t="s">
        <v>112</v>
      </c>
      <c r="L384" s="84" t="s">
        <v>104</v>
      </c>
      <c r="N384" s="93">
        <v>0.9</v>
      </c>
    </row>
    <row r="385" spans="2:14">
      <c r="B385" s="85">
        <v>4306</v>
      </c>
      <c r="C385" s="91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85" t="s">
        <v>98</v>
      </c>
      <c r="L385" s="84" t="s">
        <v>97</v>
      </c>
      <c r="N385" s="93">
        <v>0.48</v>
      </c>
    </row>
    <row r="386" spans="2:14">
      <c r="B386" s="85">
        <v>14306</v>
      </c>
      <c r="C386" s="91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85" t="s">
        <v>101</v>
      </c>
      <c r="L386" s="84" t="s">
        <v>104</v>
      </c>
      <c r="N386" s="93">
        <v>0.77</v>
      </c>
    </row>
    <row r="387" spans="2:14">
      <c r="B387" s="85">
        <v>12110</v>
      </c>
      <c r="C387" s="91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85" t="s">
        <v>113</v>
      </c>
      <c r="L387" s="84" t="s">
        <v>97</v>
      </c>
      <c r="N387" s="93">
        <v>0.95</v>
      </c>
    </row>
    <row r="388" spans="2:14">
      <c r="B388" s="85">
        <v>4436</v>
      </c>
      <c r="C388" s="91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85" t="s">
        <v>112</v>
      </c>
      <c r="L388" s="84" t="s">
        <v>104</v>
      </c>
      <c r="N388" s="93">
        <v>0.76</v>
      </c>
    </row>
    <row r="389" spans="2:14">
      <c r="B389" s="85">
        <v>4149</v>
      </c>
      <c r="C389" s="91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85" t="s">
        <v>101</v>
      </c>
      <c r="L389" s="84" t="s">
        <v>104</v>
      </c>
      <c r="N389" s="94">
        <v>0.64</v>
      </c>
    </row>
    <row r="390" spans="2:14">
      <c r="B390" s="85">
        <v>4147</v>
      </c>
      <c r="C390" s="91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85" t="s">
        <v>101</v>
      </c>
      <c r="L390" s="84" t="s">
        <v>104</v>
      </c>
    </row>
    <row r="391" spans="2:14">
      <c r="B391" s="85">
        <v>517</v>
      </c>
      <c r="C391" s="91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85" t="s">
        <v>103</v>
      </c>
      <c r="L391" s="84" t="s">
        <v>104</v>
      </c>
    </row>
    <row r="392" spans="2:14">
      <c r="B392" s="85">
        <v>7656</v>
      </c>
      <c r="C392" s="91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85" t="s">
        <v>101</v>
      </c>
      <c r="L392" s="84" t="s">
        <v>97</v>
      </c>
    </row>
    <row r="393" spans="2:14">
      <c r="B393" s="85">
        <v>2115</v>
      </c>
      <c r="C393" s="91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85" t="s">
        <v>108</v>
      </c>
      <c r="L393" s="84" t="s">
        <v>104</v>
      </c>
    </row>
    <row r="394" spans="2:14">
      <c r="B394" s="85">
        <v>4696</v>
      </c>
      <c r="C394" s="91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85" t="s">
        <v>103</v>
      </c>
      <c r="L394" s="84" t="s">
        <v>97</v>
      </c>
    </row>
    <row r="395" spans="2:14">
      <c r="B395" s="85">
        <v>14027</v>
      </c>
      <c r="C395" s="91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85" t="s">
        <v>111</v>
      </c>
      <c r="L395" s="84" t="s">
        <v>107</v>
      </c>
    </row>
    <row r="396" spans="2:14">
      <c r="B396" s="85">
        <v>14354</v>
      </c>
      <c r="C396" s="91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85" t="s">
        <v>105</v>
      </c>
      <c r="L396" s="84" t="s">
        <v>104</v>
      </c>
    </row>
    <row r="397" spans="2:14">
      <c r="B397" s="85">
        <v>7615</v>
      </c>
      <c r="C397" s="91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85" t="s">
        <v>103</v>
      </c>
      <c r="L397" s="84" t="s">
        <v>97</v>
      </c>
    </row>
    <row r="398" spans="2:14">
      <c r="B398" s="85">
        <v>2794</v>
      </c>
      <c r="C398" s="91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85" t="s">
        <v>103</v>
      </c>
      <c r="L398" s="84" t="s">
        <v>97</v>
      </c>
    </row>
    <row r="399" spans="2:14">
      <c r="B399" s="85">
        <v>5147</v>
      </c>
      <c r="C399" s="91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85" t="s">
        <v>113</v>
      </c>
      <c r="L399" s="84" t="s">
        <v>104</v>
      </c>
    </row>
    <row r="400" spans="2:14">
      <c r="B400" s="85">
        <v>3628</v>
      </c>
      <c r="C400" s="91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85" t="s">
        <v>103</v>
      </c>
      <c r="L400" s="84" t="s">
        <v>104</v>
      </c>
    </row>
    <row r="401" spans="2:12">
      <c r="B401" s="85">
        <v>164</v>
      </c>
      <c r="C401" s="91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85" t="s">
        <v>101</v>
      </c>
      <c r="L401" s="84" t="s">
        <v>104</v>
      </c>
    </row>
    <row r="402" spans="2:12">
      <c r="B402" s="85">
        <v>7434</v>
      </c>
      <c r="C402" s="91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85" t="s">
        <v>98</v>
      </c>
      <c r="L402" s="84" t="s">
        <v>97</v>
      </c>
    </row>
    <row r="403" spans="2:12">
      <c r="B403" s="85">
        <v>8456</v>
      </c>
      <c r="C403" s="91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85" t="s">
        <v>103</v>
      </c>
      <c r="L403" s="84" t="s">
        <v>97</v>
      </c>
    </row>
    <row r="404" spans="2:12">
      <c r="B404" s="85">
        <v>6616</v>
      </c>
      <c r="C404" s="91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85" t="s">
        <v>108</v>
      </c>
      <c r="L404" s="84" t="s">
        <v>104</v>
      </c>
    </row>
    <row r="405" spans="2:12">
      <c r="B405" s="85">
        <v>3088</v>
      </c>
      <c r="C405" s="91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85" t="s">
        <v>113</v>
      </c>
      <c r="L405" s="84" t="s">
        <v>104</v>
      </c>
    </row>
    <row r="406" spans="2:12">
      <c r="B406" s="85">
        <v>5356</v>
      </c>
      <c r="C406" s="91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85" t="s">
        <v>101</v>
      </c>
      <c r="L406" s="84" t="s">
        <v>97</v>
      </c>
    </row>
    <row r="407" spans="2:12">
      <c r="B407" s="85">
        <v>7612</v>
      </c>
      <c r="C407" s="91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85" t="s">
        <v>108</v>
      </c>
      <c r="L407" s="84" t="s">
        <v>107</v>
      </c>
    </row>
    <row r="408" spans="2:12">
      <c r="B408" s="85">
        <v>10699</v>
      </c>
      <c r="C408" s="91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85" t="s">
        <v>101</v>
      </c>
      <c r="L408" s="84" t="s">
        <v>97</v>
      </c>
    </row>
    <row r="409" spans="2:12">
      <c r="B409" s="85">
        <v>8975</v>
      </c>
      <c r="C409" s="91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85" t="s">
        <v>103</v>
      </c>
      <c r="L409" s="84" t="s">
        <v>104</v>
      </c>
    </row>
    <row r="410" spans="2:12">
      <c r="B410" s="85">
        <v>626</v>
      </c>
      <c r="C410" s="91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85" t="s">
        <v>101</v>
      </c>
      <c r="L410" s="84" t="s">
        <v>104</v>
      </c>
    </row>
    <row r="411" spans="2:12">
      <c r="B411" s="85">
        <v>10586</v>
      </c>
      <c r="C411" s="91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85" t="s">
        <v>108</v>
      </c>
      <c r="L411" s="84" t="s">
        <v>97</v>
      </c>
    </row>
    <row r="412" spans="2:12">
      <c r="B412" s="85">
        <v>5424</v>
      </c>
      <c r="C412" s="91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85" t="s">
        <v>103</v>
      </c>
      <c r="L412" s="84" t="s">
        <v>104</v>
      </c>
    </row>
    <row r="413" spans="2:12">
      <c r="B413" s="85">
        <v>6511</v>
      </c>
      <c r="C413" s="91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85" t="s">
        <v>101</v>
      </c>
      <c r="L413" s="84" t="s">
        <v>97</v>
      </c>
    </row>
    <row r="414" spans="2:12">
      <c r="B414" s="85">
        <v>4040</v>
      </c>
      <c r="C414" s="91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85" t="s">
        <v>106</v>
      </c>
      <c r="L414" s="84" t="s">
        <v>97</v>
      </c>
    </row>
    <row r="415" spans="2:12">
      <c r="B415" s="85">
        <v>10051</v>
      </c>
      <c r="C415" s="91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85" t="s">
        <v>108</v>
      </c>
      <c r="L415" s="84" t="s">
        <v>107</v>
      </c>
    </row>
    <row r="416" spans="2:12">
      <c r="B416" s="85">
        <v>6544</v>
      </c>
      <c r="C416" s="91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85" t="s">
        <v>103</v>
      </c>
      <c r="L416" s="84" t="s">
        <v>104</v>
      </c>
    </row>
    <row r="417" spans="2:12">
      <c r="B417" s="85">
        <v>9318</v>
      </c>
      <c r="C417" s="91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85" t="s">
        <v>112</v>
      </c>
      <c r="L417" s="84" t="s">
        <v>97</v>
      </c>
    </row>
    <row r="418" spans="2:12">
      <c r="B418" s="85">
        <v>857</v>
      </c>
      <c r="C418" s="91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85" t="s">
        <v>101</v>
      </c>
      <c r="L418" s="84" t="s">
        <v>97</v>
      </c>
    </row>
    <row r="419" spans="2:12">
      <c r="B419" s="85">
        <v>13950</v>
      </c>
      <c r="C419" s="91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85" t="s">
        <v>101</v>
      </c>
      <c r="L419" s="84" t="s">
        <v>104</v>
      </c>
    </row>
    <row r="420" spans="2:12">
      <c r="B420" s="85">
        <v>9927</v>
      </c>
      <c r="C420" s="91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85" t="s">
        <v>98</v>
      </c>
      <c r="L420" s="84" t="s">
        <v>97</v>
      </c>
    </row>
    <row r="421" spans="2:12">
      <c r="B421" s="85">
        <v>4533</v>
      </c>
      <c r="C421" s="91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85" t="s">
        <v>98</v>
      </c>
      <c r="L421" s="84" t="s">
        <v>104</v>
      </c>
    </row>
    <row r="422" spans="2:12">
      <c r="B422" s="85">
        <v>14963</v>
      </c>
      <c r="C422" s="91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85" t="s">
        <v>101</v>
      </c>
      <c r="L422" s="84" t="s">
        <v>104</v>
      </c>
    </row>
    <row r="423" spans="2:12">
      <c r="B423" s="85">
        <v>9549</v>
      </c>
      <c r="C423" s="91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85" t="s">
        <v>112</v>
      </c>
      <c r="L423" s="84" t="s">
        <v>97</v>
      </c>
    </row>
    <row r="424" spans="2:12">
      <c r="B424" s="85">
        <v>1225</v>
      </c>
      <c r="C424" s="91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85" t="s">
        <v>103</v>
      </c>
      <c r="L424" s="84" t="s">
        <v>104</v>
      </c>
    </row>
    <row r="425" spans="2:12">
      <c r="B425" s="85">
        <v>9596</v>
      </c>
      <c r="C425" s="91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85" t="s">
        <v>108</v>
      </c>
      <c r="L425" s="84" t="s">
        <v>104</v>
      </c>
    </row>
    <row r="426" spans="2:12">
      <c r="B426" s="85">
        <v>3062</v>
      </c>
      <c r="C426" s="91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85" t="s">
        <v>112</v>
      </c>
      <c r="L426" s="84" t="s">
        <v>104</v>
      </c>
    </row>
    <row r="427" spans="2:12">
      <c r="B427" s="85">
        <v>12071</v>
      </c>
      <c r="C427" s="91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85" t="s">
        <v>105</v>
      </c>
      <c r="L427" s="84" t="s">
        <v>97</v>
      </c>
    </row>
    <row r="428" spans="2:12">
      <c r="B428" s="85">
        <v>10902</v>
      </c>
      <c r="C428" s="91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85" t="s">
        <v>105</v>
      </c>
      <c r="L428" s="84" t="s">
        <v>97</v>
      </c>
    </row>
    <row r="429" spans="2:12">
      <c r="B429" s="85">
        <v>12223</v>
      </c>
      <c r="C429" s="91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85" t="s">
        <v>110</v>
      </c>
      <c r="L429" s="84" t="s">
        <v>104</v>
      </c>
    </row>
    <row r="430" spans="2:12">
      <c r="B430" s="85">
        <v>13720</v>
      </c>
      <c r="C430" s="91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85" t="s">
        <v>108</v>
      </c>
      <c r="L430" s="84" t="s">
        <v>104</v>
      </c>
    </row>
    <row r="431" spans="2:12">
      <c r="B431" s="85">
        <v>14819</v>
      </c>
      <c r="C431" s="91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85" t="s">
        <v>106</v>
      </c>
      <c r="L431" s="84" t="s">
        <v>97</v>
      </c>
    </row>
    <row r="432" spans="2:12">
      <c r="B432" s="85">
        <v>10187</v>
      </c>
      <c r="C432" s="91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85" t="s">
        <v>113</v>
      </c>
      <c r="L432" s="84" t="s">
        <v>104</v>
      </c>
    </row>
    <row r="433" spans="2:12">
      <c r="B433" s="85">
        <v>6042</v>
      </c>
      <c r="C433" s="91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85" t="s">
        <v>101</v>
      </c>
      <c r="L433" s="84" t="s">
        <v>97</v>
      </c>
    </row>
    <row r="434" spans="2:12">
      <c r="B434" s="85">
        <v>4595</v>
      </c>
      <c r="C434" s="91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85" t="s">
        <v>101</v>
      </c>
      <c r="L434" s="84" t="s">
        <v>107</v>
      </c>
    </row>
    <row r="435" spans="2:12">
      <c r="B435" s="85">
        <v>3704</v>
      </c>
      <c r="C435" s="91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85" t="s">
        <v>103</v>
      </c>
      <c r="L435" s="84" t="s">
        <v>107</v>
      </c>
    </row>
    <row r="436" spans="2:12">
      <c r="B436" s="85">
        <v>12220</v>
      </c>
      <c r="C436" s="91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85" t="s">
        <v>110</v>
      </c>
      <c r="L436" s="84" t="s">
        <v>104</v>
      </c>
    </row>
    <row r="437" spans="2:12">
      <c r="B437" s="85">
        <v>446</v>
      </c>
      <c r="C437" s="91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85" t="s">
        <v>105</v>
      </c>
      <c r="L437" s="84" t="s">
        <v>104</v>
      </c>
    </row>
    <row r="438" spans="2:12">
      <c r="B438" s="85">
        <v>7143</v>
      </c>
      <c r="C438" s="91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85" t="s">
        <v>103</v>
      </c>
      <c r="L438" s="84" t="s">
        <v>97</v>
      </c>
    </row>
    <row r="439" spans="2:12">
      <c r="B439" s="85">
        <v>6540</v>
      </c>
      <c r="C439" s="91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85" t="s">
        <v>108</v>
      </c>
      <c r="L439" s="84" t="s">
        <v>104</v>
      </c>
    </row>
    <row r="440" spans="2:12">
      <c r="B440" s="85">
        <v>10748</v>
      </c>
      <c r="C440" s="91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85" t="s">
        <v>105</v>
      </c>
      <c r="L440" s="84" t="s">
        <v>107</v>
      </c>
    </row>
    <row r="441" spans="2:12">
      <c r="B441" s="85">
        <v>8032</v>
      </c>
      <c r="C441" s="91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85" t="s">
        <v>101</v>
      </c>
      <c r="L441" s="84" t="s">
        <v>97</v>
      </c>
    </row>
    <row r="442" spans="2:12">
      <c r="B442" s="85">
        <v>14140</v>
      </c>
      <c r="C442" s="91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85" t="s">
        <v>101</v>
      </c>
      <c r="L442" s="84" t="s">
        <v>104</v>
      </c>
    </row>
    <row r="443" spans="2:12">
      <c r="B443" s="85">
        <v>3802</v>
      </c>
      <c r="C443" s="91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85" t="s">
        <v>105</v>
      </c>
      <c r="L443" s="84" t="s">
        <v>97</v>
      </c>
    </row>
    <row r="444" spans="2:12">
      <c r="B444" s="85">
        <v>538</v>
      </c>
      <c r="C444" s="91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85" t="s">
        <v>108</v>
      </c>
      <c r="L444" s="84" t="s">
        <v>97</v>
      </c>
    </row>
    <row r="445" spans="2:12">
      <c r="B445" s="85">
        <v>14528</v>
      </c>
      <c r="C445" s="91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85" t="s">
        <v>101</v>
      </c>
      <c r="L445" s="84" t="s">
        <v>104</v>
      </c>
    </row>
    <row r="446" spans="2:12">
      <c r="B446" s="85">
        <v>5878</v>
      </c>
      <c r="C446" s="91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85" t="s">
        <v>106</v>
      </c>
      <c r="L446" s="84" t="s">
        <v>104</v>
      </c>
    </row>
    <row r="447" spans="2:12">
      <c r="B447" s="85">
        <v>9863</v>
      </c>
      <c r="C447" s="91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85" t="s">
        <v>101</v>
      </c>
      <c r="L447" s="84" t="s">
        <v>97</v>
      </c>
    </row>
    <row r="448" spans="2:12">
      <c r="B448" s="85">
        <v>1682</v>
      </c>
      <c r="C448" s="91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85" t="s">
        <v>101</v>
      </c>
      <c r="L448" s="84" t="s">
        <v>104</v>
      </c>
    </row>
    <row r="449" spans="2:12">
      <c r="B449" s="85">
        <v>6099</v>
      </c>
      <c r="C449" s="91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85" t="s">
        <v>110</v>
      </c>
      <c r="L449" s="84" t="s">
        <v>97</v>
      </c>
    </row>
    <row r="450" spans="2:12">
      <c r="B450" s="85">
        <v>5868</v>
      </c>
      <c r="C450" s="91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85" t="s">
        <v>105</v>
      </c>
      <c r="L450" s="84" t="s">
        <v>97</v>
      </c>
    </row>
    <row r="451" spans="2:12">
      <c r="B451" s="85">
        <v>13218</v>
      </c>
      <c r="C451" s="91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85" t="s">
        <v>106</v>
      </c>
      <c r="L451" s="84" t="s">
        <v>104</v>
      </c>
    </row>
    <row r="452" spans="2:12">
      <c r="B452" s="85">
        <v>8090</v>
      </c>
      <c r="C452" s="91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85" t="s">
        <v>106</v>
      </c>
      <c r="L452" s="84" t="s">
        <v>104</v>
      </c>
    </row>
    <row r="453" spans="2:12">
      <c r="B453" s="85">
        <v>11244</v>
      </c>
      <c r="C453" s="91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85" t="s">
        <v>103</v>
      </c>
      <c r="L453" s="84" t="s">
        <v>97</v>
      </c>
    </row>
    <row r="454" spans="2:12">
      <c r="B454" s="85">
        <v>11824</v>
      </c>
      <c r="C454" s="91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85" t="s">
        <v>112</v>
      </c>
      <c r="L454" s="84" t="s">
        <v>97</v>
      </c>
    </row>
    <row r="455" spans="2:12">
      <c r="B455" s="85">
        <v>82</v>
      </c>
      <c r="C455" s="91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85" t="s">
        <v>103</v>
      </c>
      <c r="L455" s="84" t="s">
        <v>104</v>
      </c>
    </row>
    <row r="456" spans="2:12">
      <c r="B456" s="85">
        <v>11318</v>
      </c>
      <c r="C456" s="91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85" t="s">
        <v>103</v>
      </c>
      <c r="L456" s="84" t="s">
        <v>104</v>
      </c>
    </row>
    <row r="457" spans="2:12">
      <c r="B457" s="85">
        <v>12778</v>
      </c>
      <c r="C457" s="91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85" t="s">
        <v>101</v>
      </c>
      <c r="L457" s="84" t="s">
        <v>97</v>
      </c>
    </row>
    <row r="458" spans="2:12">
      <c r="B458" s="85">
        <v>1662</v>
      </c>
      <c r="C458" s="91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85" t="s">
        <v>103</v>
      </c>
      <c r="L458" s="84" t="s">
        <v>97</v>
      </c>
    </row>
    <row r="459" spans="2:12">
      <c r="B459" s="85">
        <v>8485</v>
      </c>
      <c r="C459" s="91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85" t="s">
        <v>101</v>
      </c>
      <c r="L459" s="84" t="s">
        <v>104</v>
      </c>
    </row>
    <row r="460" spans="2:12">
      <c r="B460" s="85">
        <v>8547</v>
      </c>
      <c r="C460" s="91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85" t="s">
        <v>106</v>
      </c>
      <c r="L460" s="84" t="s">
        <v>97</v>
      </c>
    </row>
    <row r="461" spans="2:12">
      <c r="B461" s="85">
        <v>9989</v>
      </c>
      <c r="C461" s="91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85" t="s">
        <v>105</v>
      </c>
      <c r="L461" s="84" t="s">
        <v>104</v>
      </c>
    </row>
    <row r="462" spans="2:12">
      <c r="B462" s="85">
        <v>13051</v>
      </c>
      <c r="C462" s="91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85" t="s">
        <v>101</v>
      </c>
      <c r="L462" s="84" t="s">
        <v>104</v>
      </c>
    </row>
    <row r="463" spans="2:12">
      <c r="B463" s="85">
        <v>11422</v>
      </c>
      <c r="C463" s="91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85" t="s">
        <v>111</v>
      </c>
      <c r="L463" s="84" t="s">
        <v>107</v>
      </c>
    </row>
    <row r="464" spans="2:12">
      <c r="B464" s="85">
        <v>4297</v>
      </c>
      <c r="C464" s="91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85" t="s">
        <v>101</v>
      </c>
      <c r="L464" s="84" t="s">
        <v>104</v>
      </c>
    </row>
    <row r="465" spans="2:12">
      <c r="B465" s="85">
        <v>12874</v>
      </c>
      <c r="C465" s="91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85" t="s">
        <v>108</v>
      </c>
      <c r="L465" s="84" t="s">
        <v>97</v>
      </c>
    </row>
    <row r="466" spans="2:12">
      <c r="B466" s="85">
        <v>659</v>
      </c>
      <c r="C466" s="91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85" t="s">
        <v>108</v>
      </c>
      <c r="L466" s="84" t="s">
        <v>104</v>
      </c>
    </row>
    <row r="467" spans="2:12">
      <c r="B467" s="85">
        <v>6708</v>
      </c>
      <c r="C467" s="91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85" t="s">
        <v>110</v>
      </c>
      <c r="L467" s="84" t="s">
        <v>104</v>
      </c>
    </row>
    <row r="468" spans="2:12">
      <c r="B468" s="85">
        <v>14730</v>
      </c>
      <c r="C468" s="91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85" t="s">
        <v>111</v>
      </c>
      <c r="L468" s="84" t="s">
        <v>104</v>
      </c>
    </row>
    <row r="469" spans="2:12">
      <c r="B469" s="85">
        <v>13833</v>
      </c>
      <c r="C469" s="91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85" t="s">
        <v>101</v>
      </c>
      <c r="L469" s="84" t="s">
        <v>97</v>
      </c>
    </row>
    <row r="470" spans="2:12">
      <c r="B470" s="85">
        <v>9766</v>
      </c>
      <c r="C470" s="91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85" t="s">
        <v>105</v>
      </c>
      <c r="L470" s="84" t="s">
        <v>97</v>
      </c>
    </row>
    <row r="471" spans="2:12">
      <c r="B471" s="85">
        <v>14280</v>
      </c>
      <c r="C471" s="91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85" t="s">
        <v>110</v>
      </c>
      <c r="L471" s="84" t="s">
        <v>97</v>
      </c>
    </row>
    <row r="472" spans="2:12">
      <c r="B472" s="85">
        <v>12067</v>
      </c>
      <c r="C472" s="91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85" t="s">
        <v>110</v>
      </c>
      <c r="L472" s="84" t="s">
        <v>97</v>
      </c>
    </row>
    <row r="473" spans="2:12">
      <c r="B473" s="85">
        <v>5471</v>
      </c>
      <c r="C473" s="91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85" t="s">
        <v>108</v>
      </c>
      <c r="L473" s="84" t="s">
        <v>97</v>
      </c>
    </row>
    <row r="474" spans="2:12">
      <c r="B474" s="85">
        <v>6808</v>
      </c>
      <c r="C474" s="91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85" t="s">
        <v>101</v>
      </c>
      <c r="L474" s="84" t="s">
        <v>104</v>
      </c>
    </row>
    <row r="475" spans="2:12">
      <c r="B475" s="85">
        <v>6250</v>
      </c>
      <c r="C475" s="91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85" t="s">
        <v>110</v>
      </c>
      <c r="L475" s="84" t="s">
        <v>97</v>
      </c>
    </row>
    <row r="476" spans="2:12">
      <c r="B476" s="85">
        <v>8672</v>
      </c>
      <c r="C476" s="91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85" t="s">
        <v>103</v>
      </c>
      <c r="L476" s="84" t="s">
        <v>104</v>
      </c>
    </row>
    <row r="477" spans="2:12">
      <c r="B477" s="85">
        <v>10998</v>
      </c>
      <c r="C477" s="91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85" t="s">
        <v>110</v>
      </c>
      <c r="L477" s="84" t="s">
        <v>104</v>
      </c>
    </row>
    <row r="478" spans="2:12">
      <c r="B478" s="85">
        <v>9314</v>
      </c>
      <c r="C478" s="91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85" t="s">
        <v>108</v>
      </c>
      <c r="L478" s="84" t="s">
        <v>97</v>
      </c>
    </row>
    <row r="479" spans="2:12">
      <c r="B479" s="85">
        <v>5156</v>
      </c>
      <c r="C479" s="91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85" t="s">
        <v>103</v>
      </c>
      <c r="L479" s="84" t="s">
        <v>107</v>
      </c>
    </row>
    <row r="480" spans="2:12">
      <c r="B480" s="85">
        <v>2740</v>
      </c>
      <c r="C480" s="91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85" t="s">
        <v>110</v>
      </c>
      <c r="L480" s="84" t="s">
        <v>104</v>
      </c>
    </row>
    <row r="481" spans="2:12">
      <c r="B481" s="85">
        <v>4221</v>
      </c>
      <c r="C481" s="91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85" t="s">
        <v>101</v>
      </c>
      <c r="L481" s="84" t="s">
        <v>104</v>
      </c>
    </row>
    <row r="482" spans="2:12">
      <c r="B482" s="85">
        <v>1861</v>
      </c>
      <c r="C482" s="91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85" t="s">
        <v>98</v>
      </c>
      <c r="L482" s="84" t="s">
        <v>97</v>
      </c>
    </row>
    <row r="483" spans="2:12">
      <c r="B483" s="85">
        <v>13591</v>
      </c>
      <c r="C483" s="91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85" t="s">
        <v>101</v>
      </c>
      <c r="L483" s="84" t="s">
        <v>104</v>
      </c>
    </row>
    <row r="484" spans="2:12">
      <c r="B484" s="85">
        <v>14791</v>
      </c>
      <c r="C484" s="91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85" t="s">
        <v>103</v>
      </c>
      <c r="L484" s="84" t="s">
        <v>107</v>
      </c>
    </row>
    <row r="485" spans="2:12">
      <c r="B485" s="85">
        <v>9753</v>
      </c>
      <c r="C485" s="91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85" t="s">
        <v>103</v>
      </c>
      <c r="L485" s="84" t="s">
        <v>104</v>
      </c>
    </row>
    <row r="486" spans="2:12">
      <c r="B486" s="85">
        <v>8783</v>
      </c>
      <c r="C486" s="91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85" t="s">
        <v>103</v>
      </c>
      <c r="L486" s="84" t="s">
        <v>107</v>
      </c>
    </row>
    <row r="487" spans="2:12">
      <c r="B487" s="85">
        <v>8338</v>
      </c>
      <c r="C487" s="91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85" t="s">
        <v>101</v>
      </c>
      <c r="L487" s="84" t="s">
        <v>97</v>
      </c>
    </row>
    <row r="488" spans="2:12">
      <c r="B488" s="85">
        <v>10020</v>
      </c>
      <c r="C488" s="91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85" t="s">
        <v>101</v>
      </c>
      <c r="L488" s="84" t="s">
        <v>97</v>
      </c>
    </row>
    <row r="489" spans="2:12">
      <c r="B489" s="85">
        <v>6068</v>
      </c>
      <c r="C489" s="91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85" t="s">
        <v>103</v>
      </c>
      <c r="L489" s="84" t="s">
        <v>97</v>
      </c>
    </row>
    <row r="490" spans="2:12">
      <c r="B490" s="85">
        <v>12360</v>
      </c>
      <c r="C490" s="91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85" t="s">
        <v>108</v>
      </c>
      <c r="L490" s="84" t="s">
        <v>104</v>
      </c>
    </row>
    <row r="491" spans="2:12">
      <c r="B491" s="85">
        <v>13200</v>
      </c>
      <c r="C491" s="91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85" t="s">
        <v>106</v>
      </c>
      <c r="L491" s="84" t="s">
        <v>104</v>
      </c>
    </row>
    <row r="492" spans="2:12">
      <c r="B492" s="85">
        <v>12638</v>
      </c>
      <c r="C492" s="91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85" t="s">
        <v>101</v>
      </c>
      <c r="L492" s="84" t="s">
        <v>104</v>
      </c>
    </row>
    <row r="493" spans="2:12">
      <c r="B493" s="85">
        <v>4504</v>
      </c>
      <c r="C493" s="91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85" t="s">
        <v>106</v>
      </c>
      <c r="L493" s="84" t="s">
        <v>97</v>
      </c>
    </row>
    <row r="494" spans="2:12">
      <c r="B494" s="85">
        <v>3783</v>
      </c>
      <c r="C494" s="91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85" t="s">
        <v>103</v>
      </c>
      <c r="L494" s="84" t="s">
        <v>104</v>
      </c>
    </row>
    <row r="495" spans="2:12">
      <c r="B495" s="85">
        <v>14970</v>
      </c>
      <c r="C495" s="91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85" t="s">
        <v>101</v>
      </c>
      <c r="L495" s="84" t="s">
        <v>97</v>
      </c>
    </row>
    <row r="496" spans="2:12">
      <c r="B496" s="85">
        <v>7613</v>
      </c>
      <c r="C496" s="91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85" t="s">
        <v>108</v>
      </c>
      <c r="L496" s="84" t="s">
        <v>104</v>
      </c>
    </row>
    <row r="497" spans="2:12">
      <c r="B497" s="85">
        <v>10436</v>
      </c>
      <c r="C497" s="91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85" t="s">
        <v>108</v>
      </c>
      <c r="L497" s="84" t="s">
        <v>97</v>
      </c>
    </row>
    <row r="498" spans="2:12">
      <c r="B498" s="85">
        <v>6590</v>
      </c>
      <c r="C498" s="91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85" t="s">
        <v>101</v>
      </c>
      <c r="L498" s="84" t="s">
        <v>107</v>
      </c>
    </row>
    <row r="499" spans="2:12">
      <c r="B499" s="85">
        <v>2900</v>
      </c>
      <c r="C499" s="91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85" t="s">
        <v>106</v>
      </c>
      <c r="L499" s="84" t="s">
        <v>104</v>
      </c>
    </row>
    <row r="500" spans="2:12">
      <c r="B500" s="85">
        <v>7891</v>
      </c>
      <c r="C500" s="91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85" t="s">
        <v>98</v>
      </c>
      <c r="L500" s="84" t="s">
        <v>104</v>
      </c>
    </row>
    <row r="501" spans="2:12">
      <c r="B501" s="85">
        <v>2814</v>
      </c>
      <c r="C501" s="91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85" t="s">
        <v>105</v>
      </c>
      <c r="L501" s="84" t="s">
        <v>104</v>
      </c>
    </row>
    <row r="502" spans="2:12">
      <c r="B502" s="85">
        <v>6549</v>
      </c>
      <c r="C502" s="91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85" t="s">
        <v>105</v>
      </c>
      <c r="L502" s="84" t="s">
        <v>104</v>
      </c>
    </row>
    <row r="503" spans="2:12">
      <c r="B503" s="85">
        <v>6281</v>
      </c>
      <c r="C503" s="91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85" t="s">
        <v>101</v>
      </c>
      <c r="L503" s="84" t="s">
        <v>104</v>
      </c>
    </row>
    <row r="504" spans="2:12">
      <c r="B504" s="85">
        <v>5536</v>
      </c>
      <c r="C504" s="91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85" t="s">
        <v>103</v>
      </c>
      <c r="L504" s="84" t="s">
        <v>104</v>
      </c>
    </row>
    <row r="505" spans="2:12">
      <c r="B505" s="85">
        <v>8608</v>
      </c>
      <c r="C505" s="91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85" t="s">
        <v>103</v>
      </c>
      <c r="L505" s="84" t="s">
        <v>97</v>
      </c>
    </row>
    <row r="506" spans="2:12">
      <c r="B506" s="85">
        <v>13497</v>
      </c>
      <c r="C506" s="91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85" t="s">
        <v>101</v>
      </c>
      <c r="L506" s="84" t="s">
        <v>97</v>
      </c>
    </row>
    <row r="507" spans="2:12">
      <c r="B507" s="83">
        <v>14973</v>
      </c>
      <c r="C507" s="92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83" t="s">
        <v>98</v>
      </c>
      <c r="L507" s="82" t="s">
        <v>97</v>
      </c>
    </row>
    <row r="508" spans="2:12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AC8B-8AD1-BC42-BC36-FFA84D6A345C}">
  <dimension ref="A7:AC15006"/>
  <sheetViews>
    <sheetView zoomScaleNormal="100" zoomScalePageLayoutView="85" workbookViewId="0"/>
  </sheetViews>
  <sheetFormatPr baseColWidth="10" defaultColWidth="12.7109375" defaultRowHeight="20"/>
  <cols>
    <col min="1" max="1" width="5.7109375" style="81" customWidth="1"/>
    <col min="2" max="2" width="12.7109375" style="80"/>
    <col min="3" max="4" width="12.7109375" style="80" customWidth="1"/>
    <col min="5" max="5" width="15.7109375" style="80" customWidth="1"/>
    <col min="6" max="10" width="12.7109375" style="80" customWidth="1"/>
    <col min="11" max="12" width="12.7109375" style="79" customWidth="1"/>
    <col min="13" max="13" width="12.7109375" style="79"/>
    <col min="14" max="29" width="12.7109375" style="81"/>
    <col min="30" max="16384" width="12.7109375" style="79"/>
  </cols>
  <sheetData>
    <row r="7" spans="2:12" ht="49" customHeight="1">
      <c r="B7" s="87" t="s">
        <v>124</v>
      </c>
      <c r="C7" s="106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89" t="s">
        <v>117</v>
      </c>
      <c r="J7" s="88" t="s">
        <v>116</v>
      </c>
      <c r="K7" s="89" t="s">
        <v>115</v>
      </c>
      <c r="L7" s="86" t="s">
        <v>114</v>
      </c>
    </row>
    <row r="8" spans="2:12">
      <c r="B8" s="85">
        <v>1019</v>
      </c>
      <c r="C8" s="105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91" t="s">
        <v>98</v>
      </c>
      <c r="L8" s="84" t="s">
        <v>104</v>
      </c>
    </row>
    <row r="9" spans="2:12">
      <c r="B9" s="85">
        <v>6830</v>
      </c>
      <c r="C9" s="105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91" t="s">
        <v>103</v>
      </c>
      <c r="L9" s="84" t="s">
        <v>97</v>
      </c>
    </row>
    <row r="10" spans="2:12">
      <c r="B10" s="85">
        <v>9653</v>
      </c>
      <c r="C10" s="105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91" t="s">
        <v>113</v>
      </c>
      <c r="L10" s="84" t="s">
        <v>97</v>
      </c>
    </row>
    <row r="11" spans="2:12">
      <c r="B11" s="85">
        <v>12208</v>
      </c>
      <c r="C11" s="105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91" t="s">
        <v>108</v>
      </c>
      <c r="L11" s="84" t="s">
        <v>104</v>
      </c>
    </row>
    <row r="12" spans="2:12">
      <c r="B12" s="85">
        <v>4816</v>
      </c>
      <c r="C12" s="105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91" t="s">
        <v>112</v>
      </c>
      <c r="L12" s="84" t="s">
        <v>97</v>
      </c>
    </row>
    <row r="13" spans="2:12">
      <c r="B13" s="85">
        <v>5637</v>
      </c>
      <c r="C13" s="105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91" t="s">
        <v>105</v>
      </c>
      <c r="L13" s="84" t="s">
        <v>97</v>
      </c>
    </row>
    <row r="14" spans="2:12">
      <c r="B14" s="85">
        <v>5305</v>
      </c>
      <c r="C14" s="105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91" t="s">
        <v>103</v>
      </c>
      <c r="L14" s="84" t="s">
        <v>104</v>
      </c>
    </row>
    <row r="15" spans="2:12">
      <c r="B15" s="85">
        <v>4823</v>
      </c>
      <c r="C15" s="105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91" t="s">
        <v>101</v>
      </c>
      <c r="L15" s="84" t="s">
        <v>104</v>
      </c>
    </row>
    <row r="16" spans="2:12">
      <c r="B16" s="85">
        <v>9335</v>
      </c>
      <c r="C16" s="105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91" t="s">
        <v>101</v>
      </c>
      <c r="L16" s="84" t="s">
        <v>107</v>
      </c>
    </row>
    <row r="17" spans="2:12">
      <c r="B17" s="85">
        <v>12400</v>
      </c>
      <c r="C17" s="105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91" t="s">
        <v>101</v>
      </c>
      <c r="L17" s="84" t="s">
        <v>104</v>
      </c>
    </row>
    <row r="18" spans="2:12">
      <c r="B18" s="85">
        <v>12205</v>
      </c>
      <c r="C18" s="105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91" t="s">
        <v>108</v>
      </c>
      <c r="L18" s="84" t="s">
        <v>104</v>
      </c>
    </row>
    <row r="19" spans="2:12">
      <c r="B19" s="85">
        <v>6960</v>
      </c>
      <c r="C19" s="105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91" t="s">
        <v>101</v>
      </c>
      <c r="L19" s="84" t="s">
        <v>104</v>
      </c>
    </row>
    <row r="20" spans="2:12">
      <c r="B20" s="85">
        <v>13755</v>
      </c>
      <c r="C20" s="105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91" t="s">
        <v>101</v>
      </c>
      <c r="L20" s="84" t="s">
        <v>97</v>
      </c>
    </row>
    <row r="21" spans="2:12">
      <c r="B21" s="85">
        <v>4754</v>
      </c>
      <c r="C21" s="105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91" t="s">
        <v>101</v>
      </c>
      <c r="L21" s="84" t="s">
        <v>97</v>
      </c>
    </row>
    <row r="22" spans="2:12">
      <c r="B22" s="85">
        <v>12906</v>
      </c>
      <c r="C22" s="105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91" t="s">
        <v>101</v>
      </c>
      <c r="L22" s="84" t="s">
        <v>97</v>
      </c>
    </row>
    <row r="23" spans="2:12">
      <c r="B23" s="85">
        <v>9150</v>
      </c>
      <c r="C23" s="105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91" t="s">
        <v>110</v>
      </c>
      <c r="L23" s="84" t="s">
        <v>97</v>
      </c>
    </row>
    <row r="24" spans="2:12">
      <c r="B24" s="85">
        <v>1138</v>
      </c>
      <c r="C24" s="105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91" t="s">
        <v>101</v>
      </c>
      <c r="L24" s="84" t="s">
        <v>104</v>
      </c>
    </row>
    <row r="25" spans="2:12">
      <c r="B25" s="85">
        <v>6866</v>
      </c>
      <c r="C25" s="105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91" t="s">
        <v>106</v>
      </c>
      <c r="L25" s="84" t="s">
        <v>97</v>
      </c>
    </row>
    <row r="26" spans="2:12">
      <c r="B26" s="85">
        <v>11765</v>
      </c>
      <c r="C26" s="105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91" t="s">
        <v>103</v>
      </c>
      <c r="L26" s="84" t="s">
        <v>104</v>
      </c>
    </row>
    <row r="27" spans="2:12">
      <c r="B27" s="85">
        <v>8342</v>
      </c>
      <c r="C27" s="105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91" t="s">
        <v>101</v>
      </c>
      <c r="L27" s="84" t="s">
        <v>97</v>
      </c>
    </row>
    <row r="28" spans="2:12">
      <c r="B28" s="85">
        <v>5103</v>
      </c>
      <c r="C28" s="105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91" t="s">
        <v>110</v>
      </c>
      <c r="L28" s="84" t="s">
        <v>104</v>
      </c>
    </row>
    <row r="29" spans="2:12">
      <c r="B29" s="85">
        <v>14114</v>
      </c>
      <c r="C29" s="105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91" t="s">
        <v>101</v>
      </c>
      <c r="L29" s="84" t="s">
        <v>97</v>
      </c>
    </row>
    <row r="30" spans="2:12">
      <c r="B30" s="85">
        <v>5075</v>
      </c>
      <c r="C30" s="105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91" t="s">
        <v>103</v>
      </c>
      <c r="L30" s="84" t="s">
        <v>104</v>
      </c>
    </row>
    <row r="31" spans="2:12">
      <c r="B31" s="85">
        <v>11062</v>
      </c>
      <c r="C31" s="105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91" t="s">
        <v>108</v>
      </c>
      <c r="L31" s="84" t="s">
        <v>97</v>
      </c>
    </row>
    <row r="32" spans="2:12">
      <c r="B32" s="85">
        <v>1455</v>
      </c>
      <c r="C32" s="105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91" t="s">
        <v>108</v>
      </c>
      <c r="L32" s="84" t="s">
        <v>104</v>
      </c>
    </row>
    <row r="33" spans="2:12">
      <c r="B33" s="85">
        <v>5114</v>
      </c>
      <c r="C33" s="105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91" t="s">
        <v>101</v>
      </c>
      <c r="L33" s="84" t="s">
        <v>97</v>
      </c>
    </row>
    <row r="34" spans="2:12">
      <c r="B34" s="85">
        <v>10382</v>
      </c>
      <c r="C34" s="105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91" t="s">
        <v>101</v>
      </c>
      <c r="L34" s="84" t="s">
        <v>104</v>
      </c>
    </row>
    <row r="35" spans="2:12">
      <c r="B35" s="85">
        <v>2445</v>
      </c>
      <c r="C35" s="105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91" t="s">
        <v>103</v>
      </c>
      <c r="L35" s="84" t="s">
        <v>97</v>
      </c>
    </row>
    <row r="36" spans="2:12">
      <c r="B36" s="85">
        <v>1690</v>
      </c>
      <c r="C36" s="105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91" t="s">
        <v>101</v>
      </c>
      <c r="L36" s="84" t="s">
        <v>104</v>
      </c>
    </row>
    <row r="37" spans="2:12">
      <c r="B37" s="85">
        <v>1073</v>
      </c>
      <c r="C37" s="105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91" t="s">
        <v>112</v>
      </c>
      <c r="L37" s="84" t="s">
        <v>104</v>
      </c>
    </row>
    <row r="38" spans="2:12">
      <c r="B38" s="85">
        <v>3255</v>
      </c>
      <c r="C38" s="105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91" t="s">
        <v>108</v>
      </c>
      <c r="L38" s="84" t="s">
        <v>97</v>
      </c>
    </row>
    <row r="39" spans="2:12">
      <c r="B39" s="85">
        <v>7057</v>
      </c>
      <c r="C39" s="105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91" t="s">
        <v>113</v>
      </c>
      <c r="L39" s="84" t="s">
        <v>97</v>
      </c>
    </row>
    <row r="40" spans="2:12">
      <c r="B40" s="85">
        <v>14102</v>
      </c>
      <c r="C40" s="105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91" t="s">
        <v>111</v>
      </c>
      <c r="L40" s="84" t="s">
        <v>107</v>
      </c>
    </row>
    <row r="41" spans="2:12">
      <c r="B41" s="85">
        <v>3334</v>
      </c>
      <c r="C41" s="105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91" t="s">
        <v>108</v>
      </c>
      <c r="L41" s="84" t="s">
        <v>104</v>
      </c>
    </row>
    <row r="42" spans="2:12">
      <c r="B42" s="85">
        <v>13618</v>
      </c>
      <c r="C42" s="105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91" t="s">
        <v>112</v>
      </c>
      <c r="L42" s="84" t="s">
        <v>97</v>
      </c>
    </row>
    <row r="43" spans="2:12">
      <c r="B43" s="85">
        <v>1563</v>
      </c>
      <c r="C43" s="105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91" t="s">
        <v>103</v>
      </c>
      <c r="L43" s="84" t="s">
        <v>104</v>
      </c>
    </row>
    <row r="44" spans="2:12">
      <c r="B44" s="85">
        <v>3488</v>
      </c>
      <c r="C44" s="105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91" t="s">
        <v>108</v>
      </c>
      <c r="L44" s="84" t="s">
        <v>104</v>
      </c>
    </row>
    <row r="45" spans="2:12">
      <c r="B45" s="85">
        <v>831</v>
      </c>
      <c r="C45" s="105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91" t="s">
        <v>110</v>
      </c>
      <c r="L45" s="84" t="s">
        <v>104</v>
      </c>
    </row>
    <row r="46" spans="2:12">
      <c r="B46" s="85">
        <v>14409</v>
      </c>
      <c r="C46" s="105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91" t="s">
        <v>103</v>
      </c>
      <c r="L46" s="84" t="s">
        <v>104</v>
      </c>
    </row>
    <row r="47" spans="2:12">
      <c r="B47" s="85">
        <v>4407</v>
      </c>
      <c r="C47" s="105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91" t="s">
        <v>108</v>
      </c>
      <c r="L47" s="84" t="s">
        <v>104</v>
      </c>
    </row>
    <row r="48" spans="2:12">
      <c r="B48" s="85">
        <v>2273</v>
      </c>
      <c r="C48" s="105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91" t="s">
        <v>111</v>
      </c>
      <c r="L48" s="84" t="s">
        <v>104</v>
      </c>
    </row>
    <row r="49" spans="2:12">
      <c r="B49" s="85">
        <v>321</v>
      </c>
      <c r="C49" s="105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91" t="s">
        <v>101</v>
      </c>
      <c r="L49" s="84" t="s">
        <v>104</v>
      </c>
    </row>
    <row r="50" spans="2:12">
      <c r="B50" s="85">
        <v>7286</v>
      </c>
      <c r="C50" s="105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91" t="s">
        <v>113</v>
      </c>
      <c r="L50" s="84" t="s">
        <v>104</v>
      </c>
    </row>
    <row r="51" spans="2:12">
      <c r="B51" s="85">
        <v>12080</v>
      </c>
      <c r="C51" s="105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91" t="s">
        <v>98</v>
      </c>
      <c r="L51" s="84" t="s">
        <v>104</v>
      </c>
    </row>
    <row r="52" spans="2:12">
      <c r="B52" s="85">
        <v>9066</v>
      </c>
      <c r="C52" s="105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91" t="s">
        <v>103</v>
      </c>
      <c r="L52" s="84" t="s">
        <v>104</v>
      </c>
    </row>
    <row r="53" spans="2:12">
      <c r="B53" s="85">
        <v>12899</v>
      </c>
      <c r="C53" s="105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91" t="s">
        <v>108</v>
      </c>
      <c r="L53" s="84" t="s">
        <v>97</v>
      </c>
    </row>
    <row r="54" spans="2:12">
      <c r="B54" s="85">
        <v>1731</v>
      </c>
      <c r="C54" s="105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91" t="s">
        <v>108</v>
      </c>
      <c r="L54" s="84" t="s">
        <v>104</v>
      </c>
    </row>
    <row r="55" spans="2:12">
      <c r="B55" s="85">
        <v>7766</v>
      </c>
      <c r="C55" s="105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91" t="s">
        <v>103</v>
      </c>
      <c r="L55" s="84" t="s">
        <v>104</v>
      </c>
    </row>
    <row r="56" spans="2:12">
      <c r="B56" s="85">
        <v>7875</v>
      </c>
      <c r="C56" s="105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91" t="s">
        <v>101</v>
      </c>
      <c r="L56" s="84" t="s">
        <v>97</v>
      </c>
    </row>
    <row r="57" spans="2:12">
      <c r="B57" s="85">
        <v>3268</v>
      </c>
      <c r="C57" s="105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91" t="s">
        <v>105</v>
      </c>
      <c r="L57" s="84" t="s">
        <v>97</v>
      </c>
    </row>
    <row r="58" spans="2:12">
      <c r="B58" s="85">
        <v>13418</v>
      </c>
      <c r="C58" s="105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91" t="s">
        <v>101</v>
      </c>
      <c r="L58" s="84" t="s">
        <v>97</v>
      </c>
    </row>
    <row r="59" spans="2:12">
      <c r="B59" s="85">
        <v>8368</v>
      </c>
      <c r="C59" s="105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91" t="s">
        <v>108</v>
      </c>
      <c r="L59" s="84" t="s">
        <v>97</v>
      </c>
    </row>
    <row r="60" spans="2:12">
      <c r="B60" s="85">
        <v>339</v>
      </c>
      <c r="C60" s="105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91" t="s">
        <v>113</v>
      </c>
      <c r="L60" s="84" t="s">
        <v>97</v>
      </c>
    </row>
    <row r="61" spans="2:12">
      <c r="B61" s="85">
        <v>13769</v>
      </c>
      <c r="C61" s="105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91" t="s">
        <v>101</v>
      </c>
      <c r="L61" s="84" t="s">
        <v>97</v>
      </c>
    </row>
    <row r="62" spans="2:12">
      <c r="B62" s="85">
        <v>4302</v>
      </c>
      <c r="C62" s="105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91" t="s">
        <v>101</v>
      </c>
      <c r="L62" s="84" t="s">
        <v>104</v>
      </c>
    </row>
    <row r="63" spans="2:12">
      <c r="B63" s="85">
        <v>7050</v>
      </c>
      <c r="C63" s="105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91" t="s">
        <v>101</v>
      </c>
      <c r="L63" s="84" t="s">
        <v>104</v>
      </c>
    </row>
    <row r="64" spans="2:12">
      <c r="B64" s="85">
        <v>5647</v>
      </c>
      <c r="C64" s="105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91" t="s">
        <v>106</v>
      </c>
      <c r="L64" s="84" t="s">
        <v>104</v>
      </c>
    </row>
    <row r="65" spans="2:12">
      <c r="B65" s="85">
        <v>11418</v>
      </c>
      <c r="C65" s="105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91" t="s">
        <v>110</v>
      </c>
      <c r="L65" s="84" t="s">
        <v>104</v>
      </c>
    </row>
    <row r="66" spans="2:12">
      <c r="B66" s="85">
        <v>428</v>
      </c>
      <c r="C66" s="105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91" t="s">
        <v>103</v>
      </c>
      <c r="L66" s="84" t="s">
        <v>97</v>
      </c>
    </row>
    <row r="67" spans="2:12">
      <c r="B67" s="85">
        <v>10861</v>
      </c>
      <c r="C67" s="105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91" t="s">
        <v>101</v>
      </c>
      <c r="L67" s="84" t="s">
        <v>97</v>
      </c>
    </row>
    <row r="68" spans="2:12">
      <c r="B68" s="85">
        <v>7724</v>
      </c>
      <c r="C68" s="105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91" t="s">
        <v>101</v>
      </c>
      <c r="L68" s="84" t="s">
        <v>97</v>
      </c>
    </row>
    <row r="69" spans="2:12">
      <c r="B69" s="85">
        <v>14873</v>
      </c>
      <c r="C69" s="105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91" t="s">
        <v>108</v>
      </c>
      <c r="L69" s="84" t="s">
        <v>97</v>
      </c>
    </row>
    <row r="70" spans="2:12">
      <c r="B70" s="85">
        <v>3824</v>
      </c>
      <c r="C70" s="105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91" t="s">
        <v>101</v>
      </c>
      <c r="L70" s="84" t="s">
        <v>97</v>
      </c>
    </row>
    <row r="71" spans="2:12">
      <c r="B71" s="85">
        <v>8946</v>
      </c>
      <c r="C71" s="105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91" t="s">
        <v>101</v>
      </c>
      <c r="L71" s="84" t="s">
        <v>104</v>
      </c>
    </row>
    <row r="72" spans="2:12">
      <c r="B72" s="85">
        <v>5803</v>
      </c>
      <c r="C72" s="105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91" t="s">
        <v>112</v>
      </c>
      <c r="L72" s="84" t="s">
        <v>104</v>
      </c>
    </row>
    <row r="73" spans="2:12">
      <c r="B73" s="85">
        <v>12204</v>
      </c>
      <c r="C73" s="105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91" t="s">
        <v>108</v>
      </c>
      <c r="L73" s="84" t="s">
        <v>104</v>
      </c>
    </row>
    <row r="74" spans="2:12">
      <c r="B74" s="85">
        <v>1991</v>
      </c>
      <c r="C74" s="105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91" t="s">
        <v>112</v>
      </c>
      <c r="L74" s="84" t="s">
        <v>104</v>
      </c>
    </row>
    <row r="75" spans="2:12">
      <c r="B75" s="85">
        <v>10544</v>
      </c>
      <c r="C75" s="105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91" t="s">
        <v>101</v>
      </c>
      <c r="L75" s="84" t="s">
        <v>97</v>
      </c>
    </row>
    <row r="76" spans="2:12">
      <c r="B76" s="85">
        <v>5781</v>
      </c>
      <c r="C76" s="105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91" t="s">
        <v>108</v>
      </c>
      <c r="L76" s="84" t="s">
        <v>97</v>
      </c>
    </row>
    <row r="77" spans="2:12">
      <c r="B77" s="85">
        <v>6014</v>
      </c>
      <c r="C77" s="105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91" t="s">
        <v>103</v>
      </c>
      <c r="L77" s="84" t="s">
        <v>97</v>
      </c>
    </row>
    <row r="78" spans="2:12">
      <c r="B78" s="85">
        <v>13502</v>
      </c>
      <c r="C78" s="105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91" t="s">
        <v>101</v>
      </c>
      <c r="L78" s="84" t="s">
        <v>97</v>
      </c>
    </row>
    <row r="79" spans="2:12">
      <c r="B79" s="85">
        <v>5710</v>
      </c>
      <c r="C79" s="105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91" t="s">
        <v>111</v>
      </c>
      <c r="L79" s="84" t="s">
        <v>97</v>
      </c>
    </row>
    <row r="80" spans="2:12">
      <c r="B80" s="85">
        <v>650</v>
      </c>
      <c r="C80" s="105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91" t="s">
        <v>103</v>
      </c>
      <c r="L80" s="84" t="s">
        <v>97</v>
      </c>
    </row>
    <row r="81" spans="2:12">
      <c r="B81" s="85">
        <v>463</v>
      </c>
      <c r="C81" s="105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91" t="s">
        <v>103</v>
      </c>
      <c r="L81" s="84" t="s">
        <v>107</v>
      </c>
    </row>
    <row r="82" spans="2:12">
      <c r="B82" s="85">
        <v>5005</v>
      </c>
      <c r="C82" s="105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91" t="s">
        <v>103</v>
      </c>
      <c r="L82" s="84" t="s">
        <v>97</v>
      </c>
    </row>
    <row r="83" spans="2:12">
      <c r="B83" s="85">
        <v>13577</v>
      </c>
      <c r="C83" s="105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91" t="s">
        <v>101</v>
      </c>
      <c r="L83" s="84" t="s">
        <v>97</v>
      </c>
    </row>
    <row r="84" spans="2:12">
      <c r="B84" s="85">
        <v>721</v>
      </c>
      <c r="C84" s="105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91" t="s">
        <v>113</v>
      </c>
      <c r="L84" s="84" t="s">
        <v>104</v>
      </c>
    </row>
    <row r="85" spans="2:12">
      <c r="B85" s="85">
        <v>6030</v>
      </c>
      <c r="C85" s="105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91" t="s">
        <v>106</v>
      </c>
      <c r="L85" s="84" t="s">
        <v>104</v>
      </c>
    </row>
    <row r="86" spans="2:12">
      <c r="B86" s="85">
        <v>10039</v>
      </c>
      <c r="C86" s="105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91" t="s">
        <v>103</v>
      </c>
      <c r="L86" s="84" t="s">
        <v>97</v>
      </c>
    </row>
    <row r="87" spans="2:12">
      <c r="B87" s="85">
        <v>4628</v>
      </c>
      <c r="C87" s="105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91" t="s">
        <v>108</v>
      </c>
      <c r="L87" s="84" t="s">
        <v>107</v>
      </c>
    </row>
    <row r="88" spans="2:12">
      <c r="B88" s="85">
        <v>277</v>
      </c>
      <c r="C88" s="105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91" t="s">
        <v>108</v>
      </c>
      <c r="L88" s="84" t="s">
        <v>104</v>
      </c>
    </row>
    <row r="89" spans="2:12">
      <c r="B89" s="85">
        <v>14087</v>
      </c>
      <c r="C89" s="105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91" t="s">
        <v>103</v>
      </c>
      <c r="L89" s="84" t="s">
        <v>104</v>
      </c>
    </row>
    <row r="90" spans="2:12">
      <c r="B90" s="85">
        <v>7102</v>
      </c>
      <c r="C90" s="105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91" t="s">
        <v>101</v>
      </c>
      <c r="L90" s="84" t="s">
        <v>97</v>
      </c>
    </row>
    <row r="91" spans="2:12">
      <c r="B91" s="85">
        <v>1329</v>
      </c>
      <c r="C91" s="105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91" t="s">
        <v>113</v>
      </c>
      <c r="L91" s="84" t="s">
        <v>104</v>
      </c>
    </row>
    <row r="92" spans="2:12">
      <c r="B92" s="85">
        <v>8810</v>
      </c>
      <c r="C92" s="105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91" t="s">
        <v>113</v>
      </c>
      <c r="L92" s="84" t="s">
        <v>97</v>
      </c>
    </row>
    <row r="93" spans="2:12">
      <c r="B93" s="85">
        <v>45</v>
      </c>
      <c r="C93" s="105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91" t="s">
        <v>103</v>
      </c>
      <c r="L93" s="84" t="s">
        <v>104</v>
      </c>
    </row>
    <row r="94" spans="2:12">
      <c r="B94" s="85">
        <v>898</v>
      </c>
      <c r="C94" s="105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91" t="s">
        <v>103</v>
      </c>
      <c r="L94" s="84" t="s">
        <v>104</v>
      </c>
    </row>
    <row r="95" spans="2:12">
      <c r="B95" s="85">
        <v>708</v>
      </c>
      <c r="C95" s="105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91" t="s">
        <v>101</v>
      </c>
      <c r="L95" s="84" t="s">
        <v>104</v>
      </c>
    </row>
    <row r="96" spans="2:12">
      <c r="B96" s="85">
        <v>4838</v>
      </c>
      <c r="C96" s="105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91" t="s">
        <v>98</v>
      </c>
      <c r="L96" s="84" t="s">
        <v>104</v>
      </c>
    </row>
    <row r="97" spans="2:12">
      <c r="B97" s="85">
        <v>4791</v>
      </c>
      <c r="C97" s="105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91" t="s">
        <v>103</v>
      </c>
      <c r="L97" s="84" t="s">
        <v>104</v>
      </c>
    </row>
    <row r="98" spans="2:12">
      <c r="B98" s="85">
        <v>4277</v>
      </c>
      <c r="C98" s="105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91" t="s">
        <v>101</v>
      </c>
      <c r="L98" s="84" t="s">
        <v>97</v>
      </c>
    </row>
    <row r="99" spans="2:12">
      <c r="B99" s="85">
        <v>3734</v>
      </c>
      <c r="C99" s="105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91" t="s">
        <v>106</v>
      </c>
      <c r="L99" s="84" t="s">
        <v>97</v>
      </c>
    </row>
    <row r="100" spans="2:12">
      <c r="B100" s="85">
        <v>8049</v>
      </c>
      <c r="C100" s="105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91" t="s">
        <v>103</v>
      </c>
      <c r="L100" s="84" t="s">
        <v>104</v>
      </c>
    </row>
    <row r="101" spans="2:12">
      <c r="B101" s="85">
        <v>11595</v>
      </c>
      <c r="C101" s="105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91" t="s">
        <v>101</v>
      </c>
      <c r="L101" s="84" t="s">
        <v>97</v>
      </c>
    </row>
    <row r="102" spans="2:12">
      <c r="B102" s="85">
        <v>14233</v>
      </c>
      <c r="C102" s="105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91" t="s">
        <v>101</v>
      </c>
      <c r="L102" s="84" t="s">
        <v>104</v>
      </c>
    </row>
    <row r="103" spans="2:12">
      <c r="B103" s="85">
        <v>5601</v>
      </c>
      <c r="C103" s="105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91" t="s">
        <v>101</v>
      </c>
      <c r="L103" s="84" t="s">
        <v>97</v>
      </c>
    </row>
    <row r="104" spans="2:12">
      <c r="B104" s="85">
        <v>1667</v>
      </c>
      <c r="C104" s="105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91" t="s">
        <v>105</v>
      </c>
      <c r="L104" s="84" t="s">
        <v>97</v>
      </c>
    </row>
    <row r="105" spans="2:12">
      <c r="B105" s="85">
        <v>7510</v>
      </c>
      <c r="C105" s="105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91" t="s">
        <v>98</v>
      </c>
      <c r="L105" s="84" t="s">
        <v>104</v>
      </c>
    </row>
    <row r="106" spans="2:12">
      <c r="B106" s="85">
        <v>11097</v>
      </c>
      <c r="C106" s="105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91" t="s">
        <v>111</v>
      </c>
      <c r="L106" s="84" t="s">
        <v>97</v>
      </c>
    </row>
    <row r="107" spans="2:12">
      <c r="B107" s="85">
        <v>10708</v>
      </c>
      <c r="C107" s="105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91" t="s">
        <v>101</v>
      </c>
      <c r="L107" s="84" t="s">
        <v>97</v>
      </c>
    </row>
    <row r="108" spans="2:12">
      <c r="B108" s="85">
        <v>9252</v>
      </c>
      <c r="C108" s="105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91" t="s">
        <v>101</v>
      </c>
      <c r="L108" s="84" t="s">
        <v>104</v>
      </c>
    </row>
    <row r="109" spans="2:12">
      <c r="B109" s="85">
        <v>9188</v>
      </c>
      <c r="C109" s="105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91" t="s">
        <v>98</v>
      </c>
      <c r="L109" s="84" t="s">
        <v>97</v>
      </c>
    </row>
    <row r="110" spans="2:12">
      <c r="B110" s="85">
        <v>2085</v>
      </c>
      <c r="C110" s="105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91" t="s">
        <v>101</v>
      </c>
      <c r="L110" s="84" t="s">
        <v>104</v>
      </c>
    </row>
    <row r="111" spans="2:12">
      <c r="B111" s="85">
        <v>8027</v>
      </c>
      <c r="C111" s="105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91" t="s">
        <v>101</v>
      </c>
      <c r="L111" s="84" t="s">
        <v>97</v>
      </c>
    </row>
    <row r="112" spans="2:12">
      <c r="B112" s="85">
        <v>14385</v>
      </c>
      <c r="C112" s="105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91" t="s">
        <v>101</v>
      </c>
      <c r="L112" s="84" t="s">
        <v>104</v>
      </c>
    </row>
    <row r="113" spans="2:12">
      <c r="B113" s="85">
        <v>9864</v>
      </c>
      <c r="C113" s="105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91" t="s">
        <v>101</v>
      </c>
      <c r="L113" s="84" t="s">
        <v>97</v>
      </c>
    </row>
    <row r="114" spans="2:12">
      <c r="B114" s="85">
        <v>8789</v>
      </c>
      <c r="C114" s="105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91" t="s">
        <v>101</v>
      </c>
      <c r="L114" s="84" t="s">
        <v>104</v>
      </c>
    </row>
    <row r="115" spans="2:12">
      <c r="B115" s="85">
        <v>6226</v>
      </c>
      <c r="C115" s="105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91" t="s">
        <v>103</v>
      </c>
      <c r="L115" s="84" t="s">
        <v>104</v>
      </c>
    </row>
    <row r="116" spans="2:12">
      <c r="B116" s="85">
        <v>14805</v>
      </c>
      <c r="C116" s="105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91" t="s">
        <v>103</v>
      </c>
      <c r="L116" s="84" t="s">
        <v>104</v>
      </c>
    </row>
    <row r="117" spans="2:12">
      <c r="B117" s="85">
        <v>2143</v>
      </c>
      <c r="C117" s="105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91" t="s">
        <v>112</v>
      </c>
      <c r="L117" s="84" t="s">
        <v>97</v>
      </c>
    </row>
    <row r="118" spans="2:12">
      <c r="B118" s="85">
        <v>2326</v>
      </c>
      <c r="C118" s="105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91" t="s">
        <v>103</v>
      </c>
      <c r="L118" s="84" t="s">
        <v>97</v>
      </c>
    </row>
    <row r="119" spans="2:12">
      <c r="B119" s="85">
        <v>1056</v>
      </c>
      <c r="C119" s="105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91" t="s">
        <v>105</v>
      </c>
      <c r="L119" s="84" t="s">
        <v>104</v>
      </c>
    </row>
    <row r="120" spans="2:12">
      <c r="B120" s="85">
        <v>11216</v>
      </c>
      <c r="C120" s="105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91" t="s">
        <v>98</v>
      </c>
      <c r="L120" s="84" t="s">
        <v>104</v>
      </c>
    </row>
    <row r="121" spans="2:12">
      <c r="B121" s="85">
        <v>6013</v>
      </c>
      <c r="C121" s="105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91" t="s">
        <v>103</v>
      </c>
      <c r="L121" s="84" t="s">
        <v>97</v>
      </c>
    </row>
    <row r="122" spans="2:12">
      <c r="B122" s="85">
        <v>6458</v>
      </c>
      <c r="C122" s="105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91" t="s">
        <v>108</v>
      </c>
      <c r="L122" s="84" t="s">
        <v>107</v>
      </c>
    </row>
    <row r="123" spans="2:12">
      <c r="B123" s="85">
        <v>779</v>
      </c>
      <c r="C123" s="105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91" t="s">
        <v>101</v>
      </c>
      <c r="L123" s="84" t="s">
        <v>97</v>
      </c>
    </row>
    <row r="124" spans="2:12">
      <c r="B124" s="85">
        <v>7264</v>
      </c>
      <c r="C124" s="105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91" t="s">
        <v>101</v>
      </c>
      <c r="L124" s="84" t="s">
        <v>97</v>
      </c>
    </row>
    <row r="125" spans="2:12">
      <c r="B125" s="85">
        <v>10500</v>
      </c>
      <c r="C125" s="105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91" t="s">
        <v>103</v>
      </c>
      <c r="L125" s="84" t="s">
        <v>104</v>
      </c>
    </row>
    <row r="126" spans="2:12">
      <c r="B126" s="85">
        <v>11770</v>
      </c>
      <c r="C126" s="105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91" t="s">
        <v>101</v>
      </c>
      <c r="L126" s="84" t="s">
        <v>104</v>
      </c>
    </row>
    <row r="127" spans="2:12">
      <c r="B127" s="85">
        <v>11658</v>
      </c>
      <c r="C127" s="105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91" t="s">
        <v>110</v>
      </c>
      <c r="L127" s="84" t="s">
        <v>104</v>
      </c>
    </row>
    <row r="128" spans="2:12">
      <c r="B128" s="85">
        <v>7811</v>
      </c>
      <c r="C128" s="105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91" t="s">
        <v>101</v>
      </c>
      <c r="L128" s="84" t="s">
        <v>104</v>
      </c>
    </row>
    <row r="129" spans="2:12">
      <c r="B129" s="85">
        <v>3446</v>
      </c>
      <c r="C129" s="105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91" t="s">
        <v>101</v>
      </c>
      <c r="L129" s="84" t="s">
        <v>104</v>
      </c>
    </row>
    <row r="130" spans="2:12">
      <c r="B130" s="85">
        <v>7426</v>
      </c>
      <c r="C130" s="105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91" t="s">
        <v>101</v>
      </c>
      <c r="L130" s="84" t="s">
        <v>104</v>
      </c>
    </row>
    <row r="131" spans="2:12">
      <c r="B131" s="85">
        <v>8324</v>
      </c>
      <c r="C131" s="105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91" t="s">
        <v>98</v>
      </c>
      <c r="L131" s="84" t="s">
        <v>104</v>
      </c>
    </row>
    <row r="132" spans="2:12">
      <c r="B132" s="85">
        <v>618</v>
      </c>
      <c r="C132" s="105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91" t="s">
        <v>112</v>
      </c>
      <c r="L132" s="84" t="s">
        <v>97</v>
      </c>
    </row>
    <row r="133" spans="2:12">
      <c r="B133" s="85">
        <v>8316</v>
      </c>
      <c r="C133" s="105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91" t="s">
        <v>106</v>
      </c>
      <c r="L133" s="84" t="s">
        <v>107</v>
      </c>
    </row>
    <row r="134" spans="2:12">
      <c r="B134" s="85">
        <v>7973</v>
      </c>
      <c r="C134" s="105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91" t="s">
        <v>103</v>
      </c>
      <c r="L134" s="84" t="s">
        <v>104</v>
      </c>
    </row>
    <row r="135" spans="2:12">
      <c r="B135" s="85">
        <v>6512</v>
      </c>
      <c r="C135" s="105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91" t="s">
        <v>101</v>
      </c>
      <c r="L135" s="84" t="s">
        <v>97</v>
      </c>
    </row>
    <row r="136" spans="2:12">
      <c r="B136" s="85">
        <v>595</v>
      </c>
      <c r="C136" s="105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91" t="s">
        <v>111</v>
      </c>
      <c r="L136" s="84" t="s">
        <v>104</v>
      </c>
    </row>
    <row r="137" spans="2:12">
      <c r="B137" s="85">
        <v>2338</v>
      </c>
      <c r="C137" s="105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91" t="s">
        <v>108</v>
      </c>
      <c r="L137" s="84" t="s">
        <v>97</v>
      </c>
    </row>
    <row r="138" spans="2:12">
      <c r="B138" s="85">
        <v>1728</v>
      </c>
      <c r="C138" s="105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91" t="s">
        <v>108</v>
      </c>
      <c r="L138" s="84" t="s">
        <v>104</v>
      </c>
    </row>
    <row r="139" spans="2:12">
      <c r="B139" s="85">
        <v>13983</v>
      </c>
      <c r="C139" s="105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91" t="s">
        <v>101</v>
      </c>
      <c r="L139" s="84" t="s">
        <v>104</v>
      </c>
    </row>
    <row r="140" spans="2:12">
      <c r="B140" s="85">
        <v>11116</v>
      </c>
      <c r="C140" s="105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91" t="s">
        <v>101</v>
      </c>
      <c r="L140" s="84" t="s">
        <v>104</v>
      </c>
    </row>
    <row r="141" spans="2:12">
      <c r="B141" s="85">
        <v>1647</v>
      </c>
      <c r="C141" s="105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91" t="s">
        <v>103</v>
      </c>
      <c r="L141" s="84" t="s">
        <v>104</v>
      </c>
    </row>
    <row r="142" spans="2:12">
      <c r="B142" s="85">
        <v>10249</v>
      </c>
      <c r="C142" s="105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91" t="s">
        <v>101</v>
      </c>
      <c r="L142" s="84" t="s">
        <v>97</v>
      </c>
    </row>
    <row r="143" spans="2:12">
      <c r="B143" s="85">
        <v>2811</v>
      </c>
      <c r="C143" s="105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91" t="s">
        <v>105</v>
      </c>
      <c r="L143" s="84" t="s">
        <v>104</v>
      </c>
    </row>
    <row r="144" spans="2:12">
      <c r="B144" s="85">
        <v>7721</v>
      </c>
      <c r="C144" s="105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91" t="s">
        <v>101</v>
      </c>
      <c r="L144" s="84" t="s">
        <v>97</v>
      </c>
    </row>
    <row r="145" spans="2:12">
      <c r="B145" s="85">
        <v>364</v>
      </c>
      <c r="C145" s="105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91" t="s">
        <v>103</v>
      </c>
      <c r="L145" s="84" t="s">
        <v>104</v>
      </c>
    </row>
    <row r="146" spans="2:12">
      <c r="B146" s="85">
        <v>4365</v>
      </c>
      <c r="C146" s="105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91" t="s">
        <v>101</v>
      </c>
      <c r="L146" s="84" t="s">
        <v>104</v>
      </c>
    </row>
    <row r="147" spans="2:12">
      <c r="B147" s="85">
        <v>11664</v>
      </c>
      <c r="C147" s="105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91" t="s">
        <v>106</v>
      </c>
      <c r="L147" s="84" t="s">
        <v>104</v>
      </c>
    </row>
    <row r="148" spans="2:12">
      <c r="B148" s="85">
        <v>9860</v>
      </c>
      <c r="C148" s="105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91" t="s">
        <v>101</v>
      </c>
      <c r="L148" s="84" t="s">
        <v>104</v>
      </c>
    </row>
    <row r="149" spans="2:12">
      <c r="B149" s="85">
        <v>13155</v>
      </c>
      <c r="C149" s="105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91" t="s">
        <v>98</v>
      </c>
      <c r="L149" s="84" t="s">
        <v>97</v>
      </c>
    </row>
    <row r="150" spans="2:12">
      <c r="B150" s="85">
        <v>8063</v>
      </c>
      <c r="C150" s="105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91" t="s">
        <v>108</v>
      </c>
      <c r="L150" s="84" t="s">
        <v>104</v>
      </c>
    </row>
    <row r="151" spans="2:12">
      <c r="B151" s="85">
        <v>13000</v>
      </c>
      <c r="C151" s="105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91" t="s">
        <v>101</v>
      </c>
      <c r="L151" s="84" t="s">
        <v>107</v>
      </c>
    </row>
    <row r="152" spans="2:12">
      <c r="B152" s="85">
        <v>3509</v>
      </c>
      <c r="C152" s="105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91" t="s">
        <v>106</v>
      </c>
      <c r="L152" s="84" t="s">
        <v>97</v>
      </c>
    </row>
    <row r="153" spans="2:12">
      <c r="B153" s="85">
        <v>2866</v>
      </c>
      <c r="C153" s="105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91" t="s">
        <v>103</v>
      </c>
      <c r="L153" s="84" t="s">
        <v>104</v>
      </c>
    </row>
    <row r="154" spans="2:12">
      <c r="B154" s="85">
        <v>6477</v>
      </c>
      <c r="C154" s="105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91" t="s">
        <v>110</v>
      </c>
      <c r="L154" s="84" t="s">
        <v>97</v>
      </c>
    </row>
    <row r="155" spans="2:12">
      <c r="B155" s="85">
        <v>5581</v>
      </c>
      <c r="C155" s="105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91" t="s">
        <v>112</v>
      </c>
      <c r="L155" s="84" t="s">
        <v>97</v>
      </c>
    </row>
    <row r="156" spans="2:12">
      <c r="B156" s="85">
        <v>7567</v>
      </c>
      <c r="C156" s="105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91" t="s">
        <v>101</v>
      </c>
      <c r="L156" s="84" t="s">
        <v>97</v>
      </c>
    </row>
    <row r="157" spans="2:12">
      <c r="B157" s="85">
        <v>4889</v>
      </c>
      <c r="C157" s="105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91" t="s">
        <v>103</v>
      </c>
      <c r="L157" s="84" t="s">
        <v>97</v>
      </c>
    </row>
    <row r="158" spans="2:12">
      <c r="B158" s="85">
        <v>13239</v>
      </c>
      <c r="C158" s="105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91" t="s">
        <v>101</v>
      </c>
      <c r="L158" s="84" t="s">
        <v>104</v>
      </c>
    </row>
    <row r="159" spans="2:12">
      <c r="B159" s="85">
        <v>14575</v>
      </c>
      <c r="C159" s="105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91" t="s">
        <v>103</v>
      </c>
      <c r="L159" s="84" t="s">
        <v>104</v>
      </c>
    </row>
    <row r="160" spans="2:12">
      <c r="B160" s="85">
        <v>4589</v>
      </c>
      <c r="C160" s="105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91" t="s">
        <v>112</v>
      </c>
      <c r="L160" s="84" t="s">
        <v>107</v>
      </c>
    </row>
    <row r="161" spans="2:12">
      <c r="B161" s="85">
        <v>6222</v>
      </c>
      <c r="C161" s="105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91" t="s">
        <v>103</v>
      </c>
      <c r="L161" s="84" t="s">
        <v>97</v>
      </c>
    </row>
    <row r="162" spans="2:12">
      <c r="B162" s="85">
        <v>13787</v>
      </c>
      <c r="C162" s="105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91" t="s">
        <v>111</v>
      </c>
      <c r="L162" s="84" t="s">
        <v>107</v>
      </c>
    </row>
    <row r="163" spans="2:12">
      <c r="B163" s="85">
        <v>13088</v>
      </c>
      <c r="C163" s="105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91" t="s">
        <v>103</v>
      </c>
      <c r="L163" s="84" t="s">
        <v>104</v>
      </c>
    </row>
    <row r="164" spans="2:12">
      <c r="B164" s="85">
        <v>750</v>
      </c>
      <c r="C164" s="105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91" t="s">
        <v>105</v>
      </c>
      <c r="L164" s="84" t="s">
        <v>104</v>
      </c>
    </row>
    <row r="165" spans="2:12">
      <c r="B165" s="85">
        <v>6450</v>
      </c>
      <c r="C165" s="105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91" t="s">
        <v>103</v>
      </c>
      <c r="L165" s="84" t="s">
        <v>107</v>
      </c>
    </row>
    <row r="166" spans="2:12">
      <c r="B166" s="85">
        <v>14413</v>
      </c>
      <c r="C166" s="105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91" t="s">
        <v>108</v>
      </c>
      <c r="L166" s="84" t="s">
        <v>104</v>
      </c>
    </row>
    <row r="167" spans="2:12">
      <c r="B167" s="85">
        <v>12016</v>
      </c>
      <c r="C167" s="105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91" t="s">
        <v>101</v>
      </c>
      <c r="L167" s="84" t="s">
        <v>104</v>
      </c>
    </row>
    <row r="168" spans="2:12">
      <c r="B168" s="85">
        <v>8304</v>
      </c>
      <c r="C168" s="105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91" t="s">
        <v>103</v>
      </c>
      <c r="L168" s="84" t="s">
        <v>97</v>
      </c>
    </row>
    <row r="169" spans="2:12">
      <c r="B169" s="85">
        <v>11310</v>
      </c>
      <c r="C169" s="105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91" t="s">
        <v>113</v>
      </c>
      <c r="L169" s="84" t="s">
        <v>104</v>
      </c>
    </row>
    <row r="170" spans="2:12">
      <c r="B170" s="85">
        <v>11706</v>
      </c>
      <c r="C170" s="105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91" t="s">
        <v>110</v>
      </c>
      <c r="L170" s="84" t="s">
        <v>104</v>
      </c>
    </row>
    <row r="171" spans="2:12">
      <c r="B171" s="85">
        <v>5942</v>
      </c>
      <c r="C171" s="105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91" t="s">
        <v>105</v>
      </c>
      <c r="L171" s="84" t="s">
        <v>97</v>
      </c>
    </row>
    <row r="172" spans="2:12">
      <c r="B172" s="85">
        <v>12556</v>
      </c>
      <c r="C172" s="105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91" t="s">
        <v>101</v>
      </c>
      <c r="L172" s="84" t="s">
        <v>104</v>
      </c>
    </row>
    <row r="173" spans="2:12">
      <c r="B173" s="85">
        <v>13640</v>
      </c>
      <c r="C173" s="105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91" t="s">
        <v>101</v>
      </c>
      <c r="L173" s="84" t="s">
        <v>104</v>
      </c>
    </row>
    <row r="174" spans="2:12">
      <c r="B174" s="85">
        <v>3002</v>
      </c>
      <c r="C174" s="105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91" t="s">
        <v>101</v>
      </c>
      <c r="L174" s="84" t="s">
        <v>97</v>
      </c>
    </row>
    <row r="175" spans="2:12">
      <c r="B175" s="85">
        <v>8586</v>
      </c>
      <c r="C175" s="105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91" t="s">
        <v>103</v>
      </c>
      <c r="L175" s="84" t="s">
        <v>97</v>
      </c>
    </row>
    <row r="176" spans="2:12">
      <c r="B176" s="85">
        <v>8504</v>
      </c>
      <c r="C176" s="105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91" t="s">
        <v>98</v>
      </c>
      <c r="L176" s="84" t="s">
        <v>104</v>
      </c>
    </row>
    <row r="177" spans="2:12">
      <c r="B177" s="85">
        <v>1207</v>
      </c>
      <c r="C177" s="105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91" t="s">
        <v>105</v>
      </c>
      <c r="L177" s="84" t="s">
        <v>97</v>
      </c>
    </row>
    <row r="178" spans="2:12">
      <c r="B178" s="85">
        <v>11859</v>
      </c>
      <c r="C178" s="105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91" t="s">
        <v>101</v>
      </c>
      <c r="L178" s="84" t="s">
        <v>104</v>
      </c>
    </row>
    <row r="179" spans="2:12">
      <c r="B179" s="85">
        <v>12335</v>
      </c>
      <c r="C179" s="105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91" t="s">
        <v>98</v>
      </c>
      <c r="L179" s="84" t="s">
        <v>97</v>
      </c>
    </row>
    <row r="180" spans="2:12">
      <c r="B180" s="85">
        <v>5994</v>
      </c>
      <c r="C180" s="105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91" t="s">
        <v>103</v>
      </c>
      <c r="L180" s="84" t="s">
        <v>107</v>
      </c>
    </row>
    <row r="181" spans="2:12">
      <c r="B181" s="85">
        <v>13779</v>
      </c>
      <c r="C181" s="105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91" t="s">
        <v>105</v>
      </c>
      <c r="L181" s="84" t="s">
        <v>104</v>
      </c>
    </row>
    <row r="182" spans="2:12">
      <c r="B182" s="85">
        <v>4003</v>
      </c>
      <c r="C182" s="105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91" t="s">
        <v>113</v>
      </c>
      <c r="L182" s="84" t="s">
        <v>97</v>
      </c>
    </row>
    <row r="183" spans="2:12">
      <c r="B183" s="85">
        <v>14666</v>
      </c>
      <c r="C183" s="105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91" t="s">
        <v>106</v>
      </c>
      <c r="L183" s="84" t="s">
        <v>97</v>
      </c>
    </row>
    <row r="184" spans="2:12">
      <c r="B184" s="85">
        <v>14845</v>
      </c>
      <c r="C184" s="105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91" t="s">
        <v>101</v>
      </c>
      <c r="L184" s="84" t="s">
        <v>104</v>
      </c>
    </row>
    <row r="185" spans="2:12">
      <c r="B185" s="85">
        <v>12987</v>
      </c>
      <c r="C185" s="105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91" t="s">
        <v>101</v>
      </c>
      <c r="L185" s="84" t="s">
        <v>104</v>
      </c>
    </row>
    <row r="186" spans="2:12">
      <c r="B186" s="85">
        <v>13223</v>
      </c>
      <c r="C186" s="105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91" t="s">
        <v>103</v>
      </c>
      <c r="L186" s="84" t="s">
        <v>97</v>
      </c>
    </row>
    <row r="187" spans="2:12">
      <c r="B187" s="85">
        <v>1168</v>
      </c>
      <c r="C187" s="105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91" t="s">
        <v>101</v>
      </c>
      <c r="L187" s="84" t="s">
        <v>97</v>
      </c>
    </row>
    <row r="188" spans="2:12">
      <c r="B188" s="85">
        <v>14920</v>
      </c>
      <c r="C188" s="105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91" t="s">
        <v>108</v>
      </c>
      <c r="L188" s="84" t="s">
        <v>104</v>
      </c>
    </row>
    <row r="189" spans="2:12">
      <c r="B189" s="85">
        <v>1387</v>
      </c>
      <c r="C189" s="105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91" t="s">
        <v>101</v>
      </c>
      <c r="L189" s="84" t="s">
        <v>97</v>
      </c>
    </row>
    <row r="190" spans="2:12">
      <c r="B190" s="85">
        <v>14822</v>
      </c>
      <c r="C190" s="105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91" t="s">
        <v>112</v>
      </c>
      <c r="L190" s="84" t="s">
        <v>97</v>
      </c>
    </row>
    <row r="191" spans="2:12">
      <c r="B191" s="85">
        <v>3252</v>
      </c>
      <c r="C191" s="105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91" t="s">
        <v>103</v>
      </c>
      <c r="L191" s="84" t="s">
        <v>97</v>
      </c>
    </row>
    <row r="192" spans="2:12">
      <c r="B192" s="85">
        <v>7545</v>
      </c>
      <c r="C192" s="105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91" t="s">
        <v>105</v>
      </c>
      <c r="L192" s="84" t="s">
        <v>107</v>
      </c>
    </row>
    <row r="193" spans="2:12">
      <c r="B193" s="85">
        <v>14593</v>
      </c>
      <c r="C193" s="105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91" t="s">
        <v>113</v>
      </c>
      <c r="L193" s="84" t="s">
        <v>97</v>
      </c>
    </row>
    <row r="194" spans="2:12">
      <c r="B194" s="85">
        <v>5991</v>
      </c>
      <c r="C194" s="105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91" t="s">
        <v>103</v>
      </c>
      <c r="L194" s="84" t="s">
        <v>107</v>
      </c>
    </row>
    <row r="195" spans="2:12">
      <c r="B195" s="85">
        <v>14096</v>
      </c>
      <c r="C195" s="105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91" t="s">
        <v>110</v>
      </c>
      <c r="L195" s="84" t="s">
        <v>104</v>
      </c>
    </row>
    <row r="196" spans="2:12">
      <c r="B196" s="85">
        <v>12867</v>
      </c>
      <c r="C196" s="105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91" t="s">
        <v>108</v>
      </c>
      <c r="L196" s="84" t="s">
        <v>104</v>
      </c>
    </row>
    <row r="197" spans="2:12">
      <c r="B197" s="85">
        <v>1250</v>
      </c>
      <c r="C197" s="105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91" t="s">
        <v>98</v>
      </c>
      <c r="L197" s="84" t="s">
        <v>104</v>
      </c>
    </row>
    <row r="198" spans="2:12">
      <c r="B198" s="85">
        <v>9448</v>
      </c>
      <c r="C198" s="105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91" t="s">
        <v>111</v>
      </c>
      <c r="L198" s="84" t="s">
        <v>104</v>
      </c>
    </row>
    <row r="199" spans="2:12">
      <c r="B199" s="85">
        <v>10729</v>
      </c>
      <c r="C199" s="105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91" t="s">
        <v>103</v>
      </c>
      <c r="L199" s="84" t="s">
        <v>104</v>
      </c>
    </row>
    <row r="200" spans="2:12">
      <c r="B200" s="85">
        <v>3723</v>
      </c>
      <c r="C200" s="105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91" t="s">
        <v>111</v>
      </c>
      <c r="L200" s="84" t="s">
        <v>97</v>
      </c>
    </row>
    <row r="201" spans="2:12">
      <c r="B201" s="85">
        <v>6774</v>
      </c>
      <c r="C201" s="105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91" t="s">
        <v>103</v>
      </c>
      <c r="L201" s="84" t="s">
        <v>104</v>
      </c>
    </row>
    <row r="202" spans="2:12">
      <c r="B202" s="85">
        <v>5584</v>
      </c>
      <c r="C202" s="105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91" t="s">
        <v>101</v>
      </c>
      <c r="L202" s="84" t="s">
        <v>97</v>
      </c>
    </row>
    <row r="203" spans="2:12">
      <c r="B203" s="85">
        <v>13194</v>
      </c>
      <c r="C203" s="105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91" t="s">
        <v>110</v>
      </c>
      <c r="L203" s="84" t="s">
        <v>97</v>
      </c>
    </row>
    <row r="204" spans="2:12">
      <c r="B204" s="85">
        <v>1233</v>
      </c>
      <c r="C204" s="105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91" t="s">
        <v>101</v>
      </c>
      <c r="L204" s="84" t="s">
        <v>97</v>
      </c>
    </row>
    <row r="205" spans="2:12">
      <c r="B205" s="85">
        <v>6473</v>
      </c>
      <c r="C205" s="105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91" t="s">
        <v>105</v>
      </c>
      <c r="L205" s="84" t="s">
        <v>104</v>
      </c>
    </row>
    <row r="206" spans="2:12">
      <c r="B206" s="85">
        <v>3676</v>
      </c>
      <c r="C206" s="105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91" t="s">
        <v>101</v>
      </c>
      <c r="L206" s="84" t="s">
        <v>104</v>
      </c>
    </row>
    <row r="207" spans="2:12">
      <c r="B207" s="85">
        <v>6240</v>
      </c>
      <c r="C207" s="105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91" t="s">
        <v>103</v>
      </c>
      <c r="L207" s="84" t="s">
        <v>104</v>
      </c>
    </row>
    <row r="208" spans="2:12">
      <c r="B208" s="85">
        <v>9140</v>
      </c>
      <c r="C208" s="105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91" t="s">
        <v>103</v>
      </c>
      <c r="L208" s="84" t="s">
        <v>104</v>
      </c>
    </row>
    <row r="209" spans="2:12">
      <c r="B209" s="85">
        <v>8320</v>
      </c>
      <c r="C209" s="105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91" t="s">
        <v>106</v>
      </c>
      <c r="L209" s="84" t="s">
        <v>104</v>
      </c>
    </row>
    <row r="210" spans="2:12">
      <c r="B210" s="85">
        <v>1976</v>
      </c>
      <c r="C210" s="105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91" t="s">
        <v>110</v>
      </c>
      <c r="L210" s="84" t="s">
        <v>97</v>
      </c>
    </row>
    <row r="211" spans="2:12">
      <c r="B211" s="85">
        <v>8896</v>
      </c>
      <c r="C211" s="105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91" t="s">
        <v>103</v>
      </c>
      <c r="L211" s="84" t="s">
        <v>104</v>
      </c>
    </row>
    <row r="212" spans="2:12">
      <c r="B212" s="85">
        <v>7467</v>
      </c>
      <c r="C212" s="105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91" t="s">
        <v>105</v>
      </c>
      <c r="L212" s="84" t="s">
        <v>97</v>
      </c>
    </row>
    <row r="213" spans="2:12">
      <c r="B213" s="85">
        <v>5151</v>
      </c>
      <c r="C213" s="105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91" t="s">
        <v>103</v>
      </c>
      <c r="L213" s="84" t="s">
        <v>104</v>
      </c>
    </row>
    <row r="214" spans="2:12">
      <c r="B214" s="85">
        <v>4458</v>
      </c>
      <c r="C214" s="105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91" t="s">
        <v>98</v>
      </c>
      <c r="L214" s="84" t="s">
        <v>104</v>
      </c>
    </row>
    <row r="215" spans="2:12">
      <c r="B215" s="85">
        <v>5448</v>
      </c>
      <c r="C215" s="105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91" t="s">
        <v>98</v>
      </c>
      <c r="L215" s="84" t="s">
        <v>104</v>
      </c>
    </row>
    <row r="216" spans="2:12">
      <c r="B216" s="85">
        <v>6688</v>
      </c>
      <c r="C216" s="105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91" t="s">
        <v>108</v>
      </c>
      <c r="L216" s="84" t="s">
        <v>104</v>
      </c>
    </row>
    <row r="217" spans="2:12">
      <c r="B217" s="85">
        <v>3686</v>
      </c>
      <c r="C217" s="105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91" t="s">
        <v>101</v>
      </c>
      <c r="L217" s="84" t="s">
        <v>97</v>
      </c>
    </row>
    <row r="218" spans="2:12">
      <c r="B218" s="85">
        <v>10048</v>
      </c>
      <c r="C218" s="105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91" t="s">
        <v>108</v>
      </c>
      <c r="L218" s="84" t="s">
        <v>97</v>
      </c>
    </row>
    <row r="219" spans="2:12">
      <c r="B219" s="85">
        <v>5302</v>
      </c>
      <c r="C219" s="105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91" t="s">
        <v>103</v>
      </c>
      <c r="L219" s="84" t="s">
        <v>104</v>
      </c>
    </row>
    <row r="220" spans="2:12">
      <c r="B220" s="85">
        <v>9255</v>
      </c>
      <c r="C220" s="105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91" t="s">
        <v>101</v>
      </c>
      <c r="L220" s="84" t="s">
        <v>104</v>
      </c>
    </row>
    <row r="221" spans="2:12">
      <c r="B221" s="85">
        <v>10854</v>
      </c>
      <c r="C221" s="105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91" t="s">
        <v>101</v>
      </c>
      <c r="L221" s="84" t="s">
        <v>104</v>
      </c>
    </row>
    <row r="222" spans="2:12">
      <c r="B222" s="85">
        <v>7351</v>
      </c>
      <c r="C222" s="105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91" t="s">
        <v>101</v>
      </c>
      <c r="L222" s="84" t="s">
        <v>104</v>
      </c>
    </row>
    <row r="223" spans="2:12">
      <c r="B223" s="85">
        <v>14556</v>
      </c>
      <c r="C223" s="105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91" t="s">
        <v>103</v>
      </c>
      <c r="L223" s="84" t="s">
        <v>97</v>
      </c>
    </row>
    <row r="224" spans="2:12">
      <c r="B224" s="85">
        <v>10899</v>
      </c>
      <c r="C224" s="105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91" t="s">
        <v>111</v>
      </c>
      <c r="L224" s="84" t="s">
        <v>97</v>
      </c>
    </row>
    <row r="225" spans="2:12">
      <c r="B225" s="85">
        <v>4129</v>
      </c>
      <c r="C225" s="105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91" t="s">
        <v>112</v>
      </c>
      <c r="L225" s="84" t="s">
        <v>107</v>
      </c>
    </row>
    <row r="226" spans="2:12">
      <c r="B226" s="85">
        <v>14997</v>
      </c>
      <c r="C226" s="105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91" t="s">
        <v>108</v>
      </c>
      <c r="L226" s="84" t="s">
        <v>104</v>
      </c>
    </row>
    <row r="227" spans="2:12">
      <c r="B227" s="85">
        <v>8727</v>
      </c>
      <c r="C227" s="105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91" t="s">
        <v>101</v>
      </c>
      <c r="L227" s="84" t="s">
        <v>97</v>
      </c>
    </row>
    <row r="228" spans="2:12">
      <c r="B228" s="85">
        <v>12021</v>
      </c>
      <c r="C228" s="105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91" t="s">
        <v>101</v>
      </c>
      <c r="L228" s="84" t="s">
        <v>104</v>
      </c>
    </row>
    <row r="229" spans="2:12">
      <c r="B229" s="85">
        <v>1710</v>
      </c>
      <c r="C229" s="105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91" t="s">
        <v>98</v>
      </c>
      <c r="L229" s="84" t="s">
        <v>97</v>
      </c>
    </row>
    <row r="230" spans="2:12">
      <c r="B230" s="85">
        <v>7513</v>
      </c>
      <c r="C230" s="105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91" t="s">
        <v>113</v>
      </c>
      <c r="L230" s="84" t="s">
        <v>104</v>
      </c>
    </row>
    <row r="231" spans="2:12">
      <c r="B231" s="85">
        <v>7960</v>
      </c>
      <c r="C231" s="105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91" t="s">
        <v>101</v>
      </c>
      <c r="L231" s="84" t="s">
        <v>107</v>
      </c>
    </row>
    <row r="232" spans="2:12">
      <c r="B232" s="85">
        <v>8774</v>
      </c>
      <c r="C232" s="105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91" t="s">
        <v>106</v>
      </c>
      <c r="L232" s="84" t="s">
        <v>107</v>
      </c>
    </row>
    <row r="233" spans="2:12">
      <c r="B233" s="85">
        <v>2851</v>
      </c>
      <c r="C233" s="105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91" t="s">
        <v>101</v>
      </c>
      <c r="L233" s="84" t="s">
        <v>104</v>
      </c>
    </row>
    <row r="234" spans="2:12">
      <c r="B234" s="85">
        <v>4260</v>
      </c>
      <c r="C234" s="105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91" t="s">
        <v>111</v>
      </c>
      <c r="L234" s="84" t="s">
        <v>104</v>
      </c>
    </row>
    <row r="235" spans="2:12">
      <c r="B235" s="85">
        <v>2443</v>
      </c>
      <c r="C235" s="105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91" t="s">
        <v>98</v>
      </c>
      <c r="L235" s="84" t="s">
        <v>97</v>
      </c>
    </row>
    <row r="236" spans="2:12">
      <c r="B236" s="85">
        <v>10116</v>
      </c>
      <c r="C236" s="105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91" t="s">
        <v>103</v>
      </c>
      <c r="L236" s="84" t="s">
        <v>104</v>
      </c>
    </row>
    <row r="237" spans="2:12">
      <c r="B237" s="85">
        <v>11404</v>
      </c>
      <c r="C237" s="105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91" t="s">
        <v>111</v>
      </c>
      <c r="L237" s="84" t="s">
        <v>97</v>
      </c>
    </row>
    <row r="238" spans="2:12">
      <c r="B238" s="85">
        <v>157</v>
      </c>
      <c r="C238" s="105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91" t="s">
        <v>108</v>
      </c>
      <c r="L238" s="84" t="s">
        <v>104</v>
      </c>
    </row>
    <row r="239" spans="2:12">
      <c r="B239" s="85">
        <v>5067</v>
      </c>
      <c r="C239" s="105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91" t="s">
        <v>98</v>
      </c>
      <c r="L239" s="84" t="s">
        <v>104</v>
      </c>
    </row>
    <row r="240" spans="2:12">
      <c r="B240" s="85">
        <v>10110</v>
      </c>
      <c r="C240" s="105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91" t="s">
        <v>113</v>
      </c>
      <c r="L240" s="84" t="s">
        <v>104</v>
      </c>
    </row>
    <row r="241" spans="2:12">
      <c r="B241" s="85">
        <v>14859</v>
      </c>
      <c r="C241" s="105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91" t="s">
        <v>103</v>
      </c>
      <c r="L241" s="84" t="s">
        <v>97</v>
      </c>
    </row>
    <row r="242" spans="2:12">
      <c r="B242" s="85">
        <v>6753</v>
      </c>
      <c r="C242" s="105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91" t="s">
        <v>103</v>
      </c>
      <c r="L242" s="84" t="s">
        <v>97</v>
      </c>
    </row>
    <row r="243" spans="2:12">
      <c r="B243" s="85">
        <v>7034</v>
      </c>
      <c r="C243" s="105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91" t="s">
        <v>101</v>
      </c>
      <c r="L243" s="84" t="s">
        <v>97</v>
      </c>
    </row>
    <row r="244" spans="2:12">
      <c r="B244" s="85">
        <v>1798</v>
      </c>
      <c r="C244" s="105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91" t="s">
        <v>103</v>
      </c>
      <c r="L244" s="84" t="s">
        <v>104</v>
      </c>
    </row>
    <row r="245" spans="2:12">
      <c r="B245" s="85">
        <v>1706</v>
      </c>
      <c r="C245" s="105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91" t="s">
        <v>101</v>
      </c>
      <c r="L245" s="84" t="s">
        <v>97</v>
      </c>
    </row>
    <row r="246" spans="2:12">
      <c r="B246" s="85">
        <v>10959</v>
      </c>
      <c r="C246" s="105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91" t="s">
        <v>103</v>
      </c>
      <c r="L246" s="84" t="s">
        <v>104</v>
      </c>
    </row>
    <row r="247" spans="2:12">
      <c r="B247" s="85">
        <v>10277</v>
      </c>
      <c r="C247" s="105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91" t="s">
        <v>108</v>
      </c>
      <c r="L247" s="84" t="s">
        <v>97</v>
      </c>
    </row>
    <row r="248" spans="2:12">
      <c r="B248" s="85">
        <v>12064</v>
      </c>
      <c r="C248" s="105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91" t="s">
        <v>105</v>
      </c>
      <c r="L248" s="84" t="s">
        <v>97</v>
      </c>
    </row>
    <row r="249" spans="2:12">
      <c r="B249" s="85">
        <v>7870</v>
      </c>
      <c r="C249" s="105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91" t="s">
        <v>101</v>
      </c>
      <c r="L249" s="84" t="s">
        <v>97</v>
      </c>
    </row>
    <row r="250" spans="2:12">
      <c r="B250" s="85">
        <v>4916</v>
      </c>
      <c r="C250" s="105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91" t="s">
        <v>113</v>
      </c>
      <c r="L250" s="84" t="s">
        <v>104</v>
      </c>
    </row>
    <row r="251" spans="2:12">
      <c r="B251" s="85">
        <v>14361</v>
      </c>
      <c r="C251" s="105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91" t="s">
        <v>112</v>
      </c>
      <c r="L251" s="84" t="s">
        <v>104</v>
      </c>
    </row>
    <row r="252" spans="2:12">
      <c r="B252" s="85">
        <v>2625</v>
      </c>
      <c r="C252" s="105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91" t="s">
        <v>98</v>
      </c>
      <c r="L252" s="84" t="s">
        <v>104</v>
      </c>
    </row>
    <row r="253" spans="2:12">
      <c r="B253" s="85">
        <v>9290</v>
      </c>
      <c r="C253" s="105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91" t="s">
        <v>108</v>
      </c>
      <c r="L253" s="84" t="s">
        <v>104</v>
      </c>
    </row>
    <row r="254" spans="2:12">
      <c r="B254" s="85">
        <v>11144</v>
      </c>
      <c r="C254" s="105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91" t="s">
        <v>103</v>
      </c>
      <c r="L254" s="84" t="s">
        <v>107</v>
      </c>
    </row>
    <row r="255" spans="2:12">
      <c r="B255" s="85">
        <v>9116</v>
      </c>
      <c r="C255" s="105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91" t="s">
        <v>113</v>
      </c>
      <c r="L255" s="84" t="s">
        <v>97</v>
      </c>
    </row>
    <row r="256" spans="2:12">
      <c r="B256" s="85">
        <v>3454</v>
      </c>
      <c r="C256" s="105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91" t="s">
        <v>101</v>
      </c>
      <c r="L256" s="84" t="s">
        <v>97</v>
      </c>
    </row>
    <row r="257" spans="2:12">
      <c r="B257" s="85">
        <v>10265</v>
      </c>
      <c r="C257" s="105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91" t="s">
        <v>103</v>
      </c>
      <c r="L257" s="84" t="s">
        <v>107</v>
      </c>
    </row>
    <row r="258" spans="2:12">
      <c r="B258" s="85">
        <v>6845</v>
      </c>
      <c r="C258" s="105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91" t="s">
        <v>108</v>
      </c>
      <c r="L258" s="84" t="s">
        <v>104</v>
      </c>
    </row>
    <row r="259" spans="2:12">
      <c r="B259" s="85">
        <v>9099</v>
      </c>
      <c r="C259" s="105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91" t="s">
        <v>101</v>
      </c>
      <c r="L259" s="84" t="s">
        <v>104</v>
      </c>
    </row>
    <row r="260" spans="2:12">
      <c r="B260" s="85">
        <v>1641</v>
      </c>
      <c r="C260" s="105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91" t="s">
        <v>103</v>
      </c>
      <c r="L260" s="84" t="s">
        <v>104</v>
      </c>
    </row>
    <row r="261" spans="2:12">
      <c r="B261" s="85">
        <v>11176</v>
      </c>
      <c r="C261" s="105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91" t="s">
        <v>110</v>
      </c>
      <c r="L261" s="84" t="s">
        <v>107</v>
      </c>
    </row>
    <row r="262" spans="2:12">
      <c r="B262" s="85">
        <v>457</v>
      </c>
      <c r="C262" s="105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91" t="s">
        <v>106</v>
      </c>
      <c r="L262" s="84" t="s">
        <v>97</v>
      </c>
    </row>
    <row r="263" spans="2:12">
      <c r="B263" s="85">
        <v>9442</v>
      </c>
      <c r="C263" s="105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91" t="s">
        <v>108</v>
      </c>
      <c r="L263" s="84" t="s">
        <v>104</v>
      </c>
    </row>
    <row r="264" spans="2:12">
      <c r="B264" s="85">
        <v>8447</v>
      </c>
      <c r="C264" s="105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91" t="s">
        <v>108</v>
      </c>
      <c r="L264" s="84" t="s">
        <v>104</v>
      </c>
    </row>
    <row r="265" spans="2:12">
      <c r="B265" s="85">
        <v>11869</v>
      </c>
      <c r="C265" s="105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91" t="s">
        <v>108</v>
      </c>
      <c r="L265" s="84" t="s">
        <v>97</v>
      </c>
    </row>
    <row r="266" spans="2:12">
      <c r="B266" s="85">
        <v>2067</v>
      </c>
      <c r="C266" s="105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91" t="s">
        <v>112</v>
      </c>
      <c r="L266" s="84" t="s">
        <v>97</v>
      </c>
    </row>
    <row r="267" spans="2:12">
      <c r="B267" s="85">
        <v>14026</v>
      </c>
      <c r="C267" s="105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91" t="s">
        <v>111</v>
      </c>
      <c r="L267" s="84" t="s">
        <v>107</v>
      </c>
    </row>
    <row r="268" spans="2:12">
      <c r="B268" s="85">
        <v>6241</v>
      </c>
      <c r="C268" s="105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91" t="s">
        <v>103</v>
      </c>
      <c r="L268" s="84" t="s">
        <v>104</v>
      </c>
    </row>
    <row r="269" spans="2:12">
      <c r="B269" s="85">
        <v>4764</v>
      </c>
      <c r="C269" s="105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91" t="s">
        <v>113</v>
      </c>
      <c r="L269" s="84" t="s">
        <v>104</v>
      </c>
    </row>
    <row r="270" spans="2:12">
      <c r="B270" s="85">
        <v>2957</v>
      </c>
      <c r="C270" s="105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91" t="s">
        <v>108</v>
      </c>
      <c r="L270" s="84" t="s">
        <v>97</v>
      </c>
    </row>
    <row r="271" spans="2:12">
      <c r="B271" s="85">
        <v>13869</v>
      </c>
      <c r="C271" s="105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91" t="s">
        <v>110</v>
      </c>
      <c r="L271" s="84" t="s">
        <v>104</v>
      </c>
    </row>
    <row r="272" spans="2:12">
      <c r="B272" s="85">
        <v>7224</v>
      </c>
      <c r="C272" s="105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91" t="s">
        <v>108</v>
      </c>
      <c r="L272" s="84" t="s">
        <v>97</v>
      </c>
    </row>
    <row r="273" spans="2:12">
      <c r="B273" s="85">
        <v>11714</v>
      </c>
      <c r="C273" s="105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91" t="s">
        <v>111</v>
      </c>
      <c r="L273" s="84" t="s">
        <v>107</v>
      </c>
    </row>
    <row r="274" spans="2:12">
      <c r="B274" s="85">
        <v>8135</v>
      </c>
      <c r="C274" s="105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91" t="s">
        <v>103</v>
      </c>
      <c r="L274" s="84" t="s">
        <v>104</v>
      </c>
    </row>
    <row r="275" spans="2:12">
      <c r="B275" s="85">
        <v>5333</v>
      </c>
      <c r="C275" s="105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91" t="s">
        <v>110</v>
      </c>
      <c r="L275" s="84" t="s">
        <v>104</v>
      </c>
    </row>
    <row r="276" spans="2:12">
      <c r="B276" s="85">
        <v>11881</v>
      </c>
      <c r="C276" s="105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91" t="s">
        <v>105</v>
      </c>
      <c r="L276" s="84" t="s">
        <v>104</v>
      </c>
    </row>
    <row r="277" spans="2:12">
      <c r="B277" s="85">
        <v>5464</v>
      </c>
      <c r="C277" s="105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91" t="s">
        <v>103</v>
      </c>
      <c r="L277" s="84" t="s">
        <v>104</v>
      </c>
    </row>
    <row r="278" spans="2:12">
      <c r="B278" s="85">
        <v>10404</v>
      </c>
      <c r="C278" s="105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91" t="s">
        <v>101</v>
      </c>
      <c r="L278" s="84" t="s">
        <v>97</v>
      </c>
    </row>
    <row r="279" spans="2:12">
      <c r="B279" s="85">
        <v>1857</v>
      </c>
      <c r="C279" s="105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91" t="s">
        <v>101</v>
      </c>
      <c r="L279" s="84" t="s">
        <v>97</v>
      </c>
    </row>
    <row r="280" spans="2:12">
      <c r="B280" s="85">
        <v>2253</v>
      </c>
      <c r="C280" s="105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91" t="s">
        <v>103</v>
      </c>
      <c r="L280" s="84" t="s">
        <v>97</v>
      </c>
    </row>
    <row r="281" spans="2:12">
      <c r="B281" s="85">
        <v>6663</v>
      </c>
      <c r="C281" s="105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91" t="s">
        <v>101</v>
      </c>
      <c r="L281" s="84" t="s">
        <v>104</v>
      </c>
    </row>
    <row r="282" spans="2:12">
      <c r="B282" s="85">
        <v>5804</v>
      </c>
      <c r="C282" s="105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91" t="s">
        <v>101</v>
      </c>
      <c r="L282" s="84" t="s">
        <v>104</v>
      </c>
    </row>
    <row r="283" spans="2:12">
      <c r="B283" s="85">
        <v>13394</v>
      </c>
      <c r="C283" s="105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91" t="s">
        <v>106</v>
      </c>
      <c r="L283" s="84" t="s">
        <v>97</v>
      </c>
    </row>
    <row r="284" spans="2:12">
      <c r="B284" s="85">
        <v>8184</v>
      </c>
      <c r="C284" s="105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91" t="s">
        <v>101</v>
      </c>
      <c r="L284" s="84" t="s">
        <v>97</v>
      </c>
    </row>
    <row r="285" spans="2:12">
      <c r="B285" s="85">
        <v>8005</v>
      </c>
      <c r="C285" s="105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91" t="s">
        <v>110</v>
      </c>
      <c r="L285" s="84" t="s">
        <v>97</v>
      </c>
    </row>
    <row r="286" spans="2:12">
      <c r="B286" s="85">
        <v>7380</v>
      </c>
      <c r="C286" s="105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91" t="s">
        <v>108</v>
      </c>
      <c r="L286" s="84" t="s">
        <v>107</v>
      </c>
    </row>
    <row r="287" spans="2:12">
      <c r="B287" s="85">
        <v>2687</v>
      </c>
      <c r="C287" s="105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91" t="s">
        <v>101</v>
      </c>
      <c r="L287" s="84" t="s">
        <v>104</v>
      </c>
    </row>
    <row r="288" spans="2:12">
      <c r="B288" s="85">
        <v>12461</v>
      </c>
      <c r="C288" s="105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91" t="s">
        <v>98</v>
      </c>
      <c r="L288" s="84" t="s">
        <v>97</v>
      </c>
    </row>
    <row r="289" spans="2:12">
      <c r="B289" s="85">
        <v>9594</v>
      </c>
      <c r="C289" s="105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91" t="s">
        <v>108</v>
      </c>
      <c r="L289" s="84" t="s">
        <v>104</v>
      </c>
    </row>
    <row r="290" spans="2:12">
      <c r="B290" s="85">
        <v>8892</v>
      </c>
      <c r="C290" s="105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91" t="s">
        <v>103</v>
      </c>
      <c r="L290" s="84" t="s">
        <v>97</v>
      </c>
    </row>
    <row r="291" spans="2:12">
      <c r="B291" s="85">
        <v>12611</v>
      </c>
      <c r="C291" s="105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91" t="s">
        <v>112</v>
      </c>
      <c r="L291" s="84" t="s">
        <v>97</v>
      </c>
    </row>
    <row r="292" spans="2:12">
      <c r="B292" s="85">
        <v>10538</v>
      </c>
      <c r="C292" s="105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91" t="s">
        <v>111</v>
      </c>
      <c r="L292" s="84" t="s">
        <v>104</v>
      </c>
    </row>
    <row r="293" spans="2:12">
      <c r="B293" s="85">
        <v>4638</v>
      </c>
      <c r="C293" s="105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91" t="s">
        <v>103</v>
      </c>
      <c r="L293" s="84" t="s">
        <v>104</v>
      </c>
    </row>
    <row r="294" spans="2:12">
      <c r="B294" s="85">
        <v>8854</v>
      </c>
      <c r="C294" s="105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91" t="s">
        <v>106</v>
      </c>
      <c r="L294" s="84" t="s">
        <v>97</v>
      </c>
    </row>
    <row r="295" spans="2:12">
      <c r="B295" s="85">
        <v>3058</v>
      </c>
      <c r="C295" s="105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91" t="s">
        <v>108</v>
      </c>
      <c r="L295" s="84" t="s">
        <v>104</v>
      </c>
    </row>
    <row r="296" spans="2:12">
      <c r="B296" s="85">
        <v>6954</v>
      </c>
      <c r="C296" s="105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91" t="s">
        <v>112</v>
      </c>
      <c r="L296" s="84" t="s">
        <v>107</v>
      </c>
    </row>
    <row r="297" spans="2:12">
      <c r="B297" s="85">
        <v>6</v>
      </c>
      <c r="C297" s="105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91" t="s">
        <v>101</v>
      </c>
      <c r="L297" s="84" t="s">
        <v>104</v>
      </c>
    </row>
    <row r="298" spans="2:12">
      <c r="B298" s="85">
        <v>6507</v>
      </c>
      <c r="C298" s="105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91" t="s">
        <v>101</v>
      </c>
      <c r="L298" s="84" t="s">
        <v>97</v>
      </c>
    </row>
    <row r="299" spans="2:12">
      <c r="B299" s="85">
        <v>9762</v>
      </c>
      <c r="C299" s="105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91" t="s">
        <v>110</v>
      </c>
      <c r="L299" s="84" t="s">
        <v>97</v>
      </c>
    </row>
    <row r="300" spans="2:12">
      <c r="B300" s="85">
        <v>191</v>
      </c>
      <c r="C300" s="105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91" t="s">
        <v>103</v>
      </c>
      <c r="L300" s="84" t="s">
        <v>104</v>
      </c>
    </row>
    <row r="301" spans="2:12">
      <c r="B301" s="85">
        <v>3493</v>
      </c>
      <c r="C301" s="105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91" t="s">
        <v>103</v>
      </c>
      <c r="L301" s="84" t="s">
        <v>97</v>
      </c>
    </row>
    <row r="302" spans="2:12">
      <c r="B302" s="85">
        <v>2228</v>
      </c>
      <c r="C302" s="105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91" t="s">
        <v>101</v>
      </c>
      <c r="L302" s="84" t="s">
        <v>104</v>
      </c>
    </row>
    <row r="303" spans="2:12">
      <c r="B303" s="85">
        <v>3700</v>
      </c>
      <c r="C303" s="105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91" t="s">
        <v>103</v>
      </c>
      <c r="L303" s="84" t="s">
        <v>107</v>
      </c>
    </row>
    <row r="304" spans="2:12">
      <c r="B304" s="85">
        <v>13480</v>
      </c>
      <c r="C304" s="105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91" t="s">
        <v>105</v>
      </c>
      <c r="L304" s="84" t="s">
        <v>107</v>
      </c>
    </row>
    <row r="305" spans="2:12">
      <c r="B305" s="85">
        <v>11071</v>
      </c>
      <c r="C305" s="105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91" t="s">
        <v>105</v>
      </c>
      <c r="L305" s="84" t="s">
        <v>104</v>
      </c>
    </row>
    <row r="306" spans="2:12">
      <c r="B306" s="85">
        <v>12928</v>
      </c>
      <c r="C306" s="105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91" t="s">
        <v>113</v>
      </c>
      <c r="L306" s="84" t="s">
        <v>97</v>
      </c>
    </row>
    <row r="307" spans="2:12">
      <c r="B307" s="85">
        <v>9889</v>
      </c>
      <c r="C307" s="105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91" t="s">
        <v>103</v>
      </c>
      <c r="L307" s="84" t="s">
        <v>97</v>
      </c>
    </row>
    <row r="308" spans="2:12">
      <c r="B308" s="85">
        <v>14275</v>
      </c>
      <c r="C308" s="105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91" t="s">
        <v>105</v>
      </c>
      <c r="L308" s="84" t="s">
        <v>97</v>
      </c>
    </row>
    <row r="309" spans="2:12">
      <c r="B309" s="85">
        <v>2328</v>
      </c>
      <c r="C309" s="105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91" t="s">
        <v>103</v>
      </c>
      <c r="L309" s="84" t="s">
        <v>97</v>
      </c>
    </row>
    <row r="310" spans="2:12">
      <c r="B310" s="85">
        <v>6906</v>
      </c>
      <c r="C310" s="105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91" t="s">
        <v>103</v>
      </c>
      <c r="L310" s="84" t="s">
        <v>97</v>
      </c>
    </row>
    <row r="311" spans="2:12">
      <c r="B311" s="85">
        <v>7962</v>
      </c>
      <c r="C311" s="105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91" t="s">
        <v>101</v>
      </c>
      <c r="L311" s="84" t="s">
        <v>97</v>
      </c>
    </row>
    <row r="312" spans="2:12">
      <c r="B312" s="85">
        <v>9903</v>
      </c>
      <c r="C312" s="105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91" t="s">
        <v>108</v>
      </c>
      <c r="L312" s="84" t="s">
        <v>97</v>
      </c>
    </row>
    <row r="313" spans="2:12">
      <c r="B313" s="85">
        <v>2948</v>
      </c>
      <c r="C313" s="105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91" t="s">
        <v>108</v>
      </c>
      <c r="L313" s="84" t="s">
        <v>97</v>
      </c>
    </row>
    <row r="314" spans="2:12">
      <c r="B314" s="85">
        <v>3149</v>
      </c>
      <c r="C314" s="105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91" t="s">
        <v>101</v>
      </c>
      <c r="L314" s="84" t="s">
        <v>97</v>
      </c>
    </row>
    <row r="315" spans="2:12">
      <c r="B315" s="85">
        <v>9112</v>
      </c>
      <c r="C315" s="105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91" t="s">
        <v>98</v>
      </c>
      <c r="L315" s="84" t="s">
        <v>97</v>
      </c>
    </row>
    <row r="316" spans="2:12">
      <c r="B316" s="85">
        <v>8084</v>
      </c>
      <c r="C316" s="105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91" t="s">
        <v>105</v>
      </c>
      <c r="L316" s="84" t="s">
        <v>104</v>
      </c>
    </row>
    <row r="317" spans="2:12">
      <c r="B317" s="85">
        <v>4939</v>
      </c>
      <c r="C317" s="105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91" t="s">
        <v>108</v>
      </c>
      <c r="L317" s="84" t="s">
        <v>97</v>
      </c>
    </row>
    <row r="318" spans="2:12">
      <c r="B318" s="85">
        <v>14291</v>
      </c>
      <c r="C318" s="105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91" t="s">
        <v>98</v>
      </c>
      <c r="L318" s="84" t="s">
        <v>104</v>
      </c>
    </row>
    <row r="319" spans="2:12">
      <c r="B319" s="85">
        <v>9015</v>
      </c>
      <c r="C319" s="105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91" t="s">
        <v>112</v>
      </c>
      <c r="L319" s="84" t="s">
        <v>104</v>
      </c>
    </row>
    <row r="320" spans="2:12">
      <c r="B320" s="85">
        <v>1757</v>
      </c>
      <c r="C320" s="105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91" t="s">
        <v>112</v>
      </c>
      <c r="L320" s="84" t="s">
        <v>104</v>
      </c>
    </row>
    <row r="321" spans="2:12">
      <c r="B321" s="85">
        <v>12700</v>
      </c>
      <c r="C321" s="105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91" t="s">
        <v>101</v>
      </c>
      <c r="L321" s="84" t="s">
        <v>97</v>
      </c>
    </row>
    <row r="322" spans="2:12">
      <c r="B322" s="85">
        <v>5626</v>
      </c>
      <c r="C322" s="105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91" t="s">
        <v>108</v>
      </c>
      <c r="L322" s="84" t="s">
        <v>97</v>
      </c>
    </row>
    <row r="323" spans="2:12">
      <c r="B323" s="85">
        <v>4483</v>
      </c>
      <c r="C323" s="105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91" t="s">
        <v>108</v>
      </c>
      <c r="L323" s="84" t="s">
        <v>104</v>
      </c>
    </row>
    <row r="324" spans="2:12">
      <c r="B324" s="85">
        <v>3086</v>
      </c>
      <c r="C324" s="105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91" t="s">
        <v>113</v>
      </c>
      <c r="L324" s="84" t="s">
        <v>104</v>
      </c>
    </row>
    <row r="325" spans="2:12">
      <c r="B325" s="85">
        <v>2607</v>
      </c>
      <c r="C325" s="105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91" t="s">
        <v>101</v>
      </c>
      <c r="L325" s="84" t="s">
        <v>97</v>
      </c>
    </row>
    <row r="326" spans="2:12">
      <c r="B326" s="85">
        <v>2772</v>
      </c>
      <c r="C326" s="105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91" t="s">
        <v>101</v>
      </c>
      <c r="L326" s="84" t="s">
        <v>104</v>
      </c>
    </row>
    <row r="327" spans="2:12">
      <c r="B327" s="85">
        <v>5249</v>
      </c>
      <c r="C327" s="105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91" t="s">
        <v>111</v>
      </c>
      <c r="L327" s="84" t="s">
        <v>104</v>
      </c>
    </row>
    <row r="328" spans="2:12">
      <c r="B328" s="85">
        <v>5516</v>
      </c>
      <c r="C328" s="105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91" t="s">
        <v>101</v>
      </c>
      <c r="L328" s="84" t="s">
        <v>97</v>
      </c>
    </row>
    <row r="329" spans="2:12">
      <c r="B329" s="85">
        <v>14369</v>
      </c>
      <c r="C329" s="105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91" t="s">
        <v>103</v>
      </c>
      <c r="L329" s="84" t="s">
        <v>104</v>
      </c>
    </row>
    <row r="330" spans="2:12">
      <c r="B330" s="85">
        <v>5159</v>
      </c>
      <c r="C330" s="105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91" t="s">
        <v>108</v>
      </c>
      <c r="L330" s="84" t="s">
        <v>107</v>
      </c>
    </row>
    <row r="331" spans="2:12">
      <c r="B331" s="85">
        <v>280</v>
      </c>
      <c r="C331" s="105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91" t="s">
        <v>108</v>
      </c>
      <c r="L331" s="84" t="s">
        <v>104</v>
      </c>
    </row>
    <row r="332" spans="2:12">
      <c r="B332" s="85">
        <v>10478</v>
      </c>
      <c r="C332" s="105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91" t="s">
        <v>101</v>
      </c>
      <c r="L332" s="84" t="s">
        <v>97</v>
      </c>
    </row>
    <row r="333" spans="2:12">
      <c r="B333" s="85">
        <v>9575</v>
      </c>
      <c r="C333" s="105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91" t="s">
        <v>113</v>
      </c>
      <c r="L333" s="84" t="s">
        <v>97</v>
      </c>
    </row>
    <row r="334" spans="2:12">
      <c r="B334" s="85">
        <v>8982</v>
      </c>
      <c r="C334" s="105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91" t="s">
        <v>108</v>
      </c>
      <c r="L334" s="84" t="s">
        <v>104</v>
      </c>
    </row>
    <row r="335" spans="2:12">
      <c r="B335" s="85">
        <v>12980</v>
      </c>
      <c r="C335" s="105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91" t="s">
        <v>112</v>
      </c>
      <c r="L335" s="84" t="s">
        <v>104</v>
      </c>
    </row>
    <row r="336" spans="2:12">
      <c r="B336" s="85">
        <v>11109</v>
      </c>
      <c r="C336" s="105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91" t="s">
        <v>101</v>
      </c>
      <c r="L336" s="84" t="s">
        <v>107</v>
      </c>
    </row>
    <row r="337" spans="2:12">
      <c r="B337" s="85">
        <v>5308</v>
      </c>
      <c r="C337" s="105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91" t="s">
        <v>103</v>
      </c>
      <c r="L337" s="84" t="s">
        <v>104</v>
      </c>
    </row>
    <row r="338" spans="2:12">
      <c r="B338" s="85">
        <v>12249</v>
      </c>
      <c r="C338" s="105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91" t="s">
        <v>101</v>
      </c>
      <c r="L338" s="84" t="s">
        <v>104</v>
      </c>
    </row>
    <row r="339" spans="2:12">
      <c r="B339" s="85">
        <v>7045</v>
      </c>
      <c r="C339" s="105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91" t="s">
        <v>101</v>
      </c>
      <c r="L339" s="84" t="s">
        <v>104</v>
      </c>
    </row>
    <row r="340" spans="2:12">
      <c r="B340" s="85">
        <v>10195</v>
      </c>
      <c r="C340" s="105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91" t="s">
        <v>103</v>
      </c>
      <c r="L340" s="84" t="s">
        <v>97</v>
      </c>
    </row>
    <row r="341" spans="2:12">
      <c r="B341" s="85">
        <v>13095</v>
      </c>
      <c r="C341" s="105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91" t="s">
        <v>103</v>
      </c>
      <c r="L341" s="84" t="s">
        <v>104</v>
      </c>
    </row>
    <row r="342" spans="2:12">
      <c r="B342" s="85">
        <v>11725</v>
      </c>
      <c r="C342" s="105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91" t="s">
        <v>101</v>
      </c>
      <c r="L342" s="84" t="s">
        <v>97</v>
      </c>
    </row>
    <row r="343" spans="2:12">
      <c r="B343" s="85">
        <v>10895</v>
      </c>
      <c r="C343" s="105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91" t="s">
        <v>108</v>
      </c>
      <c r="L343" s="84" t="s">
        <v>97</v>
      </c>
    </row>
    <row r="344" spans="2:12">
      <c r="B344" s="85">
        <v>980</v>
      </c>
      <c r="C344" s="105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91" t="s">
        <v>105</v>
      </c>
      <c r="L344" s="84" t="s">
        <v>104</v>
      </c>
    </row>
    <row r="345" spans="2:12">
      <c r="B345" s="85">
        <v>14282</v>
      </c>
      <c r="C345" s="105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91" t="s">
        <v>105</v>
      </c>
      <c r="L345" s="84" t="s">
        <v>97</v>
      </c>
    </row>
    <row r="346" spans="2:12">
      <c r="B346" s="85">
        <v>12364</v>
      </c>
      <c r="C346" s="105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91" t="s">
        <v>103</v>
      </c>
      <c r="L346" s="84" t="s">
        <v>104</v>
      </c>
    </row>
    <row r="347" spans="2:12">
      <c r="B347" s="85">
        <v>3456</v>
      </c>
      <c r="C347" s="105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91" t="s">
        <v>101</v>
      </c>
      <c r="L347" s="84" t="s">
        <v>97</v>
      </c>
    </row>
    <row r="348" spans="2:12">
      <c r="B348" s="85">
        <v>2989</v>
      </c>
      <c r="C348" s="105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91" t="s">
        <v>101</v>
      </c>
      <c r="L348" s="84" t="s">
        <v>97</v>
      </c>
    </row>
    <row r="349" spans="2:12">
      <c r="B349" s="85">
        <v>7016</v>
      </c>
      <c r="C349" s="105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91" t="s">
        <v>110</v>
      </c>
      <c r="L349" s="84" t="s">
        <v>107</v>
      </c>
    </row>
    <row r="350" spans="2:12">
      <c r="B350" s="85">
        <v>3201</v>
      </c>
      <c r="C350" s="105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91" t="s">
        <v>105</v>
      </c>
      <c r="L350" s="84" t="s">
        <v>107</v>
      </c>
    </row>
    <row r="351" spans="2:12">
      <c r="B351" s="85">
        <v>2990</v>
      </c>
      <c r="C351" s="105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91" t="s">
        <v>101</v>
      </c>
      <c r="L351" s="84" t="s">
        <v>97</v>
      </c>
    </row>
    <row r="352" spans="2:12">
      <c r="B352" s="85">
        <v>12169</v>
      </c>
      <c r="C352" s="105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91" t="s">
        <v>101</v>
      </c>
      <c r="L352" s="84" t="s">
        <v>104</v>
      </c>
    </row>
    <row r="353" spans="2:12">
      <c r="B353" s="85">
        <v>7981</v>
      </c>
      <c r="C353" s="105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91" t="s">
        <v>103</v>
      </c>
      <c r="L353" s="84" t="s">
        <v>107</v>
      </c>
    </row>
    <row r="354" spans="2:12">
      <c r="B354" s="85">
        <v>8508</v>
      </c>
      <c r="C354" s="105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91" t="s">
        <v>113</v>
      </c>
      <c r="L354" s="84" t="s">
        <v>97</v>
      </c>
    </row>
    <row r="355" spans="2:12">
      <c r="B355" s="85">
        <v>8244</v>
      </c>
      <c r="C355" s="105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91" t="s">
        <v>106</v>
      </c>
      <c r="L355" s="84" t="s">
        <v>104</v>
      </c>
    </row>
    <row r="356" spans="2:12">
      <c r="B356" s="85">
        <v>1653</v>
      </c>
      <c r="C356" s="105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91" t="s">
        <v>108</v>
      </c>
      <c r="L356" s="84" t="s">
        <v>104</v>
      </c>
    </row>
    <row r="357" spans="2:12">
      <c r="B357" s="85">
        <v>1649</v>
      </c>
      <c r="C357" s="105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91" t="s">
        <v>103</v>
      </c>
      <c r="L357" s="84" t="s">
        <v>104</v>
      </c>
    </row>
    <row r="358" spans="2:12">
      <c r="B358" s="85">
        <v>1027</v>
      </c>
      <c r="C358" s="105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91" t="s">
        <v>103</v>
      </c>
      <c r="L358" s="84" t="s">
        <v>104</v>
      </c>
    </row>
    <row r="359" spans="2:12">
      <c r="B359" s="85">
        <v>6141</v>
      </c>
      <c r="C359" s="105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91" t="s">
        <v>113</v>
      </c>
      <c r="L359" s="84" t="s">
        <v>97</v>
      </c>
    </row>
    <row r="360" spans="2:12">
      <c r="B360" s="85">
        <v>9537</v>
      </c>
      <c r="C360" s="105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91" t="s">
        <v>106</v>
      </c>
      <c r="L360" s="84" t="s">
        <v>104</v>
      </c>
    </row>
    <row r="361" spans="2:12">
      <c r="B361" s="85">
        <v>4546</v>
      </c>
      <c r="C361" s="105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91" t="s">
        <v>103</v>
      </c>
      <c r="L361" s="84" t="s">
        <v>97</v>
      </c>
    </row>
    <row r="362" spans="2:12">
      <c r="B362" s="85">
        <v>13462</v>
      </c>
      <c r="C362" s="105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91" t="s">
        <v>105</v>
      </c>
      <c r="L362" s="84" t="s">
        <v>97</v>
      </c>
    </row>
    <row r="363" spans="2:12">
      <c r="B363" s="85">
        <v>10654</v>
      </c>
      <c r="C363" s="105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91" t="s">
        <v>103</v>
      </c>
      <c r="L363" s="84" t="s">
        <v>104</v>
      </c>
    </row>
    <row r="364" spans="2:12">
      <c r="B364" s="85">
        <v>12820</v>
      </c>
      <c r="C364" s="105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91" t="s">
        <v>112</v>
      </c>
      <c r="L364" s="84" t="s">
        <v>97</v>
      </c>
    </row>
    <row r="365" spans="2:12">
      <c r="B365" s="85">
        <v>5848</v>
      </c>
      <c r="C365" s="105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91" t="s">
        <v>103</v>
      </c>
      <c r="L365" s="84" t="s">
        <v>104</v>
      </c>
    </row>
    <row r="366" spans="2:12">
      <c r="B366" s="85">
        <v>2247</v>
      </c>
      <c r="C366" s="105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91" t="s">
        <v>113</v>
      </c>
      <c r="L366" s="84" t="s">
        <v>97</v>
      </c>
    </row>
    <row r="367" spans="2:12">
      <c r="B367" s="85">
        <v>2074</v>
      </c>
      <c r="C367" s="105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91" t="s">
        <v>101</v>
      </c>
      <c r="L367" s="84" t="s">
        <v>104</v>
      </c>
    </row>
    <row r="368" spans="2:12">
      <c r="B368" s="85">
        <v>8345</v>
      </c>
      <c r="C368" s="105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91" t="s">
        <v>101</v>
      </c>
      <c r="L368" s="84" t="s">
        <v>97</v>
      </c>
    </row>
    <row r="369" spans="2:12">
      <c r="B369" s="85">
        <v>5337</v>
      </c>
      <c r="C369" s="105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91" t="s">
        <v>106</v>
      </c>
      <c r="L369" s="84" t="s">
        <v>104</v>
      </c>
    </row>
    <row r="370" spans="2:12">
      <c r="B370" s="85">
        <v>6538</v>
      </c>
      <c r="C370" s="105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91" t="s">
        <v>108</v>
      </c>
      <c r="L370" s="84" t="s">
        <v>104</v>
      </c>
    </row>
    <row r="371" spans="2:12">
      <c r="B371" s="85">
        <v>1654</v>
      </c>
      <c r="C371" s="105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91" t="s">
        <v>108</v>
      </c>
      <c r="L371" s="84" t="s">
        <v>104</v>
      </c>
    </row>
    <row r="372" spans="2:12">
      <c r="B372" s="85">
        <v>8850</v>
      </c>
      <c r="C372" s="105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91" t="s">
        <v>106</v>
      </c>
      <c r="L372" s="84" t="s">
        <v>97</v>
      </c>
    </row>
    <row r="373" spans="2:12">
      <c r="B373" s="85">
        <v>9590</v>
      </c>
      <c r="C373" s="105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91" t="s">
        <v>108</v>
      </c>
      <c r="L373" s="84" t="s">
        <v>97</v>
      </c>
    </row>
    <row r="374" spans="2:12">
      <c r="B374" s="85">
        <v>4637</v>
      </c>
      <c r="C374" s="105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91" t="s">
        <v>108</v>
      </c>
      <c r="L374" s="84" t="s">
        <v>104</v>
      </c>
    </row>
    <row r="375" spans="2:12">
      <c r="B375" s="85">
        <v>7026</v>
      </c>
      <c r="C375" s="105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91" t="s">
        <v>98</v>
      </c>
      <c r="L375" s="84" t="s">
        <v>97</v>
      </c>
    </row>
    <row r="376" spans="2:12">
      <c r="B376" s="85">
        <v>11878</v>
      </c>
      <c r="C376" s="105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91" t="s">
        <v>103</v>
      </c>
      <c r="L376" s="84" t="s">
        <v>97</v>
      </c>
    </row>
    <row r="377" spans="2:12">
      <c r="B377" s="85">
        <v>9646</v>
      </c>
      <c r="C377" s="105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91" t="s">
        <v>101</v>
      </c>
      <c r="L377" s="84" t="s">
        <v>104</v>
      </c>
    </row>
    <row r="378" spans="2:12">
      <c r="B378" s="85">
        <v>3127</v>
      </c>
      <c r="C378" s="105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91" t="s">
        <v>106</v>
      </c>
      <c r="L378" s="84" t="s">
        <v>104</v>
      </c>
    </row>
    <row r="379" spans="2:12">
      <c r="B379" s="85">
        <v>1416</v>
      </c>
      <c r="C379" s="105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91" t="s">
        <v>103</v>
      </c>
      <c r="L379" s="84" t="s">
        <v>104</v>
      </c>
    </row>
    <row r="380" spans="2:12">
      <c r="B380" s="85">
        <v>13751</v>
      </c>
      <c r="C380" s="105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91" t="s">
        <v>101</v>
      </c>
      <c r="L380" s="84" t="s">
        <v>97</v>
      </c>
    </row>
    <row r="381" spans="2:12">
      <c r="B381" s="85">
        <v>4570</v>
      </c>
      <c r="C381" s="105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91" t="s">
        <v>105</v>
      </c>
      <c r="L381" s="84" t="s">
        <v>97</v>
      </c>
    </row>
    <row r="382" spans="2:12">
      <c r="B382" s="85">
        <v>9049</v>
      </c>
      <c r="C382" s="105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91" t="s">
        <v>103</v>
      </c>
      <c r="L382" s="84" t="s">
        <v>97</v>
      </c>
    </row>
    <row r="383" spans="2:12">
      <c r="B383" s="85">
        <v>10082</v>
      </c>
      <c r="C383" s="105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91" t="s">
        <v>111</v>
      </c>
      <c r="L383" s="84" t="s">
        <v>97</v>
      </c>
    </row>
    <row r="384" spans="2:12">
      <c r="B384" s="85">
        <v>6031</v>
      </c>
      <c r="C384" s="105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91" t="s">
        <v>112</v>
      </c>
      <c r="L384" s="84" t="s">
        <v>104</v>
      </c>
    </row>
    <row r="385" spans="2:12">
      <c r="B385" s="85">
        <v>4306</v>
      </c>
      <c r="C385" s="105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91" t="s">
        <v>98</v>
      </c>
      <c r="L385" s="84" t="s">
        <v>97</v>
      </c>
    </row>
    <row r="386" spans="2:12">
      <c r="B386" s="85">
        <v>14306</v>
      </c>
      <c r="C386" s="105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91" t="s">
        <v>101</v>
      </c>
      <c r="L386" s="84" t="s">
        <v>104</v>
      </c>
    </row>
    <row r="387" spans="2:12">
      <c r="B387" s="85">
        <v>12110</v>
      </c>
      <c r="C387" s="105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91" t="s">
        <v>113</v>
      </c>
      <c r="L387" s="84" t="s">
        <v>97</v>
      </c>
    </row>
    <row r="388" spans="2:12">
      <c r="B388" s="85">
        <v>4436</v>
      </c>
      <c r="C388" s="105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91" t="s">
        <v>112</v>
      </c>
      <c r="L388" s="84" t="s">
        <v>104</v>
      </c>
    </row>
    <row r="389" spans="2:12">
      <c r="B389" s="85">
        <v>4149</v>
      </c>
      <c r="C389" s="105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91" t="s">
        <v>101</v>
      </c>
      <c r="L389" s="84" t="s">
        <v>104</v>
      </c>
    </row>
    <row r="390" spans="2:12">
      <c r="B390" s="85">
        <v>4147</v>
      </c>
      <c r="C390" s="105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91" t="s">
        <v>101</v>
      </c>
      <c r="L390" s="84" t="s">
        <v>104</v>
      </c>
    </row>
    <row r="391" spans="2:12">
      <c r="B391" s="85">
        <v>517</v>
      </c>
      <c r="C391" s="105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91" t="s">
        <v>103</v>
      </c>
      <c r="L391" s="84" t="s">
        <v>104</v>
      </c>
    </row>
    <row r="392" spans="2:12">
      <c r="B392" s="85">
        <v>7656</v>
      </c>
      <c r="C392" s="105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91" t="s">
        <v>101</v>
      </c>
      <c r="L392" s="84" t="s">
        <v>97</v>
      </c>
    </row>
    <row r="393" spans="2:12">
      <c r="B393" s="85">
        <v>2115</v>
      </c>
      <c r="C393" s="105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91" t="s">
        <v>108</v>
      </c>
      <c r="L393" s="84" t="s">
        <v>104</v>
      </c>
    </row>
    <row r="394" spans="2:12">
      <c r="B394" s="85">
        <v>4696</v>
      </c>
      <c r="C394" s="105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91" t="s">
        <v>103</v>
      </c>
      <c r="L394" s="84" t="s">
        <v>97</v>
      </c>
    </row>
    <row r="395" spans="2:12">
      <c r="B395" s="85">
        <v>14027</v>
      </c>
      <c r="C395" s="105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91" t="s">
        <v>111</v>
      </c>
      <c r="L395" s="84" t="s">
        <v>107</v>
      </c>
    </row>
    <row r="396" spans="2:12">
      <c r="B396" s="85">
        <v>14354</v>
      </c>
      <c r="C396" s="105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91" t="s">
        <v>105</v>
      </c>
      <c r="L396" s="84" t="s">
        <v>104</v>
      </c>
    </row>
    <row r="397" spans="2:12">
      <c r="B397" s="85">
        <v>7615</v>
      </c>
      <c r="C397" s="105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91" t="s">
        <v>103</v>
      </c>
      <c r="L397" s="84" t="s">
        <v>97</v>
      </c>
    </row>
    <row r="398" spans="2:12">
      <c r="B398" s="85">
        <v>2794</v>
      </c>
      <c r="C398" s="105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91" t="s">
        <v>103</v>
      </c>
      <c r="L398" s="84" t="s">
        <v>97</v>
      </c>
    </row>
    <row r="399" spans="2:12">
      <c r="B399" s="85">
        <v>5147</v>
      </c>
      <c r="C399" s="105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91" t="s">
        <v>113</v>
      </c>
      <c r="L399" s="84" t="s">
        <v>104</v>
      </c>
    </row>
    <row r="400" spans="2:12">
      <c r="B400" s="85">
        <v>3628</v>
      </c>
      <c r="C400" s="105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91" t="s">
        <v>103</v>
      </c>
      <c r="L400" s="84" t="s">
        <v>104</v>
      </c>
    </row>
    <row r="401" spans="2:12">
      <c r="B401" s="85">
        <v>164</v>
      </c>
      <c r="C401" s="105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91" t="s">
        <v>101</v>
      </c>
      <c r="L401" s="84" t="s">
        <v>104</v>
      </c>
    </row>
    <row r="402" spans="2:12">
      <c r="B402" s="85">
        <v>7434</v>
      </c>
      <c r="C402" s="105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91" t="s">
        <v>98</v>
      </c>
      <c r="L402" s="84" t="s">
        <v>97</v>
      </c>
    </row>
    <row r="403" spans="2:12">
      <c r="B403" s="85">
        <v>8456</v>
      </c>
      <c r="C403" s="105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91" t="s">
        <v>103</v>
      </c>
      <c r="L403" s="84" t="s">
        <v>97</v>
      </c>
    </row>
    <row r="404" spans="2:12">
      <c r="B404" s="85">
        <v>6616</v>
      </c>
      <c r="C404" s="105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91" t="s">
        <v>108</v>
      </c>
      <c r="L404" s="84" t="s">
        <v>104</v>
      </c>
    </row>
    <row r="405" spans="2:12">
      <c r="B405" s="85">
        <v>3088</v>
      </c>
      <c r="C405" s="105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91" t="s">
        <v>113</v>
      </c>
      <c r="L405" s="84" t="s">
        <v>104</v>
      </c>
    </row>
    <row r="406" spans="2:12">
      <c r="B406" s="85">
        <v>5356</v>
      </c>
      <c r="C406" s="105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91" t="s">
        <v>101</v>
      </c>
      <c r="L406" s="84" t="s">
        <v>97</v>
      </c>
    </row>
    <row r="407" spans="2:12">
      <c r="B407" s="85">
        <v>7612</v>
      </c>
      <c r="C407" s="105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91" t="s">
        <v>108</v>
      </c>
      <c r="L407" s="84" t="s">
        <v>107</v>
      </c>
    </row>
    <row r="408" spans="2:12">
      <c r="B408" s="85">
        <v>10699</v>
      </c>
      <c r="C408" s="105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91" t="s">
        <v>101</v>
      </c>
      <c r="L408" s="84" t="s">
        <v>97</v>
      </c>
    </row>
    <row r="409" spans="2:12">
      <c r="B409" s="85">
        <v>8975</v>
      </c>
      <c r="C409" s="105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91" t="s">
        <v>103</v>
      </c>
      <c r="L409" s="84" t="s">
        <v>104</v>
      </c>
    </row>
    <row r="410" spans="2:12">
      <c r="B410" s="85">
        <v>626</v>
      </c>
      <c r="C410" s="105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91" t="s">
        <v>101</v>
      </c>
      <c r="L410" s="84" t="s">
        <v>104</v>
      </c>
    </row>
    <row r="411" spans="2:12">
      <c r="B411" s="85">
        <v>10586</v>
      </c>
      <c r="C411" s="105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91" t="s">
        <v>108</v>
      </c>
      <c r="L411" s="84" t="s">
        <v>97</v>
      </c>
    </row>
    <row r="412" spans="2:12">
      <c r="B412" s="85">
        <v>5424</v>
      </c>
      <c r="C412" s="105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91" t="s">
        <v>103</v>
      </c>
      <c r="L412" s="84" t="s">
        <v>104</v>
      </c>
    </row>
    <row r="413" spans="2:12">
      <c r="B413" s="85">
        <v>6511</v>
      </c>
      <c r="C413" s="105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91" t="s">
        <v>101</v>
      </c>
      <c r="L413" s="84" t="s">
        <v>97</v>
      </c>
    </row>
    <row r="414" spans="2:12">
      <c r="B414" s="85">
        <v>4040</v>
      </c>
      <c r="C414" s="105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91" t="s">
        <v>106</v>
      </c>
      <c r="L414" s="84" t="s">
        <v>97</v>
      </c>
    </row>
    <row r="415" spans="2:12">
      <c r="B415" s="85">
        <v>10051</v>
      </c>
      <c r="C415" s="105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91" t="s">
        <v>108</v>
      </c>
      <c r="L415" s="84" t="s">
        <v>107</v>
      </c>
    </row>
    <row r="416" spans="2:12">
      <c r="B416" s="85">
        <v>6544</v>
      </c>
      <c r="C416" s="105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91" t="s">
        <v>103</v>
      </c>
      <c r="L416" s="84" t="s">
        <v>104</v>
      </c>
    </row>
    <row r="417" spans="2:12">
      <c r="B417" s="85">
        <v>9318</v>
      </c>
      <c r="C417" s="105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91" t="s">
        <v>112</v>
      </c>
      <c r="L417" s="84" t="s">
        <v>97</v>
      </c>
    </row>
    <row r="418" spans="2:12">
      <c r="B418" s="85">
        <v>857</v>
      </c>
      <c r="C418" s="105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91" t="s">
        <v>101</v>
      </c>
      <c r="L418" s="84" t="s">
        <v>97</v>
      </c>
    </row>
    <row r="419" spans="2:12">
      <c r="B419" s="85">
        <v>13950</v>
      </c>
      <c r="C419" s="105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91" t="s">
        <v>101</v>
      </c>
      <c r="L419" s="84" t="s">
        <v>104</v>
      </c>
    </row>
    <row r="420" spans="2:12">
      <c r="B420" s="85">
        <v>9927</v>
      </c>
      <c r="C420" s="105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91" t="s">
        <v>98</v>
      </c>
      <c r="L420" s="84" t="s">
        <v>97</v>
      </c>
    </row>
    <row r="421" spans="2:12">
      <c r="B421" s="85">
        <v>4533</v>
      </c>
      <c r="C421" s="105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91" t="s">
        <v>98</v>
      </c>
      <c r="L421" s="84" t="s">
        <v>104</v>
      </c>
    </row>
    <row r="422" spans="2:12">
      <c r="B422" s="85">
        <v>14963</v>
      </c>
      <c r="C422" s="105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91" t="s">
        <v>101</v>
      </c>
      <c r="L422" s="84" t="s">
        <v>104</v>
      </c>
    </row>
    <row r="423" spans="2:12">
      <c r="B423" s="85">
        <v>9549</v>
      </c>
      <c r="C423" s="105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91" t="s">
        <v>112</v>
      </c>
      <c r="L423" s="84" t="s">
        <v>97</v>
      </c>
    </row>
    <row r="424" spans="2:12">
      <c r="B424" s="85">
        <v>1225</v>
      </c>
      <c r="C424" s="105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91" t="s">
        <v>103</v>
      </c>
      <c r="L424" s="84" t="s">
        <v>104</v>
      </c>
    </row>
    <row r="425" spans="2:12">
      <c r="B425" s="85">
        <v>9596</v>
      </c>
      <c r="C425" s="105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91" t="s">
        <v>108</v>
      </c>
      <c r="L425" s="84" t="s">
        <v>104</v>
      </c>
    </row>
    <row r="426" spans="2:12">
      <c r="B426" s="85">
        <v>3062</v>
      </c>
      <c r="C426" s="105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91" t="s">
        <v>112</v>
      </c>
      <c r="L426" s="84" t="s">
        <v>104</v>
      </c>
    </row>
    <row r="427" spans="2:12">
      <c r="B427" s="85">
        <v>12071</v>
      </c>
      <c r="C427" s="105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91" t="s">
        <v>105</v>
      </c>
      <c r="L427" s="84" t="s">
        <v>97</v>
      </c>
    </row>
    <row r="428" spans="2:12">
      <c r="B428" s="85">
        <v>10902</v>
      </c>
      <c r="C428" s="105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91" t="s">
        <v>105</v>
      </c>
      <c r="L428" s="84" t="s">
        <v>97</v>
      </c>
    </row>
    <row r="429" spans="2:12">
      <c r="B429" s="85">
        <v>12223</v>
      </c>
      <c r="C429" s="105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91" t="s">
        <v>110</v>
      </c>
      <c r="L429" s="84" t="s">
        <v>104</v>
      </c>
    </row>
    <row r="430" spans="2:12">
      <c r="B430" s="85">
        <v>13720</v>
      </c>
      <c r="C430" s="105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91" t="s">
        <v>108</v>
      </c>
      <c r="L430" s="84" t="s">
        <v>104</v>
      </c>
    </row>
    <row r="431" spans="2:12">
      <c r="B431" s="85">
        <v>14819</v>
      </c>
      <c r="C431" s="105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91" t="s">
        <v>106</v>
      </c>
      <c r="L431" s="84" t="s">
        <v>97</v>
      </c>
    </row>
    <row r="432" spans="2:12">
      <c r="B432" s="85">
        <v>10187</v>
      </c>
      <c r="C432" s="105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91" t="s">
        <v>113</v>
      </c>
      <c r="L432" s="84" t="s">
        <v>104</v>
      </c>
    </row>
    <row r="433" spans="2:12">
      <c r="B433" s="85">
        <v>6042</v>
      </c>
      <c r="C433" s="105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91" t="s">
        <v>101</v>
      </c>
      <c r="L433" s="84" t="s">
        <v>97</v>
      </c>
    </row>
    <row r="434" spans="2:12">
      <c r="B434" s="85">
        <v>4595</v>
      </c>
      <c r="C434" s="105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91" t="s">
        <v>101</v>
      </c>
      <c r="L434" s="84" t="s">
        <v>107</v>
      </c>
    </row>
    <row r="435" spans="2:12">
      <c r="B435" s="85">
        <v>3704</v>
      </c>
      <c r="C435" s="105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91" t="s">
        <v>103</v>
      </c>
      <c r="L435" s="84" t="s">
        <v>107</v>
      </c>
    </row>
    <row r="436" spans="2:12">
      <c r="B436" s="85">
        <v>12220</v>
      </c>
      <c r="C436" s="105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91" t="s">
        <v>110</v>
      </c>
      <c r="L436" s="84" t="s">
        <v>104</v>
      </c>
    </row>
    <row r="437" spans="2:12">
      <c r="B437" s="85">
        <v>446</v>
      </c>
      <c r="C437" s="105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91" t="s">
        <v>105</v>
      </c>
      <c r="L437" s="84" t="s">
        <v>104</v>
      </c>
    </row>
    <row r="438" spans="2:12">
      <c r="B438" s="85">
        <v>7143</v>
      </c>
      <c r="C438" s="105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91" t="s">
        <v>103</v>
      </c>
      <c r="L438" s="84" t="s">
        <v>97</v>
      </c>
    </row>
    <row r="439" spans="2:12">
      <c r="B439" s="85">
        <v>6540</v>
      </c>
      <c r="C439" s="105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91" t="s">
        <v>108</v>
      </c>
      <c r="L439" s="84" t="s">
        <v>104</v>
      </c>
    </row>
    <row r="440" spans="2:12">
      <c r="B440" s="85">
        <v>10748</v>
      </c>
      <c r="C440" s="105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91" t="s">
        <v>105</v>
      </c>
      <c r="L440" s="84" t="s">
        <v>107</v>
      </c>
    </row>
    <row r="441" spans="2:12">
      <c r="B441" s="85">
        <v>8032</v>
      </c>
      <c r="C441" s="105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91" t="s">
        <v>101</v>
      </c>
      <c r="L441" s="84" t="s">
        <v>97</v>
      </c>
    </row>
    <row r="442" spans="2:12">
      <c r="B442" s="85">
        <v>14140</v>
      </c>
      <c r="C442" s="105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91" t="s">
        <v>101</v>
      </c>
      <c r="L442" s="84" t="s">
        <v>104</v>
      </c>
    </row>
    <row r="443" spans="2:12">
      <c r="B443" s="85">
        <v>3802</v>
      </c>
      <c r="C443" s="105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91" t="s">
        <v>105</v>
      </c>
      <c r="L443" s="84" t="s">
        <v>97</v>
      </c>
    </row>
    <row r="444" spans="2:12">
      <c r="B444" s="85">
        <v>538</v>
      </c>
      <c r="C444" s="105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91" t="s">
        <v>108</v>
      </c>
      <c r="L444" s="84" t="s">
        <v>97</v>
      </c>
    </row>
    <row r="445" spans="2:12">
      <c r="B445" s="85">
        <v>14528</v>
      </c>
      <c r="C445" s="105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91" t="s">
        <v>101</v>
      </c>
      <c r="L445" s="84" t="s">
        <v>104</v>
      </c>
    </row>
    <row r="446" spans="2:12">
      <c r="B446" s="85">
        <v>5878</v>
      </c>
      <c r="C446" s="105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91" t="s">
        <v>106</v>
      </c>
      <c r="L446" s="84" t="s">
        <v>104</v>
      </c>
    </row>
    <row r="447" spans="2:12">
      <c r="B447" s="85">
        <v>9863</v>
      </c>
      <c r="C447" s="105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91" t="s">
        <v>101</v>
      </c>
      <c r="L447" s="84" t="s">
        <v>97</v>
      </c>
    </row>
    <row r="448" spans="2:12">
      <c r="B448" s="85">
        <v>1682</v>
      </c>
      <c r="C448" s="105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91" t="s">
        <v>101</v>
      </c>
      <c r="L448" s="84" t="s">
        <v>104</v>
      </c>
    </row>
    <row r="449" spans="2:12">
      <c r="B449" s="85">
        <v>6099</v>
      </c>
      <c r="C449" s="105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91" t="s">
        <v>110</v>
      </c>
      <c r="L449" s="84" t="s">
        <v>97</v>
      </c>
    </row>
    <row r="450" spans="2:12">
      <c r="B450" s="85">
        <v>5868</v>
      </c>
      <c r="C450" s="105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91" t="s">
        <v>105</v>
      </c>
      <c r="L450" s="84" t="s">
        <v>97</v>
      </c>
    </row>
    <row r="451" spans="2:12">
      <c r="B451" s="85">
        <v>13218</v>
      </c>
      <c r="C451" s="105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91" t="s">
        <v>106</v>
      </c>
      <c r="L451" s="84" t="s">
        <v>104</v>
      </c>
    </row>
    <row r="452" spans="2:12">
      <c r="B452" s="85">
        <v>8090</v>
      </c>
      <c r="C452" s="105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91" t="s">
        <v>106</v>
      </c>
      <c r="L452" s="84" t="s">
        <v>104</v>
      </c>
    </row>
    <row r="453" spans="2:12">
      <c r="B453" s="85">
        <v>11244</v>
      </c>
      <c r="C453" s="105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91" t="s">
        <v>103</v>
      </c>
      <c r="L453" s="84" t="s">
        <v>97</v>
      </c>
    </row>
    <row r="454" spans="2:12">
      <c r="B454" s="85">
        <v>11824</v>
      </c>
      <c r="C454" s="105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91" t="s">
        <v>112</v>
      </c>
      <c r="L454" s="84" t="s">
        <v>97</v>
      </c>
    </row>
    <row r="455" spans="2:12">
      <c r="B455" s="85">
        <v>82</v>
      </c>
      <c r="C455" s="105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91" t="s">
        <v>103</v>
      </c>
      <c r="L455" s="84" t="s">
        <v>104</v>
      </c>
    </row>
    <row r="456" spans="2:12">
      <c r="B456" s="85">
        <v>11318</v>
      </c>
      <c r="C456" s="105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91" t="s">
        <v>103</v>
      </c>
      <c r="L456" s="84" t="s">
        <v>104</v>
      </c>
    </row>
    <row r="457" spans="2:12">
      <c r="B457" s="85">
        <v>12778</v>
      </c>
      <c r="C457" s="105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91" t="s">
        <v>101</v>
      </c>
      <c r="L457" s="84" t="s">
        <v>97</v>
      </c>
    </row>
    <row r="458" spans="2:12">
      <c r="B458" s="85">
        <v>1662</v>
      </c>
      <c r="C458" s="105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91" t="s">
        <v>103</v>
      </c>
      <c r="L458" s="84" t="s">
        <v>97</v>
      </c>
    </row>
    <row r="459" spans="2:12">
      <c r="B459" s="85">
        <v>8485</v>
      </c>
      <c r="C459" s="105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91" t="s">
        <v>101</v>
      </c>
      <c r="L459" s="84" t="s">
        <v>104</v>
      </c>
    </row>
    <row r="460" spans="2:12">
      <c r="B460" s="85">
        <v>8547</v>
      </c>
      <c r="C460" s="105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91" t="s">
        <v>106</v>
      </c>
      <c r="L460" s="84" t="s">
        <v>97</v>
      </c>
    </row>
    <row r="461" spans="2:12">
      <c r="B461" s="85">
        <v>9989</v>
      </c>
      <c r="C461" s="105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91" t="s">
        <v>105</v>
      </c>
      <c r="L461" s="84" t="s">
        <v>104</v>
      </c>
    </row>
    <row r="462" spans="2:12">
      <c r="B462" s="85">
        <v>13051</v>
      </c>
      <c r="C462" s="105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91" t="s">
        <v>101</v>
      </c>
      <c r="L462" s="84" t="s">
        <v>104</v>
      </c>
    </row>
    <row r="463" spans="2:12">
      <c r="B463" s="85">
        <v>11422</v>
      </c>
      <c r="C463" s="105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91" t="s">
        <v>111</v>
      </c>
      <c r="L463" s="84" t="s">
        <v>107</v>
      </c>
    </row>
    <row r="464" spans="2:12">
      <c r="B464" s="85">
        <v>4297</v>
      </c>
      <c r="C464" s="105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91" t="s">
        <v>101</v>
      </c>
      <c r="L464" s="84" t="s">
        <v>104</v>
      </c>
    </row>
    <row r="465" spans="2:12">
      <c r="B465" s="85">
        <v>12874</v>
      </c>
      <c r="C465" s="105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91" t="s">
        <v>108</v>
      </c>
      <c r="L465" s="84" t="s">
        <v>97</v>
      </c>
    </row>
    <row r="466" spans="2:12">
      <c r="B466" s="85">
        <v>659</v>
      </c>
      <c r="C466" s="105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91" t="s">
        <v>108</v>
      </c>
      <c r="L466" s="84" t="s">
        <v>104</v>
      </c>
    </row>
    <row r="467" spans="2:12">
      <c r="B467" s="85">
        <v>6708</v>
      </c>
      <c r="C467" s="105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91" t="s">
        <v>110</v>
      </c>
      <c r="L467" s="84" t="s">
        <v>104</v>
      </c>
    </row>
    <row r="468" spans="2:12">
      <c r="B468" s="85">
        <v>14730</v>
      </c>
      <c r="C468" s="105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91" t="s">
        <v>111</v>
      </c>
      <c r="L468" s="84" t="s">
        <v>104</v>
      </c>
    </row>
    <row r="469" spans="2:12">
      <c r="B469" s="85">
        <v>13833</v>
      </c>
      <c r="C469" s="105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91" t="s">
        <v>101</v>
      </c>
      <c r="L469" s="84" t="s">
        <v>97</v>
      </c>
    </row>
    <row r="470" spans="2:12">
      <c r="B470" s="85">
        <v>9766</v>
      </c>
      <c r="C470" s="105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91" t="s">
        <v>105</v>
      </c>
      <c r="L470" s="84" t="s">
        <v>97</v>
      </c>
    </row>
    <row r="471" spans="2:12">
      <c r="B471" s="85">
        <v>14280</v>
      </c>
      <c r="C471" s="105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91" t="s">
        <v>110</v>
      </c>
      <c r="L471" s="84" t="s">
        <v>97</v>
      </c>
    </row>
    <row r="472" spans="2:12">
      <c r="B472" s="85">
        <v>12067</v>
      </c>
      <c r="C472" s="105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91" t="s">
        <v>110</v>
      </c>
      <c r="L472" s="84" t="s">
        <v>97</v>
      </c>
    </row>
    <row r="473" spans="2:12">
      <c r="B473" s="85">
        <v>5471</v>
      </c>
      <c r="C473" s="105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91" t="s">
        <v>108</v>
      </c>
      <c r="L473" s="84" t="s">
        <v>97</v>
      </c>
    </row>
    <row r="474" spans="2:12">
      <c r="B474" s="85">
        <v>6808</v>
      </c>
      <c r="C474" s="105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91" t="s">
        <v>101</v>
      </c>
      <c r="L474" s="84" t="s">
        <v>104</v>
      </c>
    </row>
    <row r="475" spans="2:12">
      <c r="B475" s="85">
        <v>6250</v>
      </c>
      <c r="C475" s="105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91" t="s">
        <v>110</v>
      </c>
      <c r="L475" s="84" t="s">
        <v>97</v>
      </c>
    </row>
    <row r="476" spans="2:12">
      <c r="B476" s="85">
        <v>8672</v>
      </c>
      <c r="C476" s="105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91" t="s">
        <v>103</v>
      </c>
      <c r="L476" s="84" t="s">
        <v>104</v>
      </c>
    </row>
    <row r="477" spans="2:12">
      <c r="B477" s="85">
        <v>10998</v>
      </c>
      <c r="C477" s="105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91" t="s">
        <v>110</v>
      </c>
      <c r="L477" s="84" t="s">
        <v>104</v>
      </c>
    </row>
    <row r="478" spans="2:12">
      <c r="B478" s="85">
        <v>9314</v>
      </c>
      <c r="C478" s="105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91" t="s">
        <v>108</v>
      </c>
      <c r="L478" s="84" t="s">
        <v>97</v>
      </c>
    </row>
    <row r="479" spans="2:12">
      <c r="B479" s="85">
        <v>5156</v>
      </c>
      <c r="C479" s="105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91" t="s">
        <v>103</v>
      </c>
      <c r="L479" s="84" t="s">
        <v>107</v>
      </c>
    </row>
    <row r="480" spans="2:12">
      <c r="B480" s="85">
        <v>2740</v>
      </c>
      <c r="C480" s="105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91" t="s">
        <v>110</v>
      </c>
      <c r="L480" s="84" t="s">
        <v>104</v>
      </c>
    </row>
    <row r="481" spans="2:12">
      <c r="B481" s="85">
        <v>4221</v>
      </c>
      <c r="C481" s="105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91" t="s">
        <v>101</v>
      </c>
      <c r="L481" s="84" t="s">
        <v>104</v>
      </c>
    </row>
    <row r="482" spans="2:12">
      <c r="B482" s="85">
        <v>1861</v>
      </c>
      <c r="C482" s="105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91" t="s">
        <v>98</v>
      </c>
      <c r="L482" s="84" t="s">
        <v>97</v>
      </c>
    </row>
    <row r="483" spans="2:12">
      <c r="B483" s="85">
        <v>13591</v>
      </c>
      <c r="C483" s="105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91" t="s">
        <v>101</v>
      </c>
      <c r="L483" s="84" t="s">
        <v>104</v>
      </c>
    </row>
    <row r="484" spans="2:12">
      <c r="B484" s="85">
        <v>14791</v>
      </c>
      <c r="C484" s="105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91" t="s">
        <v>103</v>
      </c>
      <c r="L484" s="84" t="s">
        <v>107</v>
      </c>
    </row>
    <row r="485" spans="2:12">
      <c r="B485" s="85">
        <v>9753</v>
      </c>
      <c r="C485" s="105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91" t="s">
        <v>103</v>
      </c>
      <c r="L485" s="84" t="s">
        <v>104</v>
      </c>
    </row>
    <row r="486" spans="2:12">
      <c r="B486" s="85">
        <v>8783</v>
      </c>
      <c r="C486" s="105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91" t="s">
        <v>103</v>
      </c>
      <c r="L486" s="84" t="s">
        <v>107</v>
      </c>
    </row>
    <row r="487" spans="2:12">
      <c r="B487" s="85">
        <v>8338</v>
      </c>
      <c r="C487" s="105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91" t="s">
        <v>101</v>
      </c>
      <c r="L487" s="84" t="s">
        <v>97</v>
      </c>
    </row>
    <row r="488" spans="2:12">
      <c r="B488" s="85">
        <v>10020</v>
      </c>
      <c r="C488" s="105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91" t="s">
        <v>101</v>
      </c>
      <c r="L488" s="84" t="s">
        <v>97</v>
      </c>
    </row>
    <row r="489" spans="2:12">
      <c r="B489" s="85">
        <v>6068</v>
      </c>
      <c r="C489" s="105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91" t="s">
        <v>103</v>
      </c>
      <c r="L489" s="84" t="s">
        <v>97</v>
      </c>
    </row>
    <row r="490" spans="2:12">
      <c r="B490" s="85">
        <v>12360</v>
      </c>
      <c r="C490" s="105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91" t="s">
        <v>108</v>
      </c>
      <c r="L490" s="84" t="s">
        <v>104</v>
      </c>
    </row>
    <row r="491" spans="2:12">
      <c r="B491" s="85">
        <v>13200</v>
      </c>
      <c r="C491" s="105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91" t="s">
        <v>106</v>
      </c>
      <c r="L491" s="84" t="s">
        <v>104</v>
      </c>
    </row>
    <row r="492" spans="2:12">
      <c r="B492" s="85">
        <v>12638</v>
      </c>
      <c r="C492" s="105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91" t="s">
        <v>101</v>
      </c>
      <c r="L492" s="84" t="s">
        <v>104</v>
      </c>
    </row>
    <row r="493" spans="2:12">
      <c r="B493" s="85">
        <v>4504</v>
      </c>
      <c r="C493" s="105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91" t="s">
        <v>106</v>
      </c>
      <c r="L493" s="84" t="s">
        <v>97</v>
      </c>
    </row>
    <row r="494" spans="2:12">
      <c r="B494" s="85">
        <v>3783</v>
      </c>
      <c r="C494" s="105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91" t="s">
        <v>103</v>
      </c>
      <c r="L494" s="84" t="s">
        <v>104</v>
      </c>
    </row>
    <row r="495" spans="2:12">
      <c r="B495" s="85">
        <v>14970</v>
      </c>
      <c r="C495" s="105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91" t="s">
        <v>101</v>
      </c>
      <c r="L495" s="84" t="s">
        <v>97</v>
      </c>
    </row>
    <row r="496" spans="2:12">
      <c r="B496" s="85">
        <v>7613</v>
      </c>
      <c r="C496" s="105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91" t="s">
        <v>108</v>
      </c>
      <c r="L496" s="84" t="s">
        <v>104</v>
      </c>
    </row>
    <row r="497" spans="2:12">
      <c r="B497" s="85">
        <v>10436</v>
      </c>
      <c r="C497" s="105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91" t="s">
        <v>108</v>
      </c>
      <c r="L497" s="84" t="s">
        <v>97</v>
      </c>
    </row>
    <row r="498" spans="2:12">
      <c r="B498" s="85">
        <v>6590</v>
      </c>
      <c r="C498" s="105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91" t="s">
        <v>101</v>
      </c>
      <c r="L498" s="84" t="s">
        <v>107</v>
      </c>
    </row>
    <row r="499" spans="2:12">
      <c r="B499" s="85">
        <v>2900</v>
      </c>
      <c r="C499" s="105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91" t="s">
        <v>106</v>
      </c>
      <c r="L499" s="84" t="s">
        <v>104</v>
      </c>
    </row>
    <row r="500" spans="2:12">
      <c r="B500" s="85">
        <v>7891</v>
      </c>
      <c r="C500" s="105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91" t="s">
        <v>98</v>
      </c>
      <c r="L500" s="84" t="s">
        <v>104</v>
      </c>
    </row>
    <row r="501" spans="2:12">
      <c r="B501" s="85">
        <v>2814</v>
      </c>
      <c r="C501" s="105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91" t="s">
        <v>105</v>
      </c>
      <c r="L501" s="84" t="s">
        <v>104</v>
      </c>
    </row>
    <row r="502" spans="2:12">
      <c r="B502" s="85">
        <v>6549</v>
      </c>
      <c r="C502" s="105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91" t="s">
        <v>105</v>
      </c>
      <c r="L502" s="84" t="s">
        <v>104</v>
      </c>
    </row>
    <row r="503" spans="2:12">
      <c r="B503" s="85">
        <v>6281</v>
      </c>
      <c r="C503" s="105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91" t="s">
        <v>101</v>
      </c>
      <c r="L503" s="84" t="s">
        <v>104</v>
      </c>
    </row>
    <row r="504" spans="2:12">
      <c r="B504" s="85">
        <v>5536</v>
      </c>
      <c r="C504" s="105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91" t="s">
        <v>103</v>
      </c>
      <c r="L504" s="84" t="s">
        <v>104</v>
      </c>
    </row>
    <row r="505" spans="2:12">
      <c r="B505" s="85">
        <v>8608</v>
      </c>
      <c r="C505" s="105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91" t="s">
        <v>103</v>
      </c>
      <c r="L505" s="84" t="s">
        <v>97</v>
      </c>
    </row>
    <row r="506" spans="2:12">
      <c r="B506" s="85">
        <v>13497</v>
      </c>
      <c r="C506" s="105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91" t="s">
        <v>101</v>
      </c>
      <c r="L506" s="84" t="s">
        <v>97</v>
      </c>
    </row>
    <row r="507" spans="2:12">
      <c r="B507" s="83">
        <v>14973</v>
      </c>
      <c r="C507" s="104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92" t="s">
        <v>98</v>
      </c>
      <c r="L507" s="82" t="s">
        <v>97</v>
      </c>
    </row>
    <row r="508" spans="2:12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1815-4437-4421-BE2F-7FBB96A45D61}">
  <sheetPr>
    <tabColor rgb="FFFF0000"/>
  </sheetPr>
  <dimension ref="A7:AQ15006"/>
  <sheetViews>
    <sheetView zoomScaleNormal="100" zoomScalePageLayoutView="85" workbookViewId="0"/>
  </sheetViews>
  <sheetFormatPr baseColWidth="10" defaultColWidth="12.7109375" defaultRowHeight="20"/>
  <cols>
    <col min="1" max="1" width="5.7109375" style="81" customWidth="1"/>
    <col min="2" max="2" width="12.7109375" style="80"/>
    <col min="3" max="4" width="12.7109375" style="80" customWidth="1"/>
    <col min="5" max="5" width="15.7109375" style="80" customWidth="1"/>
    <col min="6" max="10" width="12.7109375" style="80" customWidth="1"/>
    <col min="11" max="12" width="12.7109375" style="79" customWidth="1"/>
    <col min="13" max="13" width="12.7109375" style="79"/>
    <col min="14" max="14" width="15.140625" style="81" customWidth="1"/>
    <col min="15" max="17" width="9.7109375" style="81" customWidth="1"/>
    <col min="18" max="18" width="13" style="81" bestFit="1" customWidth="1"/>
    <col min="19" max="19" width="10.28515625" style="81" bestFit="1" customWidth="1"/>
    <col min="20" max="20" width="13.140625" style="81" bestFit="1" customWidth="1"/>
    <col min="21" max="21" width="7.28515625" style="81" bestFit="1" customWidth="1"/>
    <col min="22" max="22" width="6.140625" style="81" bestFit="1" customWidth="1"/>
    <col min="23" max="23" width="8.28515625" style="81" bestFit="1" customWidth="1"/>
    <col min="24" max="24" width="9.5703125" style="81" bestFit="1" customWidth="1"/>
    <col min="25" max="25" width="5.140625" style="81" bestFit="1" customWidth="1"/>
    <col min="26" max="29" width="12.7109375" style="81"/>
    <col min="30" max="16384" width="12.7109375" style="79"/>
  </cols>
  <sheetData>
    <row r="7" spans="2:43" ht="49" customHeight="1">
      <c r="B7" s="87" t="s">
        <v>124</v>
      </c>
      <c r="C7" s="106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89" t="s">
        <v>117</v>
      </c>
      <c r="J7" s="88" t="s">
        <v>116</v>
      </c>
      <c r="K7" s="89" t="s">
        <v>115</v>
      </c>
      <c r="L7" s="86" t="s">
        <v>114</v>
      </c>
    </row>
    <row r="8" spans="2:43">
      <c r="B8" s="85">
        <v>1019</v>
      </c>
      <c r="C8" s="105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91" t="s">
        <v>98</v>
      </c>
      <c r="L8" s="84" t="s">
        <v>104</v>
      </c>
      <c r="N8" s="117" t="s">
        <v>155</v>
      </c>
      <c r="AE8" s="81"/>
      <c r="AF8" s="81"/>
      <c r="AP8" s="81"/>
      <c r="AQ8" s="81"/>
    </row>
    <row r="9" spans="2:43">
      <c r="B9" s="85">
        <v>6830</v>
      </c>
      <c r="C9" s="105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91" t="s">
        <v>103</v>
      </c>
      <c r="L9" s="84" t="s">
        <v>97</v>
      </c>
      <c r="N9" s="118" t="s">
        <v>147</v>
      </c>
      <c r="O9" s="118" t="s">
        <v>146</v>
      </c>
      <c r="P9"/>
      <c r="Q9"/>
      <c r="R9"/>
      <c r="S9"/>
      <c r="T9"/>
      <c r="U9"/>
      <c r="V9"/>
      <c r="W9"/>
      <c r="X9"/>
      <c r="Y9"/>
      <c r="AE9"/>
      <c r="AF9"/>
      <c r="AP9" s="81"/>
      <c r="AQ9" s="81"/>
    </row>
    <row r="10" spans="2:43">
      <c r="B10" s="85">
        <v>9653</v>
      </c>
      <c r="C10" s="105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91" t="s">
        <v>113</v>
      </c>
      <c r="L10" s="84" t="s">
        <v>97</v>
      </c>
      <c r="N10" s="118" t="s">
        <v>144</v>
      </c>
      <c r="O10" t="s">
        <v>102</v>
      </c>
      <c r="P10" t="s">
        <v>100</v>
      </c>
      <c r="Q10" t="s">
        <v>145</v>
      </c>
      <c r="R10"/>
      <c r="S10"/>
      <c r="T10"/>
      <c r="U10"/>
      <c r="V10"/>
      <c r="W10"/>
      <c r="X10"/>
      <c r="Y10"/>
      <c r="AE10"/>
      <c r="AF10"/>
      <c r="AP10" s="81"/>
      <c r="AQ10" s="81"/>
    </row>
    <row r="11" spans="2:43">
      <c r="B11" s="85">
        <v>12208</v>
      </c>
      <c r="C11" s="105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91" t="s">
        <v>108</v>
      </c>
      <c r="L11" s="84" t="s">
        <v>104</v>
      </c>
      <c r="N11" s="119" t="s">
        <v>98</v>
      </c>
      <c r="O11" s="120">
        <v>19</v>
      </c>
      <c r="P11" s="120">
        <v>9</v>
      </c>
      <c r="Q11" s="120">
        <v>28</v>
      </c>
      <c r="R11"/>
      <c r="S11"/>
      <c r="T11"/>
      <c r="U11"/>
      <c r="V11"/>
      <c r="W11"/>
      <c r="X11"/>
      <c r="Y11"/>
      <c r="AE11"/>
      <c r="AF11"/>
      <c r="AP11" s="81"/>
      <c r="AQ11" s="81"/>
    </row>
    <row r="12" spans="2:43">
      <c r="B12" s="85">
        <v>4816</v>
      </c>
      <c r="C12" s="105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91" t="s">
        <v>112</v>
      </c>
      <c r="L12" s="84" t="s">
        <v>97</v>
      </c>
      <c r="N12" s="119" t="s">
        <v>113</v>
      </c>
      <c r="O12" s="120">
        <v>20</v>
      </c>
      <c r="P12" s="120">
        <v>5</v>
      </c>
      <c r="Q12" s="120">
        <v>25</v>
      </c>
      <c r="R12"/>
      <c r="S12"/>
      <c r="T12"/>
      <c r="U12"/>
      <c r="V12"/>
      <c r="W12"/>
      <c r="X12"/>
      <c r="Y12"/>
      <c r="AE12"/>
      <c r="AF12"/>
      <c r="AP12" s="81"/>
      <c r="AQ12" s="81"/>
    </row>
    <row r="13" spans="2:43">
      <c r="B13" s="85">
        <v>5637</v>
      </c>
      <c r="C13" s="105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91" t="s">
        <v>105</v>
      </c>
      <c r="L13" s="84" t="s">
        <v>97</v>
      </c>
      <c r="N13" s="119" t="s">
        <v>105</v>
      </c>
      <c r="O13" s="120">
        <v>23</v>
      </c>
      <c r="P13" s="120">
        <v>11</v>
      </c>
      <c r="Q13" s="120">
        <v>34</v>
      </c>
      <c r="R13"/>
      <c r="S13"/>
      <c r="T13"/>
      <c r="U13"/>
      <c r="V13"/>
      <c r="W13"/>
      <c r="X13"/>
      <c r="Y13"/>
      <c r="AE13"/>
      <c r="AF13"/>
      <c r="AP13" s="81"/>
      <c r="AQ13" s="81"/>
    </row>
    <row r="14" spans="2:43">
      <c r="B14" s="85">
        <v>5305</v>
      </c>
      <c r="C14" s="105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91" t="s">
        <v>103</v>
      </c>
      <c r="L14" s="84" t="s">
        <v>104</v>
      </c>
      <c r="N14" s="119" t="s">
        <v>111</v>
      </c>
      <c r="O14" s="120">
        <v>17</v>
      </c>
      <c r="P14" s="120">
        <v>2</v>
      </c>
      <c r="Q14" s="120">
        <v>19</v>
      </c>
      <c r="AA14" s="119"/>
      <c r="AB14"/>
      <c r="AC14"/>
      <c r="AD14" s="81"/>
      <c r="AE14" s="81"/>
      <c r="AF14" s="81"/>
      <c r="AP14" s="81"/>
      <c r="AQ14" s="81"/>
    </row>
    <row r="15" spans="2:43">
      <c r="B15" s="85">
        <v>4823</v>
      </c>
      <c r="C15" s="105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91" t="s">
        <v>101</v>
      </c>
      <c r="L15" s="84" t="s">
        <v>104</v>
      </c>
      <c r="N15" s="119" t="s">
        <v>112</v>
      </c>
      <c r="O15" s="120">
        <v>18</v>
      </c>
      <c r="P15" s="120">
        <v>7</v>
      </c>
      <c r="Q15" s="120">
        <v>25</v>
      </c>
      <c r="AP15" s="81"/>
      <c r="AQ15" s="117" t="s">
        <v>150</v>
      </c>
    </row>
    <row r="16" spans="2:43">
      <c r="B16" s="85">
        <v>9335</v>
      </c>
      <c r="C16" s="105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91" t="s">
        <v>101</v>
      </c>
      <c r="L16" s="84" t="s">
        <v>107</v>
      </c>
      <c r="N16" s="119" t="s">
        <v>110</v>
      </c>
      <c r="O16" s="120">
        <v>19</v>
      </c>
      <c r="P16" s="120">
        <v>6</v>
      </c>
      <c r="Q16" s="120">
        <v>25</v>
      </c>
      <c r="T16"/>
      <c r="U16"/>
      <c r="V16"/>
      <c r="W16"/>
      <c r="X16"/>
      <c r="Y16"/>
    </row>
    <row r="17" spans="2:25">
      <c r="B17" s="85">
        <v>12400</v>
      </c>
      <c r="C17" s="105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91" t="s">
        <v>101</v>
      </c>
      <c r="L17" s="84" t="s">
        <v>104</v>
      </c>
      <c r="N17" s="119" t="s">
        <v>106</v>
      </c>
      <c r="O17" s="120">
        <v>24</v>
      </c>
      <c r="P17" s="120">
        <v>3</v>
      </c>
      <c r="Q17" s="120">
        <v>27</v>
      </c>
      <c r="T17"/>
      <c r="U17"/>
      <c r="V17"/>
      <c r="W17"/>
      <c r="X17"/>
      <c r="Y17"/>
    </row>
    <row r="18" spans="2:25">
      <c r="B18" s="85">
        <v>12205</v>
      </c>
      <c r="C18" s="105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91" t="s">
        <v>108</v>
      </c>
      <c r="L18" s="84" t="s">
        <v>104</v>
      </c>
      <c r="N18" s="119" t="s">
        <v>101</v>
      </c>
      <c r="O18" s="120">
        <v>111</v>
      </c>
      <c r="P18" s="120">
        <v>31</v>
      </c>
      <c r="Q18" s="120">
        <v>142</v>
      </c>
      <c r="T18"/>
      <c r="U18"/>
      <c r="V18"/>
      <c r="W18"/>
      <c r="X18"/>
      <c r="Y18"/>
    </row>
    <row r="19" spans="2:25">
      <c r="B19" s="85">
        <v>6960</v>
      </c>
      <c r="C19" s="105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91" t="s">
        <v>101</v>
      </c>
      <c r="L19" s="84" t="s">
        <v>104</v>
      </c>
      <c r="N19" s="119" t="s">
        <v>108</v>
      </c>
      <c r="O19" s="120">
        <v>50</v>
      </c>
      <c r="P19" s="120">
        <v>18</v>
      </c>
      <c r="Q19" s="120">
        <v>68</v>
      </c>
      <c r="T19"/>
      <c r="U19"/>
      <c r="V19"/>
      <c r="W19"/>
      <c r="X19"/>
      <c r="Y19"/>
    </row>
    <row r="20" spans="2:25">
      <c r="B20" s="85">
        <v>13755</v>
      </c>
      <c r="C20" s="105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91" t="s">
        <v>101</v>
      </c>
      <c r="L20" s="84" t="s">
        <v>97</v>
      </c>
      <c r="N20" s="119" t="s">
        <v>103</v>
      </c>
      <c r="O20" s="120">
        <v>81</v>
      </c>
      <c r="P20" s="120">
        <v>26</v>
      </c>
      <c r="Q20" s="120">
        <v>107</v>
      </c>
      <c r="T20"/>
      <c r="U20"/>
      <c r="V20"/>
      <c r="W20"/>
      <c r="X20"/>
      <c r="Y20"/>
    </row>
    <row r="21" spans="2:25">
      <c r="B21" s="85">
        <v>4754</v>
      </c>
      <c r="C21" s="105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91" t="s">
        <v>101</v>
      </c>
      <c r="L21" s="84" t="s">
        <v>97</v>
      </c>
      <c r="N21" s="119" t="s">
        <v>145</v>
      </c>
      <c r="O21" s="120">
        <v>382</v>
      </c>
      <c r="P21" s="120">
        <v>118</v>
      </c>
      <c r="Q21" s="120">
        <v>500</v>
      </c>
    </row>
    <row r="22" spans="2:25">
      <c r="B22" s="85">
        <v>12906</v>
      </c>
      <c r="C22" s="105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91" t="s">
        <v>101</v>
      </c>
      <c r="L22" s="84" t="s">
        <v>97</v>
      </c>
    </row>
    <row r="23" spans="2:25">
      <c r="B23" s="85">
        <v>9150</v>
      </c>
      <c r="C23" s="105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91" t="s">
        <v>110</v>
      </c>
      <c r="L23" s="84" t="s">
        <v>97</v>
      </c>
      <c r="N23" t="s">
        <v>161</v>
      </c>
      <c r="O23"/>
      <c r="P23"/>
    </row>
    <row r="24" spans="2:25">
      <c r="B24" s="85">
        <v>1138</v>
      </c>
      <c r="C24" s="105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91" t="s">
        <v>101</v>
      </c>
      <c r="L24" s="84" t="s">
        <v>104</v>
      </c>
      <c r="N24" s="118" t="s">
        <v>147</v>
      </c>
      <c r="O24" s="118" t="s">
        <v>146</v>
      </c>
      <c r="P24"/>
      <c r="Q24"/>
    </row>
    <row r="25" spans="2:25">
      <c r="B25" s="85">
        <v>6866</v>
      </c>
      <c r="C25" s="105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91" t="s">
        <v>106</v>
      </c>
      <c r="L25" s="84" t="s">
        <v>97</v>
      </c>
      <c r="N25" s="118" t="s">
        <v>144</v>
      </c>
      <c r="O25" t="s">
        <v>102</v>
      </c>
      <c r="P25" t="s">
        <v>100</v>
      </c>
      <c r="Q25" t="s">
        <v>145</v>
      </c>
    </row>
    <row r="26" spans="2:25">
      <c r="B26" s="85">
        <v>11765</v>
      </c>
      <c r="C26" s="105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91" t="s">
        <v>103</v>
      </c>
      <c r="L26" s="84" t="s">
        <v>104</v>
      </c>
      <c r="N26" s="119" t="s">
        <v>98</v>
      </c>
      <c r="O26" s="120">
        <v>19</v>
      </c>
      <c r="P26" s="120">
        <v>9</v>
      </c>
      <c r="Q26" s="120">
        <v>28</v>
      </c>
    </row>
    <row r="27" spans="2:25">
      <c r="B27" s="85">
        <v>8342</v>
      </c>
      <c r="C27" s="105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91" t="s">
        <v>101</v>
      </c>
      <c r="L27" s="84" t="s">
        <v>97</v>
      </c>
      <c r="N27" s="119" t="s">
        <v>113</v>
      </c>
      <c r="O27" s="120">
        <v>20</v>
      </c>
      <c r="P27" s="120">
        <v>5</v>
      </c>
      <c r="Q27" s="120">
        <v>25</v>
      </c>
    </row>
    <row r="28" spans="2:25">
      <c r="B28" s="85">
        <v>5103</v>
      </c>
      <c r="C28" s="105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91" t="s">
        <v>110</v>
      </c>
      <c r="L28" s="84" t="s">
        <v>104</v>
      </c>
      <c r="N28" s="119" t="s">
        <v>145</v>
      </c>
      <c r="O28" s="120">
        <v>39</v>
      </c>
      <c r="P28" s="120">
        <v>14</v>
      </c>
      <c r="Q28" s="120">
        <v>53</v>
      </c>
    </row>
    <row r="29" spans="2:25">
      <c r="B29" s="85">
        <v>14114</v>
      </c>
      <c r="C29" s="105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91" t="s">
        <v>101</v>
      </c>
      <c r="L29" s="84" t="s">
        <v>97</v>
      </c>
    </row>
    <row r="30" spans="2:25">
      <c r="B30" s="85">
        <v>5075</v>
      </c>
      <c r="C30" s="105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91" t="s">
        <v>103</v>
      </c>
      <c r="L30" s="84" t="s">
        <v>104</v>
      </c>
      <c r="N30" s="117" t="s">
        <v>152</v>
      </c>
      <c r="T30" s="79"/>
    </row>
    <row r="31" spans="2:25">
      <c r="B31" s="85">
        <v>11062</v>
      </c>
      <c r="C31" s="105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91" t="s">
        <v>108</v>
      </c>
      <c r="L31" s="84" t="s">
        <v>97</v>
      </c>
      <c r="N31" s="102" t="s">
        <v>153</v>
      </c>
      <c r="O31" s="125" t="s">
        <v>102</v>
      </c>
      <c r="P31" s="125" t="s">
        <v>100</v>
      </c>
      <c r="Q31" s="125" t="s">
        <v>145</v>
      </c>
      <c r="T31" s="79"/>
    </row>
    <row r="32" spans="2:25">
      <c r="B32" s="85">
        <v>1455</v>
      </c>
      <c r="C32" s="105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91" t="s">
        <v>108</v>
      </c>
      <c r="L32" s="84" t="s">
        <v>104</v>
      </c>
      <c r="N32" s="125" t="s">
        <v>98</v>
      </c>
      <c r="O32" s="123">
        <v>19</v>
      </c>
      <c r="P32" s="123">
        <v>9</v>
      </c>
      <c r="Q32" s="123">
        <v>28</v>
      </c>
      <c r="T32" s="79"/>
    </row>
    <row r="33" spans="2:20">
      <c r="B33" s="85">
        <v>5114</v>
      </c>
      <c r="C33" s="105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91" t="s">
        <v>101</v>
      </c>
      <c r="L33" s="84" t="s">
        <v>97</v>
      </c>
      <c r="N33" s="125" t="s">
        <v>113</v>
      </c>
      <c r="O33" s="123">
        <v>20</v>
      </c>
      <c r="P33" s="123">
        <v>5</v>
      </c>
      <c r="Q33" s="123">
        <v>25</v>
      </c>
      <c r="T33" s="79"/>
    </row>
    <row r="34" spans="2:20">
      <c r="B34" s="85">
        <v>10382</v>
      </c>
      <c r="C34" s="105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91" t="s">
        <v>101</v>
      </c>
      <c r="L34" s="84" t="s">
        <v>104</v>
      </c>
      <c r="N34" s="125" t="s">
        <v>145</v>
      </c>
      <c r="O34" s="123">
        <v>39</v>
      </c>
      <c r="P34" s="123">
        <v>14</v>
      </c>
      <c r="Q34" s="123">
        <v>53</v>
      </c>
      <c r="T34" s="79"/>
    </row>
    <row r="35" spans="2:20">
      <c r="B35" s="85">
        <v>2445</v>
      </c>
      <c r="C35" s="105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91" t="s">
        <v>103</v>
      </c>
      <c r="L35" s="84" t="s">
        <v>97</v>
      </c>
      <c r="T35" s="79"/>
    </row>
    <row r="36" spans="2:20">
      <c r="B36" s="85">
        <v>1690</v>
      </c>
      <c r="C36" s="105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91" t="s">
        <v>101</v>
      </c>
      <c r="L36" s="84" t="s">
        <v>104</v>
      </c>
      <c r="N36" s="119" t="s">
        <v>156</v>
      </c>
      <c r="T36" s="79"/>
    </row>
    <row r="37" spans="2:20">
      <c r="B37" s="85">
        <v>1073</v>
      </c>
      <c r="C37" s="105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91" t="s">
        <v>112</v>
      </c>
      <c r="L37" s="84" t="s">
        <v>104</v>
      </c>
      <c r="N37" s="79"/>
      <c r="O37" s="79"/>
      <c r="P37" s="79"/>
      <c r="Q37" s="79"/>
      <c r="T37" s="79"/>
    </row>
    <row r="38" spans="2:20">
      <c r="B38" s="85">
        <v>3255</v>
      </c>
      <c r="C38" s="105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91" t="s">
        <v>108</v>
      </c>
      <c r="L38" s="84" t="s">
        <v>97</v>
      </c>
      <c r="N38" s="79"/>
      <c r="O38" s="79"/>
      <c r="P38" s="79"/>
      <c r="Q38" s="79"/>
      <c r="T38" s="79"/>
    </row>
    <row r="39" spans="2:20" ht="27">
      <c r="B39" s="85">
        <v>7057</v>
      </c>
      <c r="C39" s="105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91" t="s">
        <v>113</v>
      </c>
      <c r="L39" s="84" t="s">
        <v>97</v>
      </c>
      <c r="N39" s="79"/>
      <c r="O39" s="79"/>
      <c r="P39" s="79"/>
      <c r="Q39" s="79"/>
      <c r="S39" s="127" t="s">
        <v>165</v>
      </c>
      <c r="T39" s="79"/>
    </row>
    <row r="40" spans="2:20">
      <c r="B40" s="85">
        <v>14102</v>
      </c>
      <c r="C40" s="105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91" t="s">
        <v>111</v>
      </c>
      <c r="L40" s="84" t="s">
        <v>107</v>
      </c>
      <c r="N40" s="79"/>
      <c r="O40" s="79"/>
      <c r="P40" s="79"/>
      <c r="Q40" s="79"/>
      <c r="S40" s="128" t="s">
        <v>169</v>
      </c>
      <c r="T40" s="79"/>
    </row>
    <row r="41" spans="2:20">
      <c r="B41" s="85">
        <v>3334</v>
      </c>
      <c r="C41" s="105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91" t="s">
        <v>108</v>
      </c>
      <c r="L41" s="84" t="s">
        <v>104</v>
      </c>
      <c r="N41" s="102" t="s">
        <v>154</v>
      </c>
      <c r="O41" s="125" t="s">
        <v>102</v>
      </c>
      <c r="P41" s="125" t="s">
        <v>100</v>
      </c>
      <c r="Q41" s="125" t="s">
        <v>145</v>
      </c>
      <c r="T41" s="79"/>
    </row>
    <row r="42" spans="2:20">
      <c r="B42" s="85">
        <v>13618</v>
      </c>
      <c r="C42" s="105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91" t="s">
        <v>112</v>
      </c>
      <c r="L42" s="84" t="s">
        <v>97</v>
      </c>
      <c r="N42" s="125" t="s">
        <v>98</v>
      </c>
      <c r="O42" s="123">
        <f ca="1">O$44/$Q$44*$Q42</f>
        <v>20.60377358490566</v>
      </c>
      <c r="P42" s="123">
        <f ca="1">P$44/$Q$44*$Q42</f>
        <v>7.3962264150943398</v>
      </c>
      <c r="Q42" s="123">
        <v>28</v>
      </c>
      <c r="S42" s="75" t="s">
        <v>89</v>
      </c>
      <c r="T42" s="79"/>
    </row>
    <row r="43" spans="2:20">
      <c r="B43" s="85">
        <v>1563</v>
      </c>
      <c r="C43" s="105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91" t="s">
        <v>103</v>
      </c>
      <c r="L43" s="84" t="s">
        <v>104</v>
      </c>
      <c r="N43" s="125" t="s">
        <v>113</v>
      </c>
      <c r="O43" s="123">
        <f ca="1">O$44/$Q$44*$Q43</f>
        <v>18.39622641509434</v>
      </c>
      <c r="P43" s="123">
        <f ca="1">P$44/$Q$44*$Q43</f>
        <v>6.6037735849056602</v>
      </c>
      <c r="Q43" s="123">
        <v>25</v>
      </c>
      <c r="S43" s="76">
        <f ca="1">_xlfn.CHISQ.TEST(O32:P33,O42:P43)</f>
        <v>0.31685194547049067</v>
      </c>
      <c r="T43" s="79"/>
    </row>
    <row r="44" spans="2:20">
      <c r="B44" s="85">
        <v>3488</v>
      </c>
      <c r="C44" s="105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91" t="s">
        <v>108</v>
      </c>
      <c r="L44" s="84" t="s">
        <v>104</v>
      </c>
      <c r="N44" s="125" t="s">
        <v>145</v>
      </c>
      <c r="O44" s="123">
        <v>39</v>
      </c>
      <c r="P44" s="123">
        <v>14</v>
      </c>
      <c r="Q44" s="123">
        <v>53</v>
      </c>
      <c r="T44" s="79"/>
    </row>
    <row r="45" spans="2:20">
      <c r="B45" s="85">
        <v>831</v>
      </c>
      <c r="C45" s="105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91" t="s">
        <v>110</v>
      </c>
      <c r="L45" s="84" t="s">
        <v>104</v>
      </c>
      <c r="N45" s="117"/>
      <c r="T45" s="79"/>
    </row>
    <row r="46" spans="2:20">
      <c r="B46" s="85">
        <v>14409</v>
      </c>
      <c r="C46" s="105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91" t="s">
        <v>103</v>
      </c>
      <c r="L46" s="84" t="s">
        <v>104</v>
      </c>
      <c r="N46" s="117" t="s">
        <v>157</v>
      </c>
      <c r="T46" s="79"/>
    </row>
    <row r="47" spans="2:20">
      <c r="B47" s="85">
        <v>4407</v>
      </c>
      <c r="C47" s="105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91" t="s">
        <v>108</v>
      </c>
      <c r="L47" s="84" t="s">
        <v>104</v>
      </c>
      <c r="N47" s="117" t="s">
        <v>158</v>
      </c>
      <c r="T47" s="79"/>
    </row>
    <row r="48" spans="2:20">
      <c r="B48" s="85">
        <v>2273</v>
      </c>
      <c r="C48" s="105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91" t="s">
        <v>111</v>
      </c>
      <c r="L48" s="84" t="s">
        <v>104</v>
      </c>
      <c r="N48" s="126"/>
      <c r="O48" s="125" t="s">
        <v>102</v>
      </c>
      <c r="P48" s="125" t="s">
        <v>100</v>
      </c>
      <c r="Q48" s="129"/>
      <c r="T48" s="79"/>
    </row>
    <row r="49" spans="2:20">
      <c r="B49" s="85">
        <v>321</v>
      </c>
      <c r="C49" s="105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91" t="s">
        <v>101</v>
      </c>
      <c r="L49" s="84" t="s">
        <v>104</v>
      </c>
      <c r="N49" s="125" t="s">
        <v>98</v>
      </c>
      <c r="O49" s="124">
        <f ca="1">(O32-O42)^2/O42</f>
        <v>0.12483585596793143</v>
      </c>
      <c r="P49" s="124">
        <f ca="1">(P32-P42)^2/P42</f>
        <v>0.34775702733923752</v>
      </c>
      <c r="Q49" s="130"/>
      <c r="T49" s="79"/>
    </row>
    <row r="50" spans="2:20">
      <c r="B50" s="85">
        <v>7286</v>
      </c>
      <c r="C50" s="105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91" t="s">
        <v>113</v>
      </c>
      <c r="L50" s="84" t="s">
        <v>104</v>
      </c>
      <c r="N50" s="125" t="s">
        <v>113</v>
      </c>
      <c r="O50" s="124">
        <f ca="1">(O33-O43)^2/O43</f>
        <v>0.1398161586840832</v>
      </c>
      <c r="P50" s="124">
        <f ca="1">(P33-P43)^2/P43</f>
        <v>0.38948787061994605</v>
      </c>
      <c r="Q50" s="130"/>
      <c r="T50" s="79"/>
    </row>
    <row r="51" spans="2:20">
      <c r="B51" s="85">
        <v>12080</v>
      </c>
      <c r="C51" s="105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91" t="s">
        <v>98</v>
      </c>
      <c r="L51" s="84" t="s">
        <v>104</v>
      </c>
      <c r="N51" s="129"/>
      <c r="O51" s="130"/>
      <c r="P51" s="130"/>
      <c r="Q51" s="130"/>
      <c r="T51" s="79"/>
    </row>
    <row r="52" spans="2:20">
      <c r="B52" s="85">
        <v>9066</v>
      </c>
      <c r="C52" s="105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91" t="s">
        <v>103</v>
      </c>
      <c r="L52" s="84" t="s">
        <v>104</v>
      </c>
      <c r="T52" s="79"/>
    </row>
    <row r="53" spans="2:20">
      <c r="B53" s="85">
        <v>12899</v>
      </c>
      <c r="C53" s="105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91" t="s">
        <v>108</v>
      </c>
      <c r="L53" s="84" t="s">
        <v>97</v>
      </c>
      <c r="N53" s="117" t="s">
        <v>149</v>
      </c>
      <c r="T53" s="79"/>
    </row>
    <row r="54" spans="2:20" ht="22">
      <c r="B54" s="85">
        <v>1731</v>
      </c>
      <c r="C54" s="105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91" t="s">
        <v>108</v>
      </c>
      <c r="L54" s="84" t="s">
        <v>104</v>
      </c>
      <c r="N54" s="117" t="s">
        <v>160</v>
      </c>
      <c r="P54" s="122">
        <f ca="1">SUM(O49:P50)</f>
        <v>1.0018969126111983</v>
      </c>
      <c r="R54" s="117"/>
      <c r="T54" s="79"/>
    </row>
    <row r="55" spans="2:20">
      <c r="B55" s="85">
        <v>7766</v>
      </c>
      <c r="C55" s="105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91" t="s">
        <v>103</v>
      </c>
      <c r="L55" s="84" t="s">
        <v>104</v>
      </c>
      <c r="T55" s="79"/>
    </row>
    <row r="56" spans="2:20">
      <c r="B56" s="85">
        <v>7875</v>
      </c>
      <c r="C56" s="105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91" t="s">
        <v>101</v>
      </c>
      <c r="L56" s="84" t="s">
        <v>97</v>
      </c>
      <c r="N56" t="s">
        <v>162</v>
      </c>
      <c r="O56"/>
      <c r="P56"/>
      <c r="Q56"/>
      <c r="R56"/>
      <c r="S56" s="75" t="s">
        <v>89</v>
      </c>
      <c r="T56" s="79"/>
    </row>
    <row r="57" spans="2:20">
      <c r="B57" s="85">
        <v>3268</v>
      </c>
      <c r="C57" s="105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91" t="s">
        <v>105</v>
      </c>
      <c r="L57" s="84" t="s">
        <v>97</v>
      </c>
      <c r="N57"/>
      <c r="O57" t="s">
        <v>168</v>
      </c>
      <c r="P57"/>
      <c r="Q57"/>
      <c r="R57" s="6" t="s">
        <v>34</v>
      </c>
      <c r="S57" s="76">
        <f ca="1">_xlfn.CHISQ.DIST.RT(P54,1)</f>
        <v>0.31685194547049067</v>
      </c>
      <c r="T57" s="79"/>
    </row>
    <row r="58" spans="2:20">
      <c r="B58" s="85">
        <v>13418</v>
      </c>
      <c r="C58" s="105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91" t="s">
        <v>101</v>
      </c>
      <c r="L58" s="84" t="s">
        <v>97</v>
      </c>
      <c r="N58"/>
      <c r="O58"/>
      <c r="P58"/>
      <c r="Q58"/>
      <c r="R58"/>
      <c r="S58"/>
      <c r="T58" s="79"/>
    </row>
    <row r="59" spans="2:20">
      <c r="B59" s="85">
        <v>8368</v>
      </c>
      <c r="C59" s="105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91" t="s">
        <v>108</v>
      </c>
      <c r="L59" s="84" t="s">
        <v>97</v>
      </c>
      <c r="N59"/>
      <c r="O59"/>
      <c r="P59"/>
      <c r="Q59"/>
      <c r="R59"/>
      <c r="S59"/>
      <c r="T59" s="79"/>
    </row>
    <row r="60" spans="2:20">
      <c r="B60" s="85">
        <v>339</v>
      </c>
      <c r="C60" s="105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91" t="s">
        <v>113</v>
      </c>
      <c r="L60" s="84" t="s">
        <v>97</v>
      </c>
      <c r="N60"/>
      <c r="O60"/>
      <c r="P60"/>
      <c r="Q60"/>
      <c r="R60"/>
      <c r="S60"/>
      <c r="T60" s="79"/>
    </row>
    <row r="61" spans="2:20">
      <c r="B61" s="85">
        <v>13769</v>
      </c>
      <c r="C61" s="105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91" t="s">
        <v>101</v>
      </c>
      <c r="L61" s="84" t="s">
        <v>97</v>
      </c>
      <c r="N61"/>
      <c r="O61"/>
      <c r="P61"/>
      <c r="Q61"/>
      <c r="R61"/>
      <c r="S61"/>
      <c r="T61" s="79"/>
    </row>
    <row r="62" spans="2:20">
      <c r="B62" s="85">
        <v>4302</v>
      </c>
      <c r="C62" s="105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91" t="s">
        <v>101</v>
      </c>
      <c r="L62" s="84" t="s">
        <v>104</v>
      </c>
      <c r="N62"/>
      <c r="O62"/>
      <c r="P62"/>
      <c r="Q62"/>
      <c r="R62"/>
      <c r="S62"/>
      <c r="T62" s="79"/>
    </row>
    <row r="63" spans="2:20">
      <c r="B63" s="85">
        <v>7050</v>
      </c>
      <c r="C63" s="105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91" t="s">
        <v>101</v>
      </c>
      <c r="L63" s="84" t="s">
        <v>104</v>
      </c>
      <c r="N63"/>
      <c r="O63"/>
      <c r="P63"/>
      <c r="Q63"/>
      <c r="R63"/>
      <c r="S63"/>
      <c r="T63" s="79"/>
    </row>
    <row r="64" spans="2:20">
      <c r="B64" s="85">
        <v>5647</v>
      </c>
      <c r="C64" s="105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91" t="s">
        <v>106</v>
      </c>
      <c r="L64" s="84" t="s">
        <v>104</v>
      </c>
      <c r="N64"/>
      <c r="O64"/>
      <c r="P64"/>
      <c r="Q64"/>
      <c r="R64"/>
      <c r="S64"/>
      <c r="T64" s="79"/>
    </row>
    <row r="65" spans="2:20">
      <c r="B65" s="85">
        <v>11418</v>
      </c>
      <c r="C65" s="105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91" t="s">
        <v>110</v>
      </c>
      <c r="L65" s="84" t="s">
        <v>104</v>
      </c>
      <c r="N65"/>
      <c r="O65"/>
      <c r="P65"/>
      <c r="Q65"/>
      <c r="R65"/>
      <c r="S65"/>
      <c r="T65" s="79"/>
    </row>
    <row r="66" spans="2:20">
      <c r="B66" s="85">
        <v>428</v>
      </c>
      <c r="C66" s="105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91" t="s">
        <v>103</v>
      </c>
      <c r="L66" s="84" t="s">
        <v>97</v>
      </c>
      <c r="N66" t="s">
        <v>88</v>
      </c>
      <c r="O66"/>
      <c r="P66"/>
      <c r="Q66"/>
      <c r="R66"/>
      <c r="S66"/>
      <c r="T66" s="79"/>
    </row>
    <row r="67" spans="2:20">
      <c r="B67" s="85">
        <v>10861</v>
      </c>
      <c r="C67" s="105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91" t="s">
        <v>101</v>
      </c>
      <c r="L67" s="84" t="s">
        <v>97</v>
      </c>
      <c r="N67"/>
      <c r="O67" t="s">
        <v>166</v>
      </c>
      <c r="P67"/>
      <c r="Q67"/>
      <c r="R67"/>
      <c r="S67"/>
      <c r="T67" s="79"/>
    </row>
    <row r="68" spans="2:20">
      <c r="B68" s="85">
        <v>7724</v>
      </c>
      <c r="C68" s="105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91" t="s">
        <v>101</v>
      </c>
      <c r="L68" s="84" t="s">
        <v>97</v>
      </c>
      <c r="N68"/>
      <c r="O68" s="77" t="s">
        <v>176</v>
      </c>
      <c r="P68"/>
      <c r="Q68"/>
      <c r="R68"/>
      <c r="S68"/>
      <c r="T68" s="79"/>
    </row>
    <row r="69" spans="2:20">
      <c r="B69" s="85">
        <v>14873</v>
      </c>
      <c r="C69" s="105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91" t="s">
        <v>108</v>
      </c>
      <c r="L69" s="84" t="s">
        <v>97</v>
      </c>
    </row>
    <row r="70" spans="2:20">
      <c r="B70" s="85">
        <v>3824</v>
      </c>
      <c r="C70" s="105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91" t="s">
        <v>101</v>
      </c>
      <c r="L70" s="84" t="s">
        <v>97</v>
      </c>
    </row>
    <row r="71" spans="2:20">
      <c r="B71" s="85">
        <v>8946</v>
      </c>
      <c r="C71" s="105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91" t="s">
        <v>101</v>
      </c>
      <c r="L71" s="84" t="s">
        <v>104</v>
      </c>
    </row>
    <row r="72" spans="2:20">
      <c r="B72" s="85">
        <v>5803</v>
      </c>
      <c r="C72" s="105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91" t="s">
        <v>112</v>
      </c>
      <c r="L72" s="84" t="s">
        <v>104</v>
      </c>
    </row>
    <row r="73" spans="2:20">
      <c r="B73" s="85">
        <v>12204</v>
      </c>
      <c r="C73" s="105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91" t="s">
        <v>108</v>
      </c>
      <c r="L73" s="84" t="s">
        <v>104</v>
      </c>
    </row>
    <row r="74" spans="2:20">
      <c r="B74" s="85">
        <v>1991</v>
      </c>
      <c r="C74" s="105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91" t="s">
        <v>112</v>
      </c>
      <c r="L74" s="84" t="s">
        <v>104</v>
      </c>
    </row>
    <row r="75" spans="2:20">
      <c r="B75" s="85">
        <v>10544</v>
      </c>
      <c r="C75" s="105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91" t="s">
        <v>101</v>
      </c>
      <c r="L75" s="84" t="s">
        <v>97</v>
      </c>
    </row>
    <row r="76" spans="2:20">
      <c r="B76" s="85">
        <v>5781</v>
      </c>
      <c r="C76" s="105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91" t="s">
        <v>108</v>
      </c>
      <c r="L76" s="84" t="s">
        <v>97</v>
      </c>
    </row>
    <row r="77" spans="2:20">
      <c r="B77" s="85">
        <v>6014</v>
      </c>
      <c r="C77" s="105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91" t="s">
        <v>103</v>
      </c>
      <c r="L77" s="84" t="s">
        <v>97</v>
      </c>
    </row>
    <row r="78" spans="2:20">
      <c r="B78" s="85">
        <v>13502</v>
      </c>
      <c r="C78" s="105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91" t="s">
        <v>101</v>
      </c>
      <c r="L78" s="84" t="s">
        <v>97</v>
      </c>
    </row>
    <row r="79" spans="2:20">
      <c r="B79" s="85">
        <v>5710</v>
      </c>
      <c r="C79" s="105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91" t="s">
        <v>111</v>
      </c>
      <c r="L79" s="84" t="s">
        <v>97</v>
      </c>
    </row>
    <row r="80" spans="2:20">
      <c r="B80" s="85">
        <v>650</v>
      </c>
      <c r="C80" s="105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91" t="s">
        <v>103</v>
      </c>
      <c r="L80" s="84" t="s">
        <v>97</v>
      </c>
    </row>
    <row r="81" spans="2:12">
      <c r="B81" s="85">
        <v>463</v>
      </c>
      <c r="C81" s="105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91" t="s">
        <v>103</v>
      </c>
      <c r="L81" s="84" t="s">
        <v>107</v>
      </c>
    </row>
    <row r="82" spans="2:12">
      <c r="B82" s="85">
        <v>5005</v>
      </c>
      <c r="C82" s="105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91" t="s">
        <v>103</v>
      </c>
      <c r="L82" s="84" t="s">
        <v>97</v>
      </c>
    </row>
    <row r="83" spans="2:12">
      <c r="B83" s="85">
        <v>13577</v>
      </c>
      <c r="C83" s="105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91" t="s">
        <v>101</v>
      </c>
      <c r="L83" s="84" t="s">
        <v>97</v>
      </c>
    </row>
    <row r="84" spans="2:12">
      <c r="B84" s="85">
        <v>721</v>
      </c>
      <c r="C84" s="105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91" t="s">
        <v>113</v>
      </c>
      <c r="L84" s="84" t="s">
        <v>104</v>
      </c>
    </row>
    <row r="85" spans="2:12">
      <c r="B85" s="85">
        <v>6030</v>
      </c>
      <c r="C85" s="105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91" t="s">
        <v>106</v>
      </c>
      <c r="L85" s="84" t="s">
        <v>104</v>
      </c>
    </row>
    <row r="86" spans="2:12">
      <c r="B86" s="85">
        <v>10039</v>
      </c>
      <c r="C86" s="105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91" t="s">
        <v>103</v>
      </c>
      <c r="L86" s="84" t="s">
        <v>97</v>
      </c>
    </row>
    <row r="87" spans="2:12">
      <c r="B87" s="85">
        <v>4628</v>
      </c>
      <c r="C87" s="105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91" t="s">
        <v>108</v>
      </c>
      <c r="L87" s="84" t="s">
        <v>107</v>
      </c>
    </row>
    <row r="88" spans="2:12">
      <c r="B88" s="85">
        <v>277</v>
      </c>
      <c r="C88" s="105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91" t="s">
        <v>108</v>
      </c>
      <c r="L88" s="84" t="s">
        <v>104</v>
      </c>
    </row>
    <row r="89" spans="2:12">
      <c r="B89" s="85">
        <v>14087</v>
      </c>
      <c r="C89" s="105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91" t="s">
        <v>103</v>
      </c>
      <c r="L89" s="84" t="s">
        <v>104</v>
      </c>
    </row>
    <row r="90" spans="2:12">
      <c r="B90" s="85">
        <v>7102</v>
      </c>
      <c r="C90" s="105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91" t="s">
        <v>101</v>
      </c>
      <c r="L90" s="84" t="s">
        <v>97</v>
      </c>
    </row>
    <row r="91" spans="2:12">
      <c r="B91" s="85">
        <v>1329</v>
      </c>
      <c r="C91" s="105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91" t="s">
        <v>113</v>
      </c>
      <c r="L91" s="84" t="s">
        <v>104</v>
      </c>
    </row>
    <row r="92" spans="2:12">
      <c r="B92" s="85">
        <v>8810</v>
      </c>
      <c r="C92" s="105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91" t="s">
        <v>113</v>
      </c>
      <c r="L92" s="84" t="s">
        <v>97</v>
      </c>
    </row>
    <row r="93" spans="2:12">
      <c r="B93" s="85">
        <v>45</v>
      </c>
      <c r="C93" s="105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91" t="s">
        <v>103</v>
      </c>
      <c r="L93" s="84" t="s">
        <v>104</v>
      </c>
    </row>
    <row r="94" spans="2:12">
      <c r="B94" s="85">
        <v>898</v>
      </c>
      <c r="C94" s="105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91" t="s">
        <v>103</v>
      </c>
      <c r="L94" s="84" t="s">
        <v>104</v>
      </c>
    </row>
    <row r="95" spans="2:12">
      <c r="B95" s="85">
        <v>708</v>
      </c>
      <c r="C95" s="105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91" t="s">
        <v>101</v>
      </c>
      <c r="L95" s="84" t="s">
        <v>104</v>
      </c>
    </row>
    <row r="96" spans="2:12">
      <c r="B96" s="85">
        <v>4838</v>
      </c>
      <c r="C96" s="105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91" t="s">
        <v>98</v>
      </c>
      <c r="L96" s="84" t="s">
        <v>104</v>
      </c>
    </row>
    <row r="97" spans="2:12">
      <c r="B97" s="85">
        <v>4791</v>
      </c>
      <c r="C97" s="105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91" t="s">
        <v>103</v>
      </c>
      <c r="L97" s="84" t="s">
        <v>104</v>
      </c>
    </row>
    <row r="98" spans="2:12">
      <c r="B98" s="85">
        <v>4277</v>
      </c>
      <c r="C98" s="105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91" t="s">
        <v>101</v>
      </c>
      <c r="L98" s="84" t="s">
        <v>97</v>
      </c>
    </row>
    <row r="99" spans="2:12">
      <c r="B99" s="85">
        <v>3734</v>
      </c>
      <c r="C99" s="105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91" t="s">
        <v>106</v>
      </c>
      <c r="L99" s="84" t="s">
        <v>97</v>
      </c>
    </row>
    <row r="100" spans="2:12">
      <c r="B100" s="85">
        <v>8049</v>
      </c>
      <c r="C100" s="105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91" t="s">
        <v>103</v>
      </c>
      <c r="L100" s="84" t="s">
        <v>104</v>
      </c>
    </row>
    <row r="101" spans="2:12">
      <c r="B101" s="85">
        <v>11595</v>
      </c>
      <c r="C101" s="105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91" t="s">
        <v>101</v>
      </c>
      <c r="L101" s="84" t="s">
        <v>97</v>
      </c>
    </row>
    <row r="102" spans="2:12">
      <c r="B102" s="85">
        <v>14233</v>
      </c>
      <c r="C102" s="105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91" t="s">
        <v>101</v>
      </c>
      <c r="L102" s="84" t="s">
        <v>104</v>
      </c>
    </row>
    <row r="103" spans="2:12">
      <c r="B103" s="85">
        <v>5601</v>
      </c>
      <c r="C103" s="105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91" t="s">
        <v>101</v>
      </c>
      <c r="L103" s="84" t="s">
        <v>97</v>
      </c>
    </row>
    <row r="104" spans="2:12">
      <c r="B104" s="85">
        <v>1667</v>
      </c>
      <c r="C104" s="105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91" t="s">
        <v>105</v>
      </c>
      <c r="L104" s="84" t="s">
        <v>97</v>
      </c>
    </row>
    <row r="105" spans="2:12">
      <c r="B105" s="85">
        <v>7510</v>
      </c>
      <c r="C105" s="105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91" t="s">
        <v>98</v>
      </c>
      <c r="L105" s="84" t="s">
        <v>104</v>
      </c>
    </row>
    <row r="106" spans="2:12">
      <c r="B106" s="85">
        <v>11097</v>
      </c>
      <c r="C106" s="105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91" t="s">
        <v>111</v>
      </c>
      <c r="L106" s="84" t="s">
        <v>97</v>
      </c>
    </row>
    <row r="107" spans="2:12">
      <c r="B107" s="85">
        <v>10708</v>
      </c>
      <c r="C107" s="105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91" t="s">
        <v>101</v>
      </c>
      <c r="L107" s="84" t="s">
        <v>97</v>
      </c>
    </row>
    <row r="108" spans="2:12">
      <c r="B108" s="85">
        <v>9252</v>
      </c>
      <c r="C108" s="105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91" t="s">
        <v>101</v>
      </c>
      <c r="L108" s="84" t="s">
        <v>104</v>
      </c>
    </row>
    <row r="109" spans="2:12">
      <c r="B109" s="85">
        <v>9188</v>
      </c>
      <c r="C109" s="105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91" t="s">
        <v>98</v>
      </c>
      <c r="L109" s="84" t="s">
        <v>97</v>
      </c>
    </row>
    <row r="110" spans="2:12">
      <c r="B110" s="85">
        <v>2085</v>
      </c>
      <c r="C110" s="105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91" t="s">
        <v>101</v>
      </c>
      <c r="L110" s="84" t="s">
        <v>104</v>
      </c>
    </row>
    <row r="111" spans="2:12">
      <c r="B111" s="85">
        <v>8027</v>
      </c>
      <c r="C111" s="105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91" t="s">
        <v>101</v>
      </c>
      <c r="L111" s="84" t="s">
        <v>97</v>
      </c>
    </row>
    <row r="112" spans="2:12">
      <c r="B112" s="85">
        <v>14385</v>
      </c>
      <c r="C112" s="105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91" t="s">
        <v>101</v>
      </c>
      <c r="L112" s="84" t="s">
        <v>104</v>
      </c>
    </row>
    <row r="113" spans="2:12">
      <c r="B113" s="85">
        <v>9864</v>
      </c>
      <c r="C113" s="105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91" t="s">
        <v>101</v>
      </c>
      <c r="L113" s="84" t="s">
        <v>97</v>
      </c>
    </row>
    <row r="114" spans="2:12">
      <c r="B114" s="85">
        <v>8789</v>
      </c>
      <c r="C114" s="105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91" t="s">
        <v>101</v>
      </c>
      <c r="L114" s="84" t="s">
        <v>104</v>
      </c>
    </row>
    <row r="115" spans="2:12">
      <c r="B115" s="85">
        <v>6226</v>
      </c>
      <c r="C115" s="105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91" t="s">
        <v>103</v>
      </c>
      <c r="L115" s="84" t="s">
        <v>104</v>
      </c>
    </row>
    <row r="116" spans="2:12">
      <c r="B116" s="85">
        <v>14805</v>
      </c>
      <c r="C116" s="105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91" t="s">
        <v>103</v>
      </c>
      <c r="L116" s="84" t="s">
        <v>104</v>
      </c>
    </row>
    <row r="117" spans="2:12">
      <c r="B117" s="85">
        <v>2143</v>
      </c>
      <c r="C117" s="105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91" t="s">
        <v>112</v>
      </c>
      <c r="L117" s="84" t="s">
        <v>97</v>
      </c>
    </row>
    <row r="118" spans="2:12">
      <c r="B118" s="85">
        <v>2326</v>
      </c>
      <c r="C118" s="105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91" t="s">
        <v>103</v>
      </c>
      <c r="L118" s="84" t="s">
        <v>97</v>
      </c>
    </row>
    <row r="119" spans="2:12">
      <c r="B119" s="85">
        <v>1056</v>
      </c>
      <c r="C119" s="105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91" t="s">
        <v>105</v>
      </c>
      <c r="L119" s="84" t="s">
        <v>104</v>
      </c>
    </row>
    <row r="120" spans="2:12">
      <c r="B120" s="85">
        <v>11216</v>
      </c>
      <c r="C120" s="105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91" t="s">
        <v>98</v>
      </c>
      <c r="L120" s="84" t="s">
        <v>104</v>
      </c>
    </row>
    <row r="121" spans="2:12">
      <c r="B121" s="85">
        <v>6013</v>
      </c>
      <c r="C121" s="105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91" t="s">
        <v>103</v>
      </c>
      <c r="L121" s="84" t="s">
        <v>97</v>
      </c>
    </row>
    <row r="122" spans="2:12">
      <c r="B122" s="85">
        <v>6458</v>
      </c>
      <c r="C122" s="105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91" t="s">
        <v>108</v>
      </c>
      <c r="L122" s="84" t="s">
        <v>107</v>
      </c>
    </row>
    <row r="123" spans="2:12">
      <c r="B123" s="85">
        <v>779</v>
      </c>
      <c r="C123" s="105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91" t="s">
        <v>101</v>
      </c>
      <c r="L123" s="84" t="s">
        <v>97</v>
      </c>
    </row>
    <row r="124" spans="2:12">
      <c r="B124" s="85">
        <v>7264</v>
      </c>
      <c r="C124" s="105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91" t="s">
        <v>101</v>
      </c>
      <c r="L124" s="84" t="s">
        <v>97</v>
      </c>
    </row>
    <row r="125" spans="2:12">
      <c r="B125" s="85">
        <v>10500</v>
      </c>
      <c r="C125" s="105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91" t="s">
        <v>103</v>
      </c>
      <c r="L125" s="84" t="s">
        <v>104</v>
      </c>
    </row>
    <row r="126" spans="2:12">
      <c r="B126" s="85">
        <v>11770</v>
      </c>
      <c r="C126" s="105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91" t="s">
        <v>101</v>
      </c>
      <c r="L126" s="84" t="s">
        <v>104</v>
      </c>
    </row>
    <row r="127" spans="2:12">
      <c r="B127" s="85">
        <v>11658</v>
      </c>
      <c r="C127" s="105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91" t="s">
        <v>110</v>
      </c>
      <c r="L127" s="84" t="s">
        <v>104</v>
      </c>
    </row>
    <row r="128" spans="2:12">
      <c r="B128" s="85">
        <v>7811</v>
      </c>
      <c r="C128" s="105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91" t="s">
        <v>101</v>
      </c>
      <c r="L128" s="84" t="s">
        <v>104</v>
      </c>
    </row>
    <row r="129" spans="2:12">
      <c r="B129" s="85">
        <v>3446</v>
      </c>
      <c r="C129" s="105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91" t="s">
        <v>101</v>
      </c>
      <c r="L129" s="84" t="s">
        <v>104</v>
      </c>
    </row>
    <row r="130" spans="2:12">
      <c r="B130" s="85">
        <v>7426</v>
      </c>
      <c r="C130" s="105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91" t="s">
        <v>101</v>
      </c>
      <c r="L130" s="84" t="s">
        <v>104</v>
      </c>
    </row>
    <row r="131" spans="2:12">
      <c r="B131" s="85">
        <v>8324</v>
      </c>
      <c r="C131" s="105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91" t="s">
        <v>98</v>
      </c>
      <c r="L131" s="84" t="s">
        <v>104</v>
      </c>
    </row>
    <row r="132" spans="2:12">
      <c r="B132" s="85">
        <v>618</v>
      </c>
      <c r="C132" s="105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91" t="s">
        <v>112</v>
      </c>
      <c r="L132" s="84" t="s">
        <v>97</v>
      </c>
    </row>
    <row r="133" spans="2:12">
      <c r="B133" s="85">
        <v>8316</v>
      </c>
      <c r="C133" s="105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91" t="s">
        <v>106</v>
      </c>
      <c r="L133" s="84" t="s">
        <v>107</v>
      </c>
    </row>
    <row r="134" spans="2:12">
      <c r="B134" s="85">
        <v>7973</v>
      </c>
      <c r="C134" s="105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91" t="s">
        <v>103</v>
      </c>
      <c r="L134" s="84" t="s">
        <v>104</v>
      </c>
    </row>
    <row r="135" spans="2:12">
      <c r="B135" s="85">
        <v>6512</v>
      </c>
      <c r="C135" s="105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91" t="s">
        <v>101</v>
      </c>
      <c r="L135" s="84" t="s">
        <v>97</v>
      </c>
    </row>
    <row r="136" spans="2:12">
      <c r="B136" s="85">
        <v>595</v>
      </c>
      <c r="C136" s="105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91" t="s">
        <v>111</v>
      </c>
      <c r="L136" s="84" t="s">
        <v>104</v>
      </c>
    </row>
    <row r="137" spans="2:12">
      <c r="B137" s="85">
        <v>2338</v>
      </c>
      <c r="C137" s="105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91" t="s">
        <v>108</v>
      </c>
      <c r="L137" s="84" t="s">
        <v>97</v>
      </c>
    </row>
    <row r="138" spans="2:12">
      <c r="B138" s="85">
        <v>1728</v>
      </c>
      <c r="C138" s="105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91" t="s">
        <v>108</v>
      </c>
      <c r="L138" s="84" t="s">
        <v>104</v>
      </c>
    </row>
    <row r="139" spans="2:12">
      <c r="B139" s="85">
        <v>13983</v>
      </c>
      <c r="C139" s="105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91" t="s">
        <v>101</v>
      </c>
      <c r="L139" s="84" t="s">
        <v>104</v>
      </c>
    </row>
    <row r="140" spans="2:12">
      <c r="B140" s="85">
        <v>11116</v>
      </c>
      <c r="C140" s="105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91" t="s">
        <v>101</v>
      </c>
      <c r="L140" s="84" t="s">
        <v>104</v>
      </c>
    </row>
    <row r="141" spans="2:12">
      <c r="B141" s="85">
        <v>1647</v>
      </c>
      <c r="C141" s="105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91" t="s">
        <v>103</v>
      </c>
      <c r="L141" s="84" t="s">
        <v>104</v>
      </c>
    </row>
    <row r="142" spans="2:12">
      <c r="B142" s="85">
        <v>10249</v>
      </c>
      <c r="C142" s="105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91" t="s">
        <v>101</v>
      </c>
      <c r="L142" s="84" t="s">
        <v>97</v>
      </c>
    </row>
    <row r="143" spans="2:12">
      <c r="B143" s="85">
        <v>2811</v>
      </c>
      <c r="C143" s="105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91" t="s">
        <v>105</v>
      </c>
      <c r="L143" s="84" t="s">
        <v>104</v>
      </c>
    </row>
    <row r="144" spans="2:12">
      <c r="B144" s="85">
        <v>7721</v>
      </c>
      <c r="C144" s="105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91" t="s">
        <v>101</v>
      </c>
      <c r="L144" s="84" t="s">
        <v>97</v>
      </c>
    </row>
    <row r="145" spans="2:12">
      <c r="B145" s="85">
        <v>364</v>
      </c>
      <c r="C145" s="105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91" t="s">
        <v>103</v>
      </c>
      <c r="L145" s="84" t="s">
        <v>104</v>
      </c>
    </row>
    <row r="146" spans="2:12">
      <c r="B146" s="85">
        <v>4365</v>
      </c>
      <c r="C146" s="105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91" t="s">
        <v>101</v>
      </c>
      <c r="L146" s="84" t="s">
        <v>104</v>
      </c>
    </row>
    <row r="147" spans="2:12">
      <c r="B147" s="85">
        <v>11664</v>
      </c>
      <c r="C147" s="105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91" t="s">
        <v>106</v>
      </c>
      <c r="L147" s="84" t="s">
        <v>104</v>
      </c>
    </row>
    <row r="148" spans="2:12">
      <c r="B148" s="85">
        <v>9860</v>
      </c>
      <c r="C148" s="105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91" t="s">
        <v>101</v>
      </c>
      <c r="L148" s="84" t="s">
        <v>104</v>
      </c>
    </row>
    <row r="149" spans="2:12">
      <c r="B149" s="85">
        <v>13155</v>
      </c>
      <c r="C149" s="105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91" t="s">
        <v>98</v>
      </c>
      <c r="L149" s="84" t="s">
        <v>97</v>
      </c>
    </row>
    <row r="150" spans="2:12">
      <c r="B150" s="85">
        <v>8063</v>
      </c>
      <c r="C150" s="105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91" t="s">
        <v>108</v>
      </c>
      <c r="L150" s="84" t="s">
        <v>104</v>
      </c>
    </row>
    <row r="151" spans="2:12">
      <c r="B151" s="85">
        <v>13000</v>
      </c>
      <c r="C151" s="105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91" t="s">
        <v>101</v>
      </c>
      <c r="L151" s="84" t="s">
        <v>107</v>
      </c>
    </row>
    <row r="152" spans="2:12">
      <c r="B152" s="85">
        <v>3509</v>
      </c>
      <c r="C152" s="105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91" t="s">
        <v>106</v>
      </c>
      <c r="L152" s="84" t="s">
        <v>97</v>
      </c>
    </row>
    <row r="153" spans="2:12">
      <c r="B153" s="85">
        <v>2866</v>
      </c>
      <c r="C153" s="105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91" t="s">
        <v>103</v>
      </c>
      <c r="L153" s="84" t="s">
        <v>104</v>
      </c>
    </row>
    <row r="154" spans="2:12">
      <c r="B154" s="85">
        <v>6477</v>
      </c>
      <c r="C154" s="105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91" t="s">
        <v>110</v>
      </c>
      <c r="L154" s="84" t="s">
        <v>97</v>
      </c>
    </row>
    <row r="155" spans="2:12">
      <c r="B155" s="85">
        <v>5581</v>
      </c>
      <c r="C155" s="105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91" t="s">
        <v>112</v>
      </c>
      <c r="L155" s="84" t="s">
        <v>97</v>
      </c>
    </row>
    <row r="156" spans="2:12">
      <c r="B156" s="85">
        <v>7567</v>
      </c>
      <c r="C156" s="105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91" t="s">
        <v>101</v>
      </c>
      <c r="L156" s="84" t="s">
        <v>97</v>
      </c>
    </row>
    <row r="157" spans="2:12">
      <c r="B157" s="85">
        <v>4889</v>
      </c>
      <c r="C157" s="105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91" t="s">
        <v>103</v>
      </c>
      <c r="L157" s="84" t="s">
        <v>97</v>
      </c>
    </row>
    <row r="158" spans="2:12">
      <c r="B158" s="85">
        <v>13239</v>
      </c>
      <c r="C158" s="105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91" t="s">
        <v>101</v>
      </c>
      <c r="L158" s="84" t="s">
        <v>104</v>
      </c>
    </row>
    <row r="159" spans="2:12">
      <c r="B159" s="85">
        <v>14575</v>
      </c>
      <c r="C159" s="105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91" t="s">
        <v>103</v>
      </c>
      <c r="L159" s="84" t="s">
        <v>104</v>
      </c>
    </row>
    <row r="160" spans="2:12">
      <c r="B160" s="85">
        <v>4589</v>
      </c>
      <c r="C160" s="105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91" t="s">
        <v>112</v>
      </c>
      <c r="L160" s="84" t="s">
        <v>107</v>
      </c>
    </row>
    <row r="161" spans="2:12">
      <c r="B161" s="85">
        <v>6222</v>
      </c>
      <c r="C161" s="105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91" t="s">
        <v>103</v>
      </c>
      <c r="L161" s="84" t="s">
        <v>97</v>
      </c>
    </row>
    <row r="162" spans="2:12">
      <c r="B162" s="85">
        <v>13787</v>
      </c>
      <c r="C162" s="105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91" t="s">
        <v>111</v>
      </c>
      <c r="L162" s="84" t="s">
        <v>107</v>
      </c>
    </row>
    <row r="163" spans="2:12">
      <c r="B163" s="85">
        <v>13088</v>
      </c>
      <c r="C163" s="105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91" t="s">
        <v>103</v>
      </c>
      <c r="L163" s="84" t="s">
        <v>104</v>
      </c>
    </row>
    <row r="164" spans="2:12">
      <c r="B164" s="85">
        <v>750</v>
      </c>
      <c r="C164" s="105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91" t="s">
        <v>105</v>
      </c>
      <c r="L164" s="84" t="s">
        <v>104</v>
      </c>
    </row>
    <row r="165" spans="2:12">
      <c r="B165" s="85">
        <v>6450</v>
      </c>
      <c r="C165" s="105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91" t="s">
        <v>103</v>
      </c>
      <c r="L165" s="84" t="s">
        <v>107</v>
      </c>
    </row>
    <row r="166" spans="2:12">
      <c r="B166" s="85">
        <v>14413</v>
      </c>
      <c r="C166" s="105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91" t="s">
        <v>108</v>
      </c>
      <c r="L166" s="84" t="s">
        <v>104</v>
      </c>
    </row>
    <row r="167" spans="2:12">
      <c r="B167" s="85">
        <v>12016</v>
      </c>
      <c r="C167" s="105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91" t="s">
        <v>101</v>
      </c>
      <c r="L167" s="84" t="s">
        <v>104</v>
      </c>
    </row>
    <row r="168" spans="2:12">
      <c r="B168" s="85">
        <v>8304</v>
      </c>
      <c r="C168" s="105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91" t="s">
        <v>103</v>
      </c>
      <c r="L168" s="84" t="s">
        <v>97</v>
      </c>
    </row>
    <row r="169" spans="2:12">
      <c r="B169" s="85">
        <v>11310</v>
      </c>
      <c r="C169" s="105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91" t="s">
        <v>113</v>
      </c>
      <c r="L169" s="84" t="s">
        <v>104</v>
      </c>
    </row>
    <row r="170" spans="2:12">
      <c r="B170" s="85">
        <v>11706</v>
      </c>
      <c r="C170" s="105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91" t="s">
        <v>110</v>
      </c>
      <c r="L170" s="84" t="s">
        <v>104</v>
      </c>
    </row>
    <row r="171" spans="2:12">
      <c r="B171" s="85">
        <v>5942</v>
      </c>
      <c r="C171" s="105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91" t="s">
        <v>105</v>
      </c>
      <c r="L171" s="84" t="s">
        <v>97</v>
      </c>
    </row>
    <row r="172" spans="2:12">
      <c r="B172" s="85">
        <v>12556</v>
      </c>
      <c r="C172" s="105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91" t="s">
        <v>101</v>
      </c>
      <c r="L172" s="84" t="s">
        <v>104</v>
      </c>
    </row>
    <row r="173" spans="2:12">
      <c r="B173" s="85">
        <v>13640</v>
      </c>
      <c r="C173" s="105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91" t="s">
        <v>101</v>
      </c>
      <c r="L173" s="84" t="s">
        <v>104</v>
      </c>
    </row>
    <row r="174" spans="2:12">
      <c r="B174" s="85">
        <v>3002</v>
      </c>
      <c r="C174" s="105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91" t="s">
        <v>101</v>
      </c>
      <c r="L174" s="84" t="s">
        <v>97</v>
      </c>
    </row>
    <row r="175" spans="2:12">
      <c r="B175" s="85">
        <v>8586</v>
      </c>
      <c r="C175" s="105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91" t="s">
        <v>103</v>
      </c>
      <c r="L175" s="84" t="s">
        <v>97</v>
      </c>
    </row>
    <row r="176" spans="2:12">
      <c r="B176" s="85">
        <v>8504</v>
      </c>
      <c r="C176" s="105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91" t="s">
        <v>98</v>
      </c>
      <c r="L176" s="84" t="s">
        <v>104</v>
      </c>
    </row>
    <row r="177" spans="2:12">
      <c r="B177" s="85">
        <v>1207</v>
      </c>
      <c r="C177" s="105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91" t="s">
        <v>105</v>
      </c>
      <c r="L177" s="84" t="s">
        <v>97</v>
      </c>
    </row>
    <row r="178" spans="2:12">
      <c r="B178" s="85">
        <v>11859</v>
      </c>
      <c r="C178" s="105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91" t="s">
        <v>101</v>
      </c>
      <c r="L178" s="84" t="s">
        <v>104</v>
      </c>
    </row>
    <row r="179" spans="2:12">
      <c r="B179" s="85">
        <v>12335</v>
      </c>
      <c r="C179" s="105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91" t="s">
        <v>98</v>
      </c>
      <c r="L179" s="84" t="s">
        <v>97</v>
      </c>
    </row>
    <row r="180" spans="2:12">
      <c r="B180" s="85">
        <v>5994</v>
      </c>
      <c r="C180" s="105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91" t="s">
        <v>103</v>
      </c>
      <c r="L180" s="84" t="s">
        <v>107</v>
      </c>
    </row>
    <row r="181" spans="2:12">
      <c r="B181" s="85">
        <v>13779</v>
      </c>
      <c r="C181" s="105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91" t="s">
        <v>105</v>
      </c>
      <c r="L181" s="84" t="s">
        <v>104</v>
      </c>
    </row>
    <row r="182" spans="2:12">
      <c r="B182" s="85">
        <v>4003</v>
      </c>
      <c r="C182" s="105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91" t="s">
        <v>113</v>
      </c>
      <c r="L182" s="84" t="s">
        <v>97</v>
      </c>
    </row>
    <row r="183" spans="2:12">
      <c r="B183" s="85">
        <v>14666</v>
      </c>
      <c r="C183" s="105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91" t="s">
        <v>106</v>
      </c>
      <c r="L183" s="84" t="s">
        <v>97</v>
      </c>
    </row>
    <row r="184" spans="2:12">
      <c r="B184" s="85">
        <v>14845</v>
      </c>
      <c r="C184" s="105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91" t="s">
        <v>101</v>
      </c>
      <c r="L184" s="84" t="s">
        <v>104</v>
      </c>
    </row>
    <row r="185" spans="2:12">
      <c r="B185" s="85">
        <v>12987</v>
      </c>
      <c r="C185" s="105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91" t="s">
        <v>101</v>
      </c>
      <c r="L185" s="84" t="s">
        <v>104</v>
      </c>
    </row>
    <row r="186" spans="2:12">
      <c r="B186" s="85">
        <v>13223</v>
      </c>
      <c r="C186" s="105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91" t="s">
        <v>103</v>
      </c>
      <c r="L186" s="84" t="s">
        <v>97</v>
      </c>
    </row>
    <row r="187" spans="2:12">
      <c r="B187" s="85">
        <v>1168</v>
      </c>
      <c r="C187" s="105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91" t="s">
        <v>101</v>
      </c>
      <c r="L187" s="84" t="s">
        <v>97</v>
      </c>
    </row>
    <row r="188" spans="2:12">
      <c r="B188" s="85">
        <v>14920</v>
      </c>
      <c r="C188" s="105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91" t="s">
        <v>108</v>
      </c>
      <c r="L188" s="84" t="s">
        <v>104</v>
      </c>
    </row>
    <row r="189" spans="2:12">
      <c r="B189" s="85">
        <v>1387</v>
      </c>
      <c r="C189" s="105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91" t="s">
        <v>101</v>
      </c>
      <c r="L189" s="84" t="s">
        <v>97</v>
      </c>
    </row>
    <row r="190" spans="2:12">
      <c r="B190" s="85">
        <v>14822</v>
      </c>
      <c r="C190" s="105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91" t="s">
        <v>112</v>
      </c>
      <c r="L190" s="84" t="s">
        <v>97</v>
      </c>
    </row>
    <row r="191" spans="2:12">
      <c r="B191" s="85">
        <v>3252</v>
      </c>
      <c r="C191" s="105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91" t="s">
        <v>103</v>
      </c>
      <c r="L191" s="84" t="s">
        <v>97</v>
      </c>
    </row>
    <row r="192" spans="2:12">
      <c r="B192" s="85">
        <v>7545</v>
      </c>
      <c r="C192" s="105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91" t="s">
        <v>105</v>
      </c>
      <c r="L192" s="84" t="s">
        <v>107</v>
      </c>
    </row>
    <row r="193" spans="2:12">
      <c r="B193" s="85">
        <v>14593</v>
      </c>
      <c r="C193" s="105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91" t="s">
        <v>113</v>
      </c>
      <c r="L193" s="84" t="s">
        <v>97</v>
      </c>
    </row>
    <row r="194" spans="2:12">
      <c r="B194" s="85">
        <v>5991</v>
      </c>
      <c r="C194" s="105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91" t="s">
        <v>103</v>
      </c>
      <c r="L194" s="84" t="s">
        <v>107</v>
      </c>
    </row>
    <row r="195" spans="2:12">
      <c r="B195" s="85">
        <v>14096</v>
      </c>
      <c r="C195" s="105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91" t="s">
        <v>110</v>
      </c>
      <c r="L195" s="84" t="s">
        <v>104</v>
      </c>
    </row>
    <row r="196" spans="2:12">
      <c r="B196" s="85">
        <v>12867</v>
      </c>
      <c r="C196" s="105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91" t="s">
        <v>108</v>
      </c>
      <c r="L196" s="84" t="s">
        <v>104</v>
      </c>
    </row>
    <row r="197" spans="2:12">
      <c r="B197" s="85">
        <v>1250</v>
      </c>
      <c r="C197" s="105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91" t="s">
        <v>98</v>
      </c>
      <c r="L197" s="84" t="s">
        <v>104</v>
      </c>
    </row>
    <row r="198" spans="2:12">
      <c r="B198" s="85">
        <v>9448</v>
      </c>
      <c r="C198" s="105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91" t="s">
        <v>111</v>
      </c>
      <c r="L198" s="84" t="s">
        <v>104</v>
      </c>
    </row>
    <row r="199" spans="2:12">
      <c r="B199" s="85">
        <v>10729</v>
      </c>
      <c r="C199" s="105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91" t="s">
        <v>103</v>
      </c>
      <c r="L199" s="84" t="s">
        <v>104</v>
      </c>
    </row>
    <row r="200" spans="2:12">
      <c r="B200" s="85">
        <v>3723</v>
      </c>
      <c r="C200" s="105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91" t="s">
        <v>111</v>
      </c>
      <c r="L200" s="84" t="s">
        <v>97</v>
      </c>
    </row>
    <row r="201" spans="2:12">
      <c r="B201" s="85">
        <v>6774</v>
      </c>
      <c r="C201" s="105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91" t="s">
        <v>103</v>
      </c>
      <c r="L201" s="84" t="s">
        <v>104</v>
      </c>
    </row>
    <row r="202" spans="2:12">
      <c r="B202" s="85">
        <v>5584</v>
      </c>
      <c r="C202" s="105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91" t="s">
        <v>101</v>
      </c>
      <c r="L202" s="84" t="s">
        <v>97</v>
      </c>
    </row>
    <row r="203" spans="2:12">
      <c r="B203" s="85">
        <v>13194</v>
      </c>
      <c r="C203" s="105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91" t="s">
        <v>110</v>
      </c>
      <c r="L203" s="84" t="s">
        <v>97</v>
      </c>
    </row>
    <row r="204" spans="2:12">
      <c r="B204" s="85">
        <v>1233</v>
      </c>
      <c r="C204" s="105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91" t="s">
        <v>101</v>
      </c>
      <c r="L204" s="84" t="s">
        <v>97</v>
      </c>
    </row>
    <row r="205" spans="2:12">
      <c r="B205" s="85">
        <v>6473</v>
      </c>
      <c r="C205" s="105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91" t="s">
        <v>105</v>
      </c>
      <c r="L205" s="84" t="s">
        <v>104</v>
      </c>
    </row>
    <row r="206" spans="2:12">
      <c r="B206" s="85">
        <v>3676</v>
      </c>
      <c r="C206" s="105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91" t="s">
        <v>101</v>
      </c>
      <c r="L206" s="84" t="s">
        <v>104</v>
      </c>
    </row>
    <row r="207" spans="2:12">
      <c r="B207" s="85">
        <v>6240</v>
      </c>
      <c r="C207" s="105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91" t="s">
        <v>103</v>
      </c>
      <c r="L207" s="84" t="s">
        <v>104</v>
      </c>
    </row>
    <row r="208" spans="2:12">
      <c r="B208" s="85">
        <v>9140</v>
      </c>
      <c r="C208" s="105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91" t="s">
        <v>103</v>
      </c>
      <c r="L208" s="84" t="s">
        <v>104</v>
      </c>
    </row>
    <row r="209" spans="2:12">
      <c r="B209" s="85">
        <v>8320</v>
      </c>
      <c r="C209" s="105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91" t="s">
        <v>106</v>
      </c>
      <c r="L209" s="84" t="s">
        <v>104</v>
      </c>
    </row>
    <row r="210" spans="2:12">
      <c r="B210" s="85">
        <v>1976</v>
      </c>
      <c r="C210" s="105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91" t="s">
        <v>110</v>
      </c>
      <c r="L210" s="84" t="s">
        <v>97</v>
      </c>
    </row>
    <row r="211" spans="2:12">
      <c r="B211" s="85">
        <v>8896</v>
      </c>
      <c r="C211" s="105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91" t="s">
        <v>103</v>
      </c>
      <c r="L211" s="84" t="s">
        <v>104</v>
      </c>
    </row>
    <row r="212" spans="2:12">
      <c r="B212" s="85">
        <v>7467</v>
      </c>
      <c r="C212" s="105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91" t="s">
        <v>105</v>
      </c>
      <c r="L212" s="84" t="s">
        <v>97</v>
      </c>
    </row>
    <row r="213" spans="2:12">
      <c r="B213" s="85">
        <v>5151</v>
      </c>
      <c r="C213" s="105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91" t="s">
        <v>103</v>
      </c>
      <c r="L213" s="84" t="s">
        <v>104</v>
      </c>
    </row>
    <row r="214" spans="2:12">
      <c r="B214" s="85">
        <v>4458</v>
      </c>
      <c r="C214" s="105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91" t="s">
        <v>98</v>
      </c>
      <c r="L214" s="84" t="s">
        <v>104</v>
      </c>
    </row>
    <row r="215" spans="2:12">
      <c r="B215" s="85">
        <v>5448</v>
      </c>
      <c r="C215" s="105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91" t="s">
        <v>98</v>
      </c>
      <c r="L215" s="84" t="s">
        <v>104</v>
      </c>
    </row>
    <row r="216" spans="2:12">
      <c r="B216" s="85">
        <v>6688</v>
      </c>
      <c r="C216" s="105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91" t="s">
        <v>108</v>
      </c>
      <c r="L216" s="84" t="s">
        <v>104</v>
      </c>
    </row>
    <row r="217" spans="2:12">
      <c r="B217" s="85">
        <v>3686</v>
      </c>
      <c r="C217" s="105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91" t="s">
        <v>101</v>
      </c>
      <c r="L217" s="84" t="s">
        <v>97</v>
      </c>
    </row>
    <row r="218" spans="2:12">
      <c r="B218" s="85">
        <v>10048</v>
      </c>
      <c r="C218" s="105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91" t="s">
        <v>108</v>
      </c>
      <c r="L218" s="84" t="s">
        <v>97</v>
      </c>
    </row>
    <row r="219" spans="2:12">
      <c r="B219" s="85">
        <v>5302</v>
      </c>
      <c r="C219" s="105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91" t="s">
        <v>103</v>
      </c>
      <c r="L219" s="84" t="s">
        <v>104</v>
      </c>
    </row>
    <row r="220" spans="2:12">
      <c r="B220" s="85">
        <v>9255</v>
      </c>
      <c r="C220" s="105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91" t="s">
        <v>101</v>
      </c>
      <c r="L220" s="84" t="s">
        <v>104</v>
      </c>
    </row>
    <row r="221" spans="2:12">
      <c r="B221" s="85">
        <v>10854</v>
      </c>
      <c r="C221" s="105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91" t="s">
        <v>101</v>
      </c>
      <c r="L221" s="84" t="s">
        <v>104</v>
      </c>
    </row>
    <row r="222" spans="2:12">
      <c r="B222" s="85">
        <v>7351</v>
      </c>
      <c r="C222" s="105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91" t="s">
        <v>101</v>
      </c>
      <c r="L222" s="84" t="s">
        <v>104</v>
      </c>
    </row>
    <row r="223" spans="2:12">
      <c r="B223" s="85">
        <v>14556</v>
      </c>
      <c r="C223" s="105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91" t="s">
        <v>103</v>
      </c>
      <c r="L223" s="84" t="s">
        <v>97</v>
      </c>
    </row>
    <row r="224" spans="2:12">
      <c r="B224" s="85">
        <v>10899</v>
      </c>
      <c r="C224" s="105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91" t="s">
        <v>111</v>
      </c>
      <c r="L224" s="84" t="s">
        <v>97</v>
      </c>
    </row>
    <row r="225" spans="2:12">
      <c r="B225" s="85">
        <v>4129</v>
      </c>
      <c r="C225" s="105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91" t="s">
        <v>112</v>
      </c>
      <c r="L225" s="84" t="s">
        <v>107</v>
      </c>
    </row>
    <row r="226" spans="2:12">
      <c r="B226" s="85">
        <v>14997</v>
      </c>
      <c r="C226" s="105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91" t="s">
        <v>108</v>
      </c>
      <c r="L226" s="84" t="s">
        <v>104</v>
      </c>
    </row>
    <row r="227" spans="2:12">
      <c r="B227" s="85">
        <v>8727</v>
      </c>
      <c r="C227" s="105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91" t="s">
        <v>101</v>
      </c>
      <c r="L227" s="84" t="s">
        <v>97</v>
      </c>
    </row>
    <row r="228" spans="2:12">
      <c r="B228" s="85">
        <v>12021</v>
      </c>
      <c r="C228" s="105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91" t="s">
        <v>101</v>
      </c>
      <c r="L228" s="84" t="s">
        <v>104</v>
      </c>
    </row>
    <row r="229" spans="2:12">
      <c r="B229" s="85">
        <v>1710</v>
      </c>
      <c r="C229" s="105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91" t="s">
        <v>98</v>
      </c>
      <c r="L229" s="84" t="s">
        <v>97</v>
      </c>
    </row>
    <row r="230" spans="2:12">
      <c r="B230" s="85">
        <v>7513</v>
      </c>
      <c r="C230" s="105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91" t="s">
        <v>113</v>
      </c>
      <c r="L230" s="84" t="s">
        <v>104</v>
      </c>
    </row>
    <row r="231" spans="2:12">
      <c r="B231" s="85">
        <v>7960</v>
      </c>
      <c r="C231" s="105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91" t="s">
        <v>101</v>
      </c>
      <c r="L231" s="84" t="s">
        <v>107</v>
      </c>
    </row>
    <row r="232" spans="2:12">
      <c r="B232" s="85">
        <v>8774</v>
      </c>
      <c r="C232" s="105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91" t="s">
        <v>106</v>
      </c>
      <c r="L232" s="84" t="s">
        <v>107</v>
      </c>
    </row>
    <row r="233" spans="2:12">
      <c r="B233" s="85">
        <v>2851</v>
      </c>
      <c r="C233" s="105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91" t="s">
        <v>101</v>
      </c>
      <c r="L233" s="84" t="s">
        <v>104</v>
      </c>
    </row>
    <row r="234" spans="2:12">
      <c r="B234" s="85">
        <v>4260</v>
      </c>
      <c r="C234" s="105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91" t="s">
        <v>111</v>
      </c>
      <c r="L234" s="84" t="s">
        <v>104</v>
      </c>
    </row>
    <row r="235" spans="2:12">
      <c r="B235" s="85">
        <v>2443</v>
      </c>
      <c r="C235" s="105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91" t="s">
        <v>98</v>
      </c>
      <c r="L235" s="84" t="s">
        <v>97</v>
      </c>
    </row>
    <row r="236" spans="2:12">
      <c r="B236" s="85">
        <v>10116</v>
      </c>
      <c r="C236" s="105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91" t="s">
        <v>103</v>
      </c>
      <c r="L236" s="84" t="s">
        <v>104</v>
      </c>
    </row>
    <row r="237" spans="2:12">
      <c r="B237" s="85">
        <v>11404</v>
      </c>
      <c r="C237" s="105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91" t="s">
        <v>111</v>
      </c>
      <c r="L237" s="84" t="s">
        <v>97</v>
      </c>
    </row>
    <row r="238" spans="2:12">
      <c r="B238" s="85">
        <v>157</v>
      </c>
      <c r="C238" s="105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91" t="s">
        <v>108</v>
      </c>
      <c r="L238" s="84" t="s">
        <v>104</v>
      </c>
    </row>
    <row r="239" spans="2:12">
      <c r="B239" s="85">
        <v>5067</v>
      </c>
      <c r="C239" s="105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91" t="s">
        <v>98</v>
      </c>
      <c r="L239" s="84" t="s">
        <v>104</v>
      </c>
    </row>
    <row r="240" spans="2:12">
      <c r="B240" s="85">
        <v>10110</v>
      </c>
      <c r="C240" s="105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91" t="s">
        <v>113</v>
      </c>
      <c r="L240" s="84" t="s">
        <v>104</v>
      </c>
    </row>
    <row r="241" spans="2:12">
      <c r="B241" s="85">
        <v>14859</v>
      </c>
      <c r="C241" s="105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91" t="s">
        <v>103</v>
      </c>
      <c r="L241" s="84" t="s">
        <v>97</v>
      </c>
    </row>
    <row r="242" spans="2:12">
      <c r="B242" s="85">
        <v>6753</v>
      </c>
      <c r="C242" s="105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91" t="s">
        <v>103</v>
      </c>
      <c r="L242" s="84" t="s">
        <v>97</v>
      </c>
    </row>
    <row r="243" spans="2:12">
      <c r="B243" s="85">
        <v>7034</v>
      </c>
      <c r="C243" s="105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91" t="s">
        <v>101</v>
      </c>
      <c r="L243" s="84" t="s">
        <v>97</v>
      </c>
    </row>
    <row r="244" spans="2:12">
      <c r="B244" s="85">
        <v>1798</v>
      </c>
      <c r="C244" s="105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91" t="s">
        <v>103</v>
      </c>
      <c r="L244" s="84" t="s">
        <v>104</v>
      </c>
    </row>
    <row r="245" spans="2:12">
      <c r="B245" s="85">
        <v>1706</v>
      </c>
      <c r="C245" s="105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91" t="s">
        <v>101</v>
      </c>
      <c r="L245" s="84" t="s">
        <v>97</v>
      </c>
    </row>
    <row r="246" spans="2:12">
      <c r="B246" s="85">
        <v>10959</v>
      </c>
      <c r="C246" s="105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91" t="s">
        <v>103</v>
      </c>
      <c r="L246" s="84" t="s">
        <v>104</v>
      </c>
    </row>
    <row r="247" spans="2:12">
      <c r="B247" s="85">
        <v>10277</v>
      </c>
      <c r="C247" s="105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91" t="s">
        <v>108</v>
      </c>
      <c r="L247" s="84" t="s">
        <v>97</v>
      </c>
    </row>
    <row r="248" spans="2:12">
      <c r="B248" s="85">
        <v>12064</v>
      </c>
      <c r="C248" s="105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91" t="s">
        <v>105</v>
      </c>
      <c r="L248" s="84" t="s">
        <v>97</v>
      </c>
    </row>
    <row r="249" spans="2:12">
      <c r="B249" s="85">
        <v>7870</v>
      </c>
      <c r="C249" s="105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91" t="s">
        <v>101</v>
      </c>
      <c r="L249" s="84" t="s">
        <v>97</v>
      </c>
    </row>
    <row r="250" spans="2:12">
      <c r="B250" s="85">
        <v>4916</v>
      </c>
      <c r="C250" s="105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91" t="s">
        <v>113</v>
      </c>
      <c r="L250" s="84" t="s">
        <v>104</v>
      </c>
    </row>
    <row r="251" spans="2:12">
      <c r="B251" s="85">
        <v>14361</v>
      </c>
      <c r="C251" s="105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91" t="s">
        <v>112</v>
      </c>
      <c r="L251" s="84" t="s">
        <v>104</v>
      </c>
    </row>
    <row r="252" spans="2:12">
      <c r="B252" s="85">
        <v>2625</v>
      </c>
      <c r="C252" s="105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91" t="s">
        <v>98</v>
      </c>
      <c r="L252" s="84" t="s">
        <v>104</v>
      </c>
    </row>
    <row r="253" spans="2:12">
      <c r="B253" s="85">
        <v>9290</v>
      </c>
      <c r="C253" s="105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91" t="s">
        <v>108</v>
      </c>
      <c r="L253" s="84" t="s">
        <v>104</v>
      </c>
    </row>
    <row r="254" spans="2:12">
      <c r="B254" s="85">
        <v>11144</v>
      </c>
      <c r="C254" s="105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91" t="s">
        <v>103</v>
      </c>
      <c r="L254" s="84" t="s">
        <v>107</v>
      </c>
    </row>
    <row r="255" spans="2:12">
      <c r="B255" s="85">
        <v>9116</v>
      </c>
      <c r="C255" s="105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91" t="s">
        <v>113</v>
      </c>
      <c r="L255" s="84" t="s">
        <v>97</v>
      </c>
    </row>
    <row r="256" spans="2:12">
      <c r="B256" s="85">
        <v>3454</v>
      </c>
      <c r="C256" s="105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91" t="s">
        <v>101</v>
      </c>
      <c r="L256" s="84" t="s">
        <v>97</v>
      </c>
    </row>
    <row r="257" spans="2:12">
      <c r="B257" s="85">
        <v>10265</v>
      </c>
      <c r="C257" s="105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91" t="s">
        <v>103</v>
      </c>
      <c r="L257" s="84" t="s">
        <v>107</v>
      </c>
    </row>
    <row r="258" spans="2:12">
      <c r="B258" s="85">
        <v>6845</v>
      </c>
      <c r="C258" s="105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91" t="s">
        <v>108</v>
      </c>
      <c r="L258" s="84" t="s">
        <v>104</v>
      </c>
    </row>
    <row r="259" spans="2:12">
      <c r="B259" s="85">
        <v>9099</v>
      </c>
      <c r="C259" s="105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91" t="s">
        <v>101</v>
      </c>
      <c r="L259" s="84" t="s">
        <v>104</v>
      </c>
    </row>
    <row r="260" spans="2:12">
      <c r="B260" s="85">
        <v>1641</v>
      </c>
      <c r="C260" s="105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91" t="s">
        <v>103</v>
      </c>
      <c r="L260" s="84" t="s">
        <v>104</v>
      </c>
    </row>
    <row r="261" spans="2:12">
      <c r="B261" s="85">
        <v>11176</v>
      </c>
      <c r="C261" s="105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91" t="s">
        <v>110</v>
      </c>
      <c r="L261" s="84" t="s">
        <v>107</v>
      </c>
    </row>
    <row r="262" spans="2:12">
      <c r="B262" s="85">
        <v>457</v>
      </c>
      <c r="C262" s="105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91" t="s">
        <v>106</v>
      </c>
      <c r="L262" s="84" t="s">
        <v>97</v>
      </c>
    </row>
    <row r="263" spans="2:12">
      <c r="B263" s="85">
        <v>9442</v>
      </c>
      <c r="C263" s="105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91" t="s">
        <v>108</v>
      </c>
      <c r="L263" s="84" t="s">
        <v>104</v>
      </c>
    </row>
    <row r="264" spans="2:12">
      <c r="B264" s="85">
        <v>8447</v>
      </c>
      <c r="C264" s="105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91" t="s">
        <v>108</v>
      </c>
      <c r="L264" s="84" t="s">
        <v>104</v>
      </c>
    </row>
    <row r="265" spans="2:12">
      <c r="B265" s="85">
        <v>11869</v>
      </c>
      <c r="C265" s="105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91" t="s">
        <v>108</v>
      </c>
      <c r="L265" s="84" t="s">
        <v>97</v>
      </c>
    </row>
    <row r="266" spans="2:12">
      <c r="B266" s="85">
        <v>2067</v>
      </c>
      <c r="C266" s="105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91" t="s">
        <v>112</v>
      </c>
      <c r="L266" s="84" t="s">
        <v>97</v>
      </c>
    </row>
    <row r="267" spans="2:12">
      <c r="B267" s="85">
        <v>14026</v>
      </c>
      <c r="C267" s="105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91" t="s">
        <v>111</v>
      </c>
      <c r="L267" s="84" t="s">
        <v>107</v>
      </c>
    </row>
    <row r="268" spans="2:12">
      <c r="B268" s="85">
        <v>6241</v>
      </c>
      <c r="C268" s="105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91" t="s">
        <v>103</v>
      </c>
      <c r="L268" s="84" t="s">
        <v>104</v>
      </c>
    </row>
    <row r="269" spans="2:12">
      <c r="B269" s="85">
        <v>4764</v>
      </c>
      <c r="C269" s="105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91" t="s">
        <v>113</v>
      </c>
      <c r="L269" s="84" t="s">
        <v>104</v>
      </c>
    </row>
    <row r="270" spans="2:12">
      <c r="B270" s="85">
        <v>2957</v>
      </c>
      <c r="C270" s="105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91" t="s">
        <v>108</v>
      </c>
      <c r="L270" s="84" t="s">
        <v>97</v>
      </c>
    </row>
    <row r="271" spans="2:12">
      <c r="B271" s="85">
        <v>13869</v>
      </c>
      <c r="C271" s="105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91" t="s">
        <v>110</v>
      </c>
      <c r="L271" s="84" t="s">
        <v>104</v>
      </c>
    </row>
    <row r="272" spans="2:12">
      <c r="B272" s="85">
        <v>7224</v>
      </c>
      <c r="C272" s="105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91" t="s">
        <v>108</v>
      </c>
      <c r="L272" s="84" t="s">
        <v>97</v>
      </c>
    </row>
    <row r="273" spans="2:12">
      <c r="B273" s="85">
        <v>11714</v>
      </c>
      <c r="C273" s="105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91" t="s">
        <v>111</v>
      </c>
      <c r="L273" s="84" t="s">
        <v>107</v>
      </c>
    </row>
    <row r="274" spans="2:12">
      <c r="B274" s="85">
        <v>8135</v>
      </c>
      <c r="C274" s="105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91" t="s">
        <v>103</v>
      </c>
      <c r="L274" s="84" t="s">
        <v>104</v>
      </c>
    </row>
    <row r="275" spans="2:12">
      <c r="B275" s="85">
        <v>5333</v>
      </c>
      <c r="C275" s="105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91" t="s">
        <v>110</v>
      </c>
      <c r="L275" s="84" t="s">
        <v>104</v>
      </c>
    </row>
    <row r="276" spans="2:12">
      <c r="B276" s="85">
        <v>11881</v>
      </c>
      <c r="C276" s="105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91" t="s">
        <v>105</v>
      </c>
      <c r="L276" s="84" t="s">
        <v>104</v>
      </c>
    </row>
    <row r="277" spans="2:12">
      <c r="B277" s="85">
        <v>5464</v>
      </c>
      <c r="C277" s="105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91" t="s">
        <v>103</v>
      </c>
      <c r="L277" s="84" t="s">
        <v>104</v>
      </c>
    </row>
    <row r="278" spans="2:12">
      <c r="B278" s="85">
        <v>10404</v>
      </c>
      <c r="C278" s="105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91" t="s">
        <v>101</v>
      </c>
      <c r="L278" s="84" t="s">
        <v>97</v>
      </c>
    </row>
    <row r="279" spans="2:12">
      <c r="B279" s="85">
        <v>1857</v>
      </c>
      <c r="C279" s="105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91" t="s">
        <v>101</v>
      </c>
      <c r="L279" s="84" t="s">
        <v>97</v>
      </c>
    </row>
    <row r="280" spans="2:12">
      <c r="B280" s="85">
        <v>2253</v>
      </c>
      <c r="C280" s="105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91" t="s">
        <v>103</v>
      </c>
      <c r="L280" s="84" t="s">
        <v>97</v>
      </c>
    </row>
    <row r="281" spans="2:12">
      <c r="B281" s="85">
        <v>6663</v>
      </c>
      <c r="C281" s="105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91" t="s">
        <v>101</v>
      </c>
      <c r="L281" s="84" t="s">
        <v>104</v>
      </c>
    </row>
    <row r="282" spans="2:12">
      <c r="B282" s="85">
        <v>5804</v>
      </c>
      <c r="C282" s="105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91" t="s">
        <v>101</v>
      </c>
      <c r="L282" s="84" t="s">
        <v>104</v>
      </c>
    </row>
    <row r="283" spans="2:12">
      <c r="B283" s="85">
        <v>13394</v>
      </c>
      <c r="C283" s="105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91" t="s">
        <v>106</v>
      </c>
      <c r="L283" s="84" t="s">
        <v>97</v>
      </c>
    </row>
    <row r="284" spans="2:12">
      <c r="B284" s="85">
        <v>8184</v>
      </c>
      <c r="C284" s="105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91" t="s">
        <v>101</v>
      </c>
      <c r="L284" s="84" t="s">
        <v>97</v>
      </c>
    </row>
    <row r="285" spans="2:12">
      <c r="B285" s="85">
        <v>8005</v>
      </c>
      <c r="C285" s="105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91" t="s">
        <v>110</v>
      </c>
      <c r="L285" s="84" t="s">
        <v>97</v>
      </c>
    </row>
    <row r="286" spans="2:12">
      <c r="B286" s="85">
        <v>7380</v>
      </c>
      <c r="C286" s="105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91" t="s">
        <v>108</v>
      </c>
      <c r="L286" s="84" t="s">
        <v>107</v>
      </c>
    </row>
    <row r="287" spans="2:12">
      <c r="B287" s="85">
        <v>2687</v>
      </c>
      <c r="C287" s="105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91" t="s">
        <v>101</v>
      </c>
      <c r="L287" s="84" t="s">
        <v>104</v>
      </c>
    </row>
    <row r="288" spans="2:12">
      <c r="B288" s="85">
        <v>12461</v>
      </c>
      <c r="C288" s="105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91" t="s">
        <v>98</v>
      </c>
      <c r="L288" s="84" t="s">
        <v>97</v>
      </c>
    </row>
    <row r="289" spans="2:12">
      <c r="B289" s="85">
        <v>9594</v>
      </c>
      <c r="C289" s="105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91" t="s">
        <v>108</v>
      </c>
      <c r="L289" s="84" t="s">
        <v>104</v>
      </c>
    </row>
    <row r="290" spans="2:12">
      <c r="B290" s="85">
        <v>8892</v>
      </c>
      <c r="C290" s="105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91" t="s">
        <v>103</v>
      </c>
      <c r="L290" s="84" t="s">
        <v>97</v>
      </c>
    </row>
    <row r="291" spans="2:12">
      <c r="B291" s="85">
        <v>12611</v>
      </c>
      <c r="C291" s="105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91" t="s">
        <v>112</v>
      </c>
      <c r="L291" s="84" t="s">
        <v>97</v>
      </c>
    </row>
    <row r="292" spans="2:12">
      <c r="B292" s="85">
        <v>10538</v>
      </c>
      <c r="C292" s="105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91" t="s">
        <v>111</v>
      </c>
      <c r="L292" s="84" t="s">
        <v>104</v>
      </c>
    </row>
    <row r="293" spans="2:12">
      <c r="B293" s="85">
        <v>4638</v>
      </c>
      <c r="C293" s="105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91" t="s">
        <v>103</v>
      </c>
      <c r="L293" s="84" t="s">
        <v>104</v>
      </c>
    </row>
    <row r="294" spans="2:12">
      <c r="B294" s="85">
        <v>8854</v>
      </c>
      <c r="C294" s="105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91" t="s">
        <v>106</v>
      </c>
      <c r="L294" s="84" t="s">
        <v>97</v>
      </c>
    </row>
    <row r="295" spans="2:12">
      <c r="B295" s="85">
        <v>3058</v>
      </c>
      <c r="C295" s="105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91" t="s">
        <v>108</v>
      </c>
      <c r="L295" s="84" t="s">
        <v>104</v>
      </c>
    </row>
    <row r="296" spans="2:12">
      <c r="B296" s="85">
        <v>6954</v>
      </c>
      <c r="C296" s="105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91" t="s">
        <v>112</v>
      </c>
      <c r="L296" s="84" t="s">
        <v>107</v>
      </c>
    </row>
    <row r="297" spans="2:12">
      <c r="B297" s="85">
        <v>6</v>
      </c>
      <c r="C297" s="105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91" t="s">
        <v>101</v>
      </c>
      <c r="L297" s="84" t="s">
        <v>104</v>
      </c>
    </row>
    <row r="298" spans="2:12">
      <c r="B298" s="85">
        <v>6507</v>
      </c>
      <c r="C298" s="105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91" t="s">
        <v>101</v>
      </c>
      <c r="L298" s="84" t="s">
        <v>97</v>
      </c>
    </row>
    <row r="299" spans="2:12">
      <c r="B299" s="85">
        <v>9762</v>
      </c>
      <c r="C299" s="105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91" t="s">
        <v>110</v>
      </c>
      <c r="L299" s="84" t="s">
        <v>97</v>
      </c>
    </row>
    <row r="300" spans="2:12">
      <c r="B300" s="85">
        <v>191</v>
      </c>
      <c r="C300" s="105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91" t="s">
        <v>103</v>
      </c>
      <c r="L300" s="84" t="s">
        <v>104</v>
      </c>
    </row>
    <row r="301" spans="2:12">
      <c r="B301" s="85">
        <v>3493</v>
      </c>
      <c r="C301" s="105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91" t="s">
        <v>103</v>
      </c>
      <c r="L301" s="84" t="s">
        <v>97</v>
      </c>
    </row>
    <row r="302" spans="2:12">
      <c r="B302" s="85">
        <v>2228</v>
      </c>
      <c r="C302" s="105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91" t="s">
        <v>101</v>
      </c>
      <c r="L302" s="84" t="s">
        <v>104</v>
      </c>
    </row>
    <row r="303" spans="2:12">
      <c r="B303" s="85">
        <v>3700</v>
      </c>
      <c r="C303" s="105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91" t="s">
        <v>103</v>
      </c>
      <c r="L303" s="84" t="s">
        <v>107</v>
      </c>
    </row>
    <row r="304" spans="2:12">
      <c r="B304" s="85">
        <v>13480</v>
      </c>
      <c r="C304" s="105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91" t="s">
        <v>105</v>
      </c>
      <c r="L304" s="84" t="s">
        <v>107</v>
      </c>
    </row>
    <row r="305" spans="2:12">
      <c r="B305" s="85">
        <v>11071</v>
      </c>
      <c r="C305" s="105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91" t="s">
        <v>105</v>
      </c>
      <c r="L305" s="84" t="s">
        <v>104</v>
      </c>
    </row>
    <row r="306" spans="2:12">
      <c r="B306" s="85">
        <v>12928</v>
      </c>
      <c r="C306" s="105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91" t="s">
        <v>113</v>
      </c>
      <c r="L306" s="84" t="s">
        <v>97</v>
      </c>
    </row>
    <row r="307" spans="2:12">
      <c r="B307" s="85">
        <v>9889</v>
      </c>
      <c r="C307" s="105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91" t="s">
        <v>103</v>
      </c>
      <c r="L307" s="84" t="s">
        <v>97</v>
      </c>
    </row>
    <row r="308" spans="2:12">
      <c r="B308" s="85">
        <v>14275</v>
      </c>
      <c r="C308" s="105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91" t="s">
        <v>105</v>
      </c>
      <c r="L308" s="84" t="s">
        <v>97</v>
      </c>
    </row>
    <row r="309" spans="2:12">
      <c r="B309" s="85">
        <v>2328</v>
      </c>
      <c r="C309" s="105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91" t="s">
        <v>103</v>
      </c>
      <c r="L309" s="84" t="s">
        <v>97</v>
      </c>
    </row>
    <row r="310" spans="2:12">
      <c r="B310" s="85">
        <v>6906</v>
      </c>
      <c r="C310" s="105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91" t="s">
        <v>103</v>
      </c>
      <c r="L310" s="84" t="s">
        <v>97</v>
      </c>
    </row>
    <row r="311" spans="2:12">
      <c r="B311" s="85">
        <v>7962</v>
      </c>
      <c r="C311" s="105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91" t="s">
        <v>101</v>
      </c>
      <c r="L311" s="84" t="s">
        <v>97</v>
      </c>
    </row>
    <row r="312" spans="2:12">
      <c r="B312" s="85">
        <v>9903</v>
      </c>
      <c r="C312" s="105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91" t="s">
        <v>108</v>
      </c>
      <c r="L312" s="84" t="s">
        <v>97</v>
      </c>
    </row>
    <row r="313" spans="2:12">
      <c r="B313" s="85">
        <v>2948</v>
      </c>
      <c r="C313" s="105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91" t="s">
        <v>108</v>
      </c>
      <c r="L313" s="84" t="s">
        <v>97</v>
      </c>
    </row>
    <row r="314" spans="2:12">
      <c r="B314" s="85">
        <v>3149</v>
      </c>
      <c r="C314" s="105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91" t="s">
        <v>101</v>
      </c>
      <c r="L314" s="84" t="s">
        <v>97</v>
      </c>
    </row>
    <row r="315" spans="2:12">
      <c r="B315" s="85">
        <v>9112</v>
      </c>
      <c r="C315" s="105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91" t="s">
        <v>98</v>
      </c>
      <c r="L315" s="84" t="s">
        <v>97</v>
      </c>
    </row>
    <row r="316" spans="2:12">
      <c r="B316" s="85">
        <v>8084</v>
      </c>
      <c r="C316" s="105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91" t="s">
        <v>105</v>
      </c>
      <c r="L316" s="84" t="s">
        <v>104</v>
      </c>
    </row>
    <row r="317" spans="2:12">
      <c r="B317" s="85">
        <v>4939</v>
      </c>
      <c r="C317" s="105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91" t="s">
        <v>108</v>
      </c>
      <c r="L317" s="84" t="s">
        <v>97</v>
      </c>
    </row>
    <row r="318" spans="2:12">
      <c r="B318" s="85">
        <v>14291</v>
      </c>
      <c r="C318" s="105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91" t="s">
        <v>98</v>
      </c>
      <c r="L318" s="84" t="s">
        <v>104</v>
      </c>
    </row>
    <row r="319" spans="2:12">
      <c r="B319" s="85">
        <v>9015</v>
      </c>
      <c r="C319" s="105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91" t="s">
        <v>112</v>
      </c>
      <c r="L319" s="84" t="s">
        <v>104</v>
      </c>
    </row>
    <row r="320" spans="2:12">
      <c r="B320" s="85">
        <v>1757</v>
      </c>
      <c r="C320" s="105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91" t="s">
        <v>112</v>
      </c>
      <c r="L320" s="84" t="s">
        <v>104</v>
      </c>
    </row>
    <row r="321" spans="2:12">
      <c r="B321" s="85">
        <v>12700</v>
      </c>
      <c r="C321" s="105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91" t="s">
        <v>101</v>
      </c>
      <c r="L321" s="84" t="s">
        <v>97</v>
      </c>
    </row>
    <row r="322" spans="2:12">
      <c r="B322" s="85">
        <v>5626</v>
      </c>
      <c r="C322" s="105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91" t="s">
        <v>108</v>
      </c>
      <c r="L322" s="84" t="s">
        <v>97</v>
      </c>
    </row>
    <row r="323" spans="2:12">
      <c r="B323" s="85">
        <v>4483</v>
      </c>
      <c r="C323" s="105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91" t="s">
        <v>108</v>
      </c>
      <c r="L323" s="84" t="s">
        <v>104</v>
      </c>
    </row>
    <row r="324" spans="2:12">
      <c r="B324" s="85">
        <v>3086</v>
      </c>
      <c r="C324" s="105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91" t="s">
        <v>113</v>
      </c>
      <c r="L324" s="84" t="s">
        <v>104</v>
      </c>
    </row>
    <row r="325" spans="2:12">
      <c r="B325" s="85">
        <v>2607</v>
      </c>
      <c r="C325" s="105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91" t="s">
        <v>101</v>
      </c>
      <c r="L325" s="84" t="s">
        <v>97</v>
      </c>
    </row>
    <row r="326" spans="2:12">
      <c r="B326" s="85">
        <v>2772</v>
      </c>
      <c r="C326" s="105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91" t="s">
        <v>101</v>
      </c>
      <c r="L326" s="84" t="s">
        <v>104</v>
      </c>
    </row>
    <row r="327" spans="2:12">
      <c r="B327" s="85">
        <v>5249</v>
      </c>
      <c r="C327" s="105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91" t="s">
        <v>111</v>
      </c>
      <c r="L327" s="84" t="s">
        <v>104</v>
      </c>
    </row>
    <row r="328" spans="2:12">
      <c r="B328" s="85">
        <v>5516</v>
      </c>
      <c r="C328" s="105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91" t="s">
        <v>101</v>
      </c>
      <c r="L328" s="84" t="s">
        <v>97</v>
      </c>
    </row>
    <row r="329" spans="2:12">
      <c r="B329" s="85">
        <v>14369</v>
      </c>
      <c r="C329" s="105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91" t="s">
        <v>103</v>
      </c>
      <c r="L329" s="84" t="s">
        <v>104</v>
      </c>
    </row>
    <row r="330" spans="2:12">
      <c r="B330" s="85">
        <v>5159</v>
      </c>
      <c r="C330" s="105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91" t="s">
        <v>108</v>
      </c>
      <c r="L330" s="84" t="s">
        <v>107</v>
      </c>
    </row>
    <row r="331" spans="2:12">
      <c r="B331" s="85">
        <v>280</v>
      </c>
      <c r="C331" s="105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91" t="s">
        <v>108</v>
      </c>
      <c r="L331" s="84" t="s">
        <v>104</v>
      </c>
    </row>
    <row r="332" spans="2:12">
      <c r="B332" s="85">
        <v>10478</v>
      </c>
      <c r="C332" s="105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91" t="s">
        <v>101</v>
      </c>
      <c r="L332" s="84" t="s">
        <v>97</v>
      </c>
    </row>
    <row r="333" spans="2:12">
      <c r="B333" s="85">
        <v>9575</v>
      </c>
      <c r="C333" s="105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91" t="s">
        <v>113</v>
      </c>
      <c r="L333" s="84" t="s">
        <v>97</v>
      </c>
    </row>
    <row r="334" spans="2:12">
      <c r="B334" s="85">
        <v>8982</v>
      </c>
      <c r="C334" s="105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91" t="s">
        <v>108</v>
      </c>
      <c r="L334" s="84" t="s">
        <v>104</v>
      </c>
    </row>
    <row r="335" spans="2:12">
      <c r="B335" s="85">
        <v>12980</v>
      </c>
      <c r="C335" s="105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91" t="s">
        <v>112</v>
      </c>
      <c r="L335" s="84" t="s">
        <v>104</v>
      </c>
    </row>
    <row r="336" spans="2:12">
      <c r="B336" s="85">
        <v>11109</v>
      </c>
      <c r="C336" s="105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91" t="s">
        <v>101</v>
      </c>
      <c r="L336" s="84" t="s">
        <v>107</v>
      </c>
    </row>
    <row r="337" spans="2:12">
      <c r="B337" s="85">
        <v>5308</v>
      </c>
      <c r="C337" s="105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91" t="s">
        <v>103</v>
      </c>
      <c r="L337" s="84" t="s">
        <v>104</v>
      </c>
    </row>
    <row r="338" spans="2:12">
      <c r="B338" s="85">
        <v>12249</v>
      </c>
      <c r="C338" s="105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91" t="s">
        <v>101</v>
      </c>
      <c r="L338" s="84" t="s">
        <v>104</v>
      </c>
    </row>
    <row r="339" spans="2:12">
      <c r="B339" s="85">
        <v>7045</v>
      </c>
      <c r="C339" s="105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91" t="s">
        <v>101</v>
      </c>
      <c r="L339" s="84" t="s">
        <v>104</v>
      </c>
    </row>
    <row r="340" spans="2:12">
      <c r="B340" s="85">
        <v>10195</v>
      </c>
      <c r="C340" s="105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91" t="s">
        <v>103</v>
      </c>
      <c r="L340" s="84" t="s">
        <v>97</v>
      </c>
    </row>
    <row r="341" spans="2:12">
      <c r="B341" s="85">
        <v>13095</v>
      </c>
      <c r="C341" s="105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91" t="s">
        <v>103</v>
      </c>
      <c r="L341" s="84" t="s">
        <v>104</v>
      </c>
    </row>
    <row r="342" spans="2:12">
      <c r="B342" s="85">
        <v>11725</v>
      </c>
      <c r="C342" s="105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91" t="s">
        <v>101</v>
      </c>
      <c r="L342" s="84" t="s">
        <v>97</v>
      </c>
    </row>
    <row r="343" spans="2:12">
      <c r="B343" s="85">
        <v>10895</v>
      </c>
      <c r="C343" s="105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91" t="s">
        <v>108</v>
      </c>
      <c r="L343" s="84" t="s">
        <v>97</v>
      </c>
    </row>
    <row r="344" spans="2:12">
      <c r="B344" s="85">
        <v>980</v>
      </c>
      <c r="C344" s="105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91" t="s">
        <v>105</v>
      </c>
      <c r="L344" s="84" t="s">
        <v>104</v>
      </c>
    </row>
    <row r="345" spans="2:12">
      <c r="B345" s="85">
        <v>14282</v>
      </c>
      <c r="C345" s="105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91" t="s">
        <v>105</v>
      </c>
      <c r="L345" s="84" t="s">
        <v>97</v>
      </c>
    </row>
    <row r="346" spans="2:12">
      <c r="B346" s="85">
        <v>12364</v>
      </c>
      <c r="C346" s="105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91" t="s">
        <v>103</v>
      </c>
      <c r="L346" s="84" t="s">
        <v>104</v>
      </c>
    </row>
    <row r="347" spans="2:12">
      <c r="B347" s="85">
        <v>3456</v>
      </c>
      <c r="C347" s="105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91" t="s">
        <v>101</v>
      </c>
      <c r="L347" s="84" t="s">
        <v>97</v>
      </c>
    </row>
    <row r="348" spans="2:12">
      <c r="B348" s="85">
        <v>2989</v>
      </c>
      <c r="C348" s="105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91" t="s">
        <v>101</v>
      </c>
      <c r="L348" s="84" t="s">
        <v>97</v>
      </c>
    </row>
    <row r="349" spans="2:12">
      <c r="B349" s="85">
        <v>7016</v>
      </c>
      <c r="C349" s="105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91" t="s">
        <v>110</v>
      </c>
      <c r="L349" s="84" t="s">
        <v>107</v>
      </c>
    </row>
    <row r="350" spans="2:12">
      <c r="B350" s="85">
        <v>3201</v>
      </c>
      <c r="C350" s="105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91" t="s">
        <v>105</v>
      </c>
      <c r="L350" s="84" t="s">
        <v>107</v>
      </c>
    </row>
    <row r="351" spans="2:12">
      <c r="B351" s="85">
        <v>2990</v>
      </c>
      <c r="C351" s="105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91" t="s">
        <v>101</v>
      </c>
      <c r="L351" s="84" t="s">
        <v>97</v>
      </c>
    </row>
    <row r="352" spans="2:12">
      <c r="B352" s="85">
        <v>12169</v>
      </c>
      <c r="C352" s="105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91" t="s">
        <v>101</v>
      </c>
      <c r="L352" s="84" t="s">
        <v>104</v>
      </c>
    </row>
    <row r="353" spans="2:12">
      <c r="B353" s="85">
        <v>7981</v>
      </c>
      <c r="C353" s="105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91" t="s">
        <v>103</v>
      </c>
      <c r="L353" s="84" t="s">
        <v>107</v>
      </c>
    </row>
    <row r="354" spans="2:12">
      <c r="B354" s="85">
        <v>8508</v>
      </c>
      <c r="C354" s="105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91" t="s">
        <v>113</v>
      </c>
      <c r="L354" s="84" t="s">
        <v>97</v>
      </c>
    </row>
    <row r="355" spans="2:12">
      <c r="B355" s="85">
        <v>8244</v>
      </c>
      <c r="C355" s="105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91" t="s">
        <v>106</v>
      </c>
      <c r="L355" s="84" t="s">
        <v>104</v>
      </c>
    </row>
    <row r="356" spans="2:12">
      <c r="B356" s="85">
        <v>1653</v>
      </c>
      <c r="C356" s="105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91" t="s">
        <v>108</v>
      </c>
      <c r="L356" s="84" t="s">
        <v>104</v>
      </c>
    </row>
    <row r="357" spans="2:12">
      <c r="B357" s="85">
        <v>1649</v>
      </c>
      <c r="C357" s="105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91" t="s">
        <v>103</v>
      </c>
      <c r="L357" s="84" t="s">
        <v>104</v>
      </c>
    </row>
    <row r="358" spans="2:12">
      <c r="B358" s="85">
        <v>1027</v>
      </c>
      <c r="C358" s="105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91" t="s">
        <v>103</v>
      </c>
      <c r="L358" s="84" t="s">
        <v>104</v>
      </c>
    </row>
    <row r="359" spans="2:12">
      <c r="B359" s="85">
        <v>6141</v>
      </c>
      <c r="C359" s="105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91" t="s">
        <v>113</v>
      </c>
      <c r="L359" s="84" t="s">
        <v>97</v>
      </c>
    </row>
    <row r="360" spans="2:12">
      <c r="B360" s="85">
        <v>9537</v>
      </c>
      <c r="C360" s="105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91" t="s">
        <v>106</v>
      </c>
      <c r="L360" s="84" t="s">
        <v>104</v>
      </c>
    </row>
    <row r="361" spans="2:12">
      <c r="B361" s="85">
        <v>4546</v>
      </c>
      <c r="C361" s="105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91" t="s">
        <v>103</v>
      </c>
      <c r="L361" s="84" t="s">
        <v>97</v>
      </c>
    </row>
    <row r="362" spans="2:12">
      <c r="B362" s="85">
        <v>13462</v>
      </c>
      <c r="C362" s="105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91" t="s">
        <v>105</v>
      </c>
      <c r="L362" s="84" t="s">
        <v>97</v>
      </c>
    </row>
    <row r="363" spans="2:12">
      <c r="B363" s="85">
        <v>10654</v>
      </c>
      <c r="C363" s="105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91" t="s">
        <v>103</v>
      </c>
      <c r="L363" s="84" t="s">
        <v>104</v>
      </c>
    </row>
    <row r="364" spans="2:12">
      <c r="B364" s="85">
        <v>12820</v>
      </c>
      <c r="C364" s="105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91" t="s">
        <v>112</v>
      </c>
      <c r="L364" s="84" t="s">
        <v>97</v>
      </c>
    </row>
    <row r="365" spans="2:12">
      <c r="B365" s="85">
        <v>5848</v>
      </c>
      <c r="C365" s="105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91" t="s">
        <v>103</v>
      </c>
      <c r="L365" s="84" t="s">
        <v>104</v>
      </c>
    </row>
    <row r="366" spans="2:12">
      <c r="B366" s="85">
        <v>2247</v>
      </c>
      <c r="C366" s="105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91" t="s">
        <v>113</v>
      </c>
      <c r="L366" s="84" t="s">
        <v>97</v>
      </c>
    </row>
    <row r="367" spans="2:12">
      <c r="B367" s="85">
        <v>2074</v>
      </c>
      <c r="C367" s="105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91" t="s">
        <v>101</v>
      </c>
      <c r="L367" s="84" t="s">
        <v>104</v>
      </c>
    </row>
    <row r="368" spans="2:12">
      <c r="B368" s="85">
        <v>8345</v>
      </c>
      <c r="C368" s="105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91" t="s">
        <v>101</v>
      </c>
      <c r="L368" s="84" t="s">
        <v>97</v>
      </c>
    </row>
    <row r="369" spans="2:12">
      <c r="B369" s="85">
        <v>5337</v>
      </c>
      <c r="C369" s="105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91" t="s">
        <v>106</v>
      </c>
      <c r="L369" s="84" t="s">
        <v>104</v>
      </c>
    </row>
    <row r="370" spans="2:12">
      <c r="B370" s="85">
        <v>6538</v>
      </c>
      <c r="C370" s="105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91" t="s">
        <v>108</v>
      </c>
      <c r="L370" s="84" t="s">
        <v>104</v>
      </c>
    </row>
    <row r="371" spans="2:12">
      <c r="B371" s="85">
        <v>1654</v>
      </c>
      <c r="C371" s="105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91" t="s">
        <v>108</v>
      </c>
      <c r="L371" s="84" t="s">
        <v>104</v>
      </c>
    </row>
    <row r="372" spans="2:12">
      <c r="B372" s="85">
        <v>8850</v>
      </c>
      <c r="C372" s="105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91" t="s">
        <v>106</v>
      </c>
      <c r="L372" s="84" t="s">
        <v>97</v>
      </c>
    </row>
    <row r="373" spans="2:12">
      <c r="B373" s="85">
        <v>9590</v>
      </c>
      <c r="C373" s="105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91" t="s">
        <v>108</v>
      </c>
      <c r="L373" s="84" t="s">
        <v>97</v>
      </c>
    </row>
    <row r="374" spans="2:12">
      <c r="B374" s="85">
        <v>4637</v>
      </c>
      <c r="C374" s="105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91" t="s">
        <v>108</v>
      </c>
      <c r="L374" s="84" t="s">
        <v>104</v>
      </c>
    </row>
    <row r="375" spans="2:12">
      <c r="B375" s="85">
        <v>7026</v>
      </c>
      <c r="C375" s="105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91" t="s">
        <v>98</v>
      </c>
      <c r="L375" s="84" t="s">
        <v>97</v>
      </c>
    </row>
    <row r="376" spans="2:12">
      <c r="B376" s="85">
        <v>11878</v>
      </c>
      <c r="C376" s="105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91" t="s">
        <v>103</v>
      </c>
      <c r="L376" s="84" t="s">
        <v>97</v>
      </c>
    </row>
    <row r="377" spans="2:12">
      <c r="B377" s="85">
        <v>9646</v>
      </c>
      <c r="C377" s="105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91" t="s">
        <v>101</v>
      </c>
      <c r="L377" s="84" t="s">
        <v>104</v>
      </c>
    </row>
    <row r="378" spans="2:12">
      <c r="B378" s="85">
        <v>3127</v>
      </c>
      <c r="C378" s="105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91" t="s">
        <v>106</v>
      </c>
      <c r="L378" s="84" t="s">
        <v>104</v>
      </c>
    </row>
    <row r="379" spans="2:12">
      <c r="B379" s="85">
        <v>1416</v>
      </c>
      <c r="C379" s="105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91" t="s">
        <v>103</v>
      </c>
      <c r="L379" s="84" t="s">
        <v>104</v>
      </c>
    </row>
    <row r="380" spans="2:12">
      <c r="B380" s="85">
        <v>13751</v>
      </c>
      <c r="C380" s="105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91" t="s">
        <v>101</v>
      </c>
      <c r="L380" s="84" t="s">
        <v>97</v>
      </c>
    </row>
    <row r="381" spans="2:12">
      <c r="B381" s="85">
        <v>4570</v>
      </c>
      <c r="C381" s="105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91" t="s">
        <v>105</v>
      </c>
      <c r="L381" s="84" t="s">
        <v>97</v>
      </c>
    </row>
    <row r="382" spans="2:12">
      <c r="B382" s="85">
        <v>9049</v>
      </c>
      <c r="C382" s="105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91" t="s">
        <v>103</v>
      </c>
      <c r="L382" s="84" t="s">
        <v>97</v>
      </c>
    </row>
    <row r="383" spans="2:12">
      <c r="B383" s="85">
        <v>10082</v>
      </c>
      <c r="C383" s="105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91" t="s">
        <v>111</v>
      </c>
      <c r="L383" s="84" t="s">
        <v>97</v>
      </c>
    </row>
    <row r="384" spans="2:12">
      <c r="B384" s="85">
        <v>6031</v>
      </c>
      <c r="C384" s="105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91" t="s">
        <v>112</v>
      </c>
      <c r="L384" s="84" t="s">
        <v>104</v>
      </c>
    </row>
    <row r="385" spans="2:12">
      <c r="B385" s="85">
        <v>4306</v>
      </c>
      <c r="C385" s="105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91" t="s">
        <v>98</v>
      </c>
      <c r="L385" s="84" t="s">
        <v>97</v>
      </c>
    </row>
    <row r="386" spans="2:12">
      <c r="B386" s="85">
        <v>14306</v>
      </c>
      <c r="C386" s="105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91" t="s">
        <v>101</v>
      </c>
      <c r="L386" s="84" t="s">
        <v>104</v>
      </c>
    </row>
    <row r="387" spans="2:12">
      <c r="B387" s="85">
        <v>12110</v>
      </c>
      <c r="C387" s="105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91" t="s">
        <v>113</v>
      </c>
      <c r="L387" s="84" t="s">
        <v>97</v>
      </c>
    </row>
    <row r="388" spans="2:12">
      <c r="B388" s="85">
        <v>4436</v>
      </c>
      <c r="C388" s="105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91" t="s">
        <v>112</v>
      </c>
      <c r="L388" s="84" t="s">
        <v>104</v>
      </c>
    </row>
    <row r="389" spans="2:12">
      <c r="B389" s="85">
        <v>4149</v>
      </c>
      <c r="C389" s="105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91" t="s">
        <v>101</v>
      </c>
      <c r="L389" s="84" t="s">
        <v>104</v>
      </c>
    </row>
    <row r="390" spans="2:12">
      <c r="B390" s="85">
        <v>4147</v>
      </c>
      <c r="C390" s="105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91" t="s">
        <v>101</v>
      </c>
      <c r="L390" s="84" t="s">
        <v>104</v>
      </c>
    </row>
    <row r="391" spans="2:12">
      <c r="B391" s="85">
        <v>517</v>
      </c>
      <c r="C391" s="105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91" t="s">
        <v>103</v>
      </c>
      <c r="L391" s="84" t="s">
        <v>104</v>
      </c>
    </row>
    <row r="392" spans="2:12">
      <c r="B392" s="85">
        <v>7656</v>
      </c>
      <c r="C392" s="105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91" t="s">
        <v>101</v>
      </c>
      <c r="L392" s="84" t="s">
        <v>97</v>
      </c>
    </row>
    <row r="393" spans="2:12">
      <c r="B393" s="85">
        <v>2115</v>
      </c>
      <c r="C393" s="105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91" t="s">
        <v>108</v>
      </c>
      <c r="L393" s="84" t="s">
        <v>104</v>
      </c>
    </row>
    <row r="394" spans="2:12">
      <c r="B394" s="85">
        <v>4696</v>
      </c>
      <c r="C394" s="105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91" t="s">
        <v>103</v>
      </c>
      <c r="L394" s="84" t="s">
        <v>97</v>
      </c>
    </row>
    <row r="395" spans="2:12">
      <c r="B395" s="85">
        <v>14027</v>
      </c>
      <c r="C395" s="105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91" t="s">
        <v>111</v>
      </c>
      <c r="L395" s="84" t="s">
        <v>107</v>
      </c>
    </row>
    <row r="396" spans="2:12">
      <c r="B396" s="85">
        <v>14354</v>
      </c>
      <c r="C396" s="105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91" t="s">
        <v>105</v>
      </c>
      <c r="L396" s="84" t="s">
        <v>104</v>
      </c>
    </row>
    <row r="397" spans="2:12">
      <c r="B397" s="85">
        <v>7615</v>
      </c>
      <c r="C397" s="105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91" t="s">
        <v>103</v>
      </c>
      <c r="L397" s="84" t="s">
        <v>97</v>
      </c>
    </row>
    <row r="398" spans="2:12">
      <c r="B398" s="85">
        <v>2794</v>
      </c>
      <c r="C398" s="105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91" t="s">
        <v>103</v>
      </c>
      <c r="L398" s="84" t="s">
        <v>97</v>
      </c>
    </row>
    <row r="399" spans="2:12">
      <c r="B399" s="85">
        <v>5147</v>
      </c>
      <c r="C399" s="105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91" t="s">
        <v>113</v>
      </c>
      <c r="L399" s="84" t="s">
        <v>104</v>
      </c>
    </row>
    <row r="400" spans="2:12">
      <c r="B400" s="85">
        <v>3628</v>
      </c>
      <c r="C400" s="105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91" t="s">
        <v>103</v>
      </c>
      <c r="L400" s="84" t="s">
        <v>104</v>
      </c>
    </row>
    <row r="401" spans="2:12">
      <c r="B401" s="85">
        <v>164</v>
      </c>
      <c r="C401" s="105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91" t="s">
        <v>101</v>
      </c>
      <c r="L401" s="84" t="s">
        <v>104</v>
      </c>
    </row>
    <row r="402" spans="2:12">
      <c r="B402" s="85">
        <v>7434</v>
      </c>
      <c r="C402" s="105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91" t="s">
        <v>98</v>
      </c>
      <c r="L402" s="84" t="s">
        <v>97</v>
      </c>
    </row>
    <row r="403" spans="2:12">
      <c r="B403" s="85">
        <v>8456</v>
      </c>
      <c r="C403" s="105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91" t="s">
        <v>103</v>
      </c>
      <c r="L403" s="84" t="s">
        <v>97</v>
      </c>
    </row>
    <row r="404" spans="2:12">
      <c r="B404" s="85">
        <v>6616</v>
      </c>
      <c r="C404" s="105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91" t="s">
        <v>108</v>
      </c>
      <c r="L404" s="84" t="s">
        <v>104</v>
      </c>
    </row>
    <row r="405" spans="2:12">
      <c r="B405" s="85">
        <v>3088</v>
      </c>
      <c r="C405" s="105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91" t="s">
        <v>113</v>
      </c>
      <c r="L405" s="84" t="s">
        <v>104</v>
      </c>
    </row>
    <row r="406" spans="2:12">
      <c r="B406" s="85">
        <v>5356</v>
      </c>
      <c r="C406" s="105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91" t="s">
        <v>101</v>
      </c>
      <c r="L406" s="84" t="s">
        <v>97</v>
      </c>
    </row>
    <row r="407" spans="2:12">
      <c r="B407" s="85">
        <v>7612</v>
      </c>
      <c r="C407" s="105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91" t="s">
        <v>108</v>
      </c>
      <c r="L407" s="84" t="s">
        <v>107</v>
      </c>
    </row>
    <row r="408" spans="2:12">
      <c r="B408" s="85">
        <v>10699</v>
      </c>
      <c r="C408" s="105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91" t="s">
        <v>101</v>
      </c>
      <c r="L408" s="84" t="s">
        <v>97</v>
      </c>
    </row>
    <row r="409" spans="2:12">
      <c r="B409" s="85">
        <v>8975</v>
      </c>
      <c r="C409" s="105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91" t="s">
        <v>103</v>
      </c>
      <c r="L409" s="84" t="s">
        <v>104</v>
      </c>
    </row>
    <row r="410" spans="2:12">
      <c r="B410" s="85">
        <v>626</v>
      </c>
      <c r="C410" s="105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91" t="s">
        <v>101</v>
      </c>
      <c r="L410" s="84" t="s">
        <v>104</v>
      </c>
    </row>
    <row r="411" spans="2:12">
      <c r="B411" s="85">
        <v>10586</v>
      </c>
      <c r="C411" s="105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91" t="s">
        <v>108</v>
      </c>
      <c r="L411" s="84" t="s">
        <v>97</v>
      </c>
    </row>
    <row r="412" spans="2:12">
      <c r="B412" s="85">
        <v>5424</v>
      </c>
      <c r="C412" s="105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91" t="s">
        <v>103</v>
      </c>
      <c r="L412" s="84" t="s">
        <v>104</v>
      </c>
    </row>
    <row r="413" spans="2:12">
      <c r="B413" s="85">
        <v>6511</v>
      </c>
      <c r="C413" s="105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91" t="s">
        <v>101</v>
      </c>
      <c r="L413" s="84" t="s">
        <v>97</v>
      </c>
    </row>
    <row r="414" spans="2:12">
      <c r="B414" s="85">
        <v>4040</v>
      </c>
      <c r="C414" s="105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91" t="s">
        <v>106</v>
      </c>
      <c r="L414" s="84" t="s">
        <v>97</v>
      </c>
    </row>
    <row r="415" spans="2:12">
      <c r="B415" s="85">
        <v>10051</v>
      </c>
      <c r="C415" s="105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91" t="s">
        <v>108</v>
      </c>
      <c r="L415" s="84" t="s">
        <v>107</v>
      </c>
    </row>
    <row r="416" spans="2:12">
      <c r="B416" s="85">
        <v>6544</v>
      </c>
      <c r="C416" s="105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91" t="s">
        <v>103</v>
      </c>
      <c r="L416" s="84" t="s">
        <v>104</v>
      </c>
    </row>
    <row r="417" spans="2:12">
      <c r="B417" s="85">
        <v>9318</v>
      </c>
      <c r="C417" s="105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91" t="s">
        <v>112</v>
      </c>
      <c r="L417" s="84" t="s">
        <v>97</v>
      </c>
    </row>
    <row r="418" spans="2:12">
      <c r="B418" s="85">
        <v>857</v>
      </c>
      <c r="C418" s="105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91" t="s">
        <v>101</v>
      </c>
      <c r="L418" s="84" t="s">
        <v>97</v>
      </c>
    </row>
    <row r="419" spans="2:12">
      <c r="B419" s="85">
        <v>13950</v>
      </c>
      <c r="C419" s="105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91" t="s">
        <v>101</v>
      </c>
      <c r="L419" s="84" t="s">
        <v>104</v>
      </c>
    </row>
    <row r="420" spans="2:12">
      <c r="B420" s="85">
        <v>9927</v>
      </c>
      <c r="C420" s="105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91" t="s">
        <v>98</v>
      </c>
      <c r="L420" s="84" t="s">
        <v>97</v>
      </c>
    </row>
    <row r="421" spans="2:12">
      <c r="B421" s="85">
        <v>4533</v>
      </c>
      <c r="C421" s="105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91" t="s">
        <v>98</v>
      </c>
      <c r="L421" s="84" t="s">
        <v>104</v>
      </c>
    </row>
    <row r="422" spans="2:12">
      <c r="B422" s="85">
        <v>14963</v>
      </c>
      <c r="C422" s="105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91" t="s">
        <v>101</v>
      </c>
      <c r="L422" s="84" t="s">
        <v>104</v>
      </c>
    </row>
    <row r="423" spans="2:12">
      <c r="B423" s="85">
        <v>9549</v>
      </c>
      <c r="C423" s="105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91" t="s">
        <v>112</v>
      </c>
      <c r="L423" s="84" t="s">
        <v>97</v>
      </c>
    </row>
    <row r="424" spans="2:12">
      <c r="B424" s="85">
        <v>1225</v>
      </c>
      <c r="C424" s="105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91" t="s">
        <v>103</v>
      </c>
      <c r="L424" s="84" t="s">
        <v>104</v>
      </c>
    </row>
    <row r="425" spans="2:12">
      <c r="B425" s="85">
        <v>9596</v>
      </c>
      <c r="C425" s="105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91" t="s">
        <v>108</v>
      </c>
      <c r="L425" s="84" t="s">
        <v>104</v>
      </c>
    </row>
    <row r="426" spans="2:12">
      <c r="B426" s="85">
        <v>3062</v>
      </c>
      <c r="C426" s="105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91" t="s">
        <v>112</v>
      </c>
      <c r="L426" s="84" t="s">
        <v>104</v>
      </c>
    </row>
    <row r="427" spans="2:12">
      <c r="B427" s="85">
        <v>12071</v>
      </c>
      <c r="C427" s="105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91" t="s">
        <v>105</v>
      </c>
      <c r="L427" s="84" t="s">
        <v>97</v>
      </c>
    </row>
    <row r="428" spans="2:12">
      <c r="B428" s="85">
        <v>10902</v>
      </c>
      <c r="C428" s="105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91" t="s">
        <v>105</v>
      </c>
      <c r="L428" s="84" t="s">
        <v>97</v>
      </c>
    </row>
    <row r="429" spans="2:12">
      <c r="B429" s="85">
        <v>12223</v>
      </c>
      <c r="C429" s="105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91" t="s">
        <v>110</v>
      </c>
      <c r="L429" s="84" t="s">
        <v>104</v>
      </c>
    </row>
    <row r="430" spans="2:12">
      <c r="B430" s="85">
        <v>13720</v>
      </c>
      <c r="C430" s="105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91" t="s">
        <v>108</v>
      </c>
      <c r="L430" s="84" t="s">
        <v>104</v>
      </c>
    </row>
    <row r="431" spans="2:12">
      <c r="B431" s="85">
        <v>14819</v>
      </c>
      <c r="C431" s="105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91" t="s">
        <v>106</v>
      </c>
      <c r="L431" s="84" t="s">
        <v>97</v>
      </c>
    </row>
    <row r="432" spans="2:12">
      <c r="B432" s="85">
        <v>10187</v>
      </c>
      <c r="C432" s="105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91" t="s">
        <v>113</v>
      </c>
      <c r="L432" s="84" t="s">
        <v>104</v>
      </c>
    </row>
    <row r="433" spans="2:12">
      <c r="B433" s="85">
        <v>6042</v>
      </c>
      <c r="C433" s="105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91" t="s">
        <v>101</v>
      </c>
      <c r="L433" s="84" t="s">
        <v>97</v>
      </c>
    </row>
    <row r="434" spans="2:12">
      <c r="B434" s="85">
        <v>4595</v>
      </c>
      <c r="C434" s="105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91" t="s">
        <v>101</v>
      </c>
      <c r="L434" s="84" t="s">
        <v>107</v>
      </c>
    </row>
    <row r="435" spans="2:12">
      <c r="B435" s="85">
        <v>3704</v>
      </c>
      <c r="C435" s="105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91" t="s">
        <v>103</v>
      </c>
      <c r="L435" s="84" t="s">
        <v>107</v>
      </c>
    </row>
    <row r="436" spans="2:12">
      <c r="B436" s="85">
        <v>12220</v>
      </c>
      <c r="C436" s="105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91" t="s">
        <v>110</v>
      </c>
      <c r="L436" s="84" t="s">
        <v>104</v>
      </c>
    </row>
    <row r="437" spans="2:12">
      <c r="B437" s="85">
        <v>446</v>
      </c>
      <c r="C437" s="105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91" t="s">
        <v>105</v>
      </c>
      <c r="L437" s="84" t="s">
        <v>104</v>
      </c>
    </row>
    <row r="438" spans="2:12">
      <c r="B438" s="85">
        <v>7143</v>
      </c>
      <c r="C438" s="105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91" t="s">
        <v>103</v>
      </c>
      <c r="L438" s="84" t="s">
        <v>97</v>
      </c>
    </row>
    <row r="439" spans="2:12">
      <c r="B439" s="85">
        <v>6540</v>
      </c>
      <c r="C439" s="105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91" t="s">
        <v>108</v>
      </c>
      <c r="L439" s="84" t="s">
        <v>104</v>
      </c>
    </row>
    <row r="440" spans="2:12">
      <c r="B440" s="85">
        <v>10748</v>
      </c>
      <c r="C440" s="105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91" t="s">
        <v>105</v>
      </c>
      <c r="L440" s="84" t="s">
        <v>107</v>
      </c>
    </row>
    <row r="441" spans="2:12">
      <c r="B441" s="85">
        <v>8032</v>
      </c>
      <c r="C441" s="105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91" t="s">
        <v>101</v>
      </c>
      <c r="L441" s="84" t="s">
        <v>97</v>
      </c>
    </row>
    <row r="442" spans="2:12">
      <c r="B442" s="85">
        <v>14140</v>
      </c>
      <c r="C442" s="105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91" t="s">
        <v>101</v>
      </c>
      <c r="L442" s="84" t="s">
        <v>104</v>
      </c>
    </row>
    <row r="443" spans="2:12">
      <c r="B443" s="85">
        <v>3802</v>
      </c>
      <c r="C443" s="105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91" t="s">
        <v>105</v>
      </c>
      <c r="L443" s="84" t="s">
        <v>97</v>
      </c>
    </row>
    <row r="444" spans="2:12">
      <c r="B444" s="85">
        <v>538</v>
      </c>
      <c r="C444" s="105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91" t="s">
        <v>108</v>
      </c>
      <c r="L444" s="84" t="s">
        <v>97</v>
      </c>
    </row>
    <row r="445" spans="2:12">
      <c r="B445" s="85">
        <v>14528</v>
      </c>
      <c r="C445" s="105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91" t="s">
        <v>101</v>
      </c>
      <c r="L445" s="84" t="s">
        <v>104</v>
      </c>
    </row>
    <row r="446" spans="2:12">
      <c r="B446" s="85">
        <v>5878</v>
      </c>
      <c r="C446" s="105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91" t="s">
        <v>106</v>
      </c>
      <c r="L446" s="84" t="s">
        <v>104</v>
      </c>
    </row>
    <row r="447" spans="2:12">
      <c r="B447" s="85">
        <v>9863</v>
      </c>
      <c r="C447" s="105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91" t="s">
        <v>101</v>
      </c>
      <c r="L447" s="84" t="s">
        <v>97</v>
      </c>
    </row>
    <row r="448" spans="2:12">
      <c r="B448" s="85">
        <v>1682</v>
      </c>
      <c r="C448" s="105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91" t="s">
        <v>101</v>
      </c>
      <c r="L448" s="84" t="s">
        <v>104</v>
      </c>
    </row>
    <row r="449" spans="2:12">
      <c r="B449" s="85">
        <v>6099</v>
      </c>
      <c r="C449" s="105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91" t="s">
        <v>110</v>
      </c>
      <c r="L449" s="84" t="s">
        <v>97</v>
      </c>
    </row>
    <row r="450" spans="2:12">
      <c r="B450" s="85">
        <v>5868</v>
      </c>
      <c r="C450" s="105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91" t="s">
        <v>105</v>
      </c>
      <c r="L450" s="84" t="s">
        <v>97</v>
      </c>
    </row>
    <row r="451" spans="2:12">
      <c r="B451" s="85">
        <v>13218</v>
      </c>
      <c r="C451" s="105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91" t="s">
        <v>106</v>
      </c>
      <c r="L451" s="84" t="s">
        <v>104</v>
      </c>
    </row>
    <row r="452" spans="2:12">
      <c r="B452" s="85">
        <v>8090</v>
      </c>
      <c r="C452" s="105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91" t="s">
        <v>106</v>
      </c>
      <c r="L452" s="84" t="s">
        <v>104</v>
      </c>
    </row>
    <row r="453" spans="2:12">
      <c r="B453" s="85">
        <v>11244</v>
      </c>
      <c r="C453" s="105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91" t="s">
        <v>103</v>
      </c>
      <c r="L453" s="84" t="s">
        <v>97</v>
      </c>
    </row>
    <row r="454" spans="2:12">
      <c r="B454" s="85">
        <v>11824</v>
      </c>
      <c r="C454" s="105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91" t="s">
        <v>112</v>
      </c>
      <c r="L454" s="84" t="s">
        <v>97</v>
      </c>
    </row>
    <row r="455" spans="2:12">
      <c r="B455" s="85">
        <v>82</v>
      </c>
      <c r="C455" s="105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91" t="s">
        <v>103</v>
      </c>
      <c r="L455" s="84" t="s">
        <v>104</v>
      </c>
    </row>
    <row r="456" spans="2:12">
      <c r="B456" s="85">
        <v>11318</v>
      </c>
      <c r="C456" s="105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91" t="s">
        <v>103</v>
      </c>
      <c r="L456" s="84" t="s">
        <v>104</v>
      </c>
    </row>
    <row r="457" spans="2:12">
      <c r="B457" s="85">
        <v>12778</v>
      </c>
      <c r="C457" s="105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91" t="s">
        <v>101</v>
      </c>
      <c r="L457" s="84" t="s">
        <v>97</v>
      </c>
    </row>
    <row r="458" spans="2:12">
      <c r="B458" s="85">
        <v>1662</v>
      </c>
      <c r="C458" s="105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91" t="s">
        <v>103</v>
      </c>
      <c r="L458" s="84" t="s">
        <v>97</v>
      </c>
    </row>
    <row r="459" spans="2:12">
      <c r="B459" s="85">
        <v>8485</v>
      </c>
      <c r="C459" s="105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91" t="s">
        <v>101</v>
      </c>
      <c r="L459" s="84" t="s">
        <v>104</v>
      </c>
    </row>
    <row r="460" spans="2:12">
      <c r="B460" s="85">
        <v>8547</v>
      </c>
      <c r="C460" s="105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91" t="s">
        <v>106</v>
      </c>
      <c r="L460" s="84" t="s">
        <v>97</v>
      </c>
    </row>
    <row r="461" spans="2:12">
      <c r="B461" s="85">
        <v>9989</v>
      </c>
      <c r="C461" s="105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91" t="s">
        <v>105</v>
      </c>
      <c r="L461" s="84" t="s">
        <v>104</v>
      </c>
    </row>
    <row r="462" spans="2:12">
      <c r="B462" s="85">
        <v>13051</v>
      </c>
      <c r="C462" s="105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91" t="s">
        <v>101</v>
      </c>
      <c r="L462" s="84" t="s">
        <v>104</v>
      </c>
    </row>
    <row r="463" spans="2:12">
      <c r="B463" s="85">
        <v>11422</v>
      </c>
      <c r="C463" s="105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91" t="s">
        <v>111</v>
      </c>
      <c r="L463" s="84" t="s">
        <v>107</v>
      </c>
    </row>
    <row r="464" spans="2:12">
      <c r="B464" s="85">
        <v>4297</v>
      </c>
      <c r="C464" s="105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91" t="s">
        <v>101</v>
      </c>
      <c r="L464" s="84" t="s">
        <v>104</v>
      </c>
    </row>
    <row r="465" spans="2:12">
      <c r="B465" s="85">
        <v>12874</v>
      </c>
      <c r="C465" s="105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91" t="s">
        <v>108</v>
      </c>
      <c r="L465" s="84" t="s">
        <v>97</v>
      </c>
    </row>
    <row r="466" spans="2:12">
      <c r="B466" s="85">
        <v>659</v>
      </c>
      <c r="C466" s="105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91" t="s">
        <v>108</v>
      </c>
      <c r="L466" s="84" t="s">
        <v>104</v>
      </c>
    </row>
    <row r="467" spans="2:12">
      <c r="B467" s="85">
        <v>6708</v>
      </c>
      <c r="C467" s="105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91" t="s">
        <v>110</v>
      </c>
      <c r="L467" s="84" t="s">
        <v>104</v>
      </c>
    </row>
    <row r="468" spans="2:12">
      <c r="B468" s="85">
        <v>14730</v>
      </c>
      <c r="C468" s="105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91" t="s">
        <v>111</v>
      </c>
      <c r="L468" s="84" t="s">
        <v>104</v>
      </c>
    </row>
    <row r="469" spans="2:12">
      <c r="B469" s="85">
        <v>13833</v>
      </c>
      <c r="C469" s="105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91" t="s">
        <v>101</v>
      </c>
      <c r="L469" s="84" t="s">
        <v>97</v>
      </c>
    </row>
    <row r="470" spans="2:12">
      <c r="B470" s="85">
        <v>9766</v>
      </c>
      <c r="C470" s="105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91" t="s">
        <v>105</v>
      </c>
      <c r="L470" s="84" t="s">
        <v>97</v>
      </c>
    </row>
    <row r="471" spans="2:12">
      <c r="B471" s="85">
        <v>14280</v>
      </c>
      <c r="C471" s="105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91" t="s">
        <v>110</v>
      </c>
      <c r="L471" s="84" t="s">
        <v>97</v>
      </c>
    </row>
    <row r="472" spans="2:12">
      <c r="B472" s="85">
        <v>12067</v>
      </c>
      <c r="C472" s="105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91" t="s">
        <v>110</v>
      </c>
      <c r="L472" s="84" t="s">
        <v>97</v>
      </c>
    </row>
    <row r="473" spans="2:12">
      <c r="B473" s="85">
        <v>5471</v>
      </c>
      <c r="C473" s="105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91" t="s">
        <v>108</v>
      </c>
      <c r="L473" s="84" t="s">
        <v>97</v>
      </c>
    </row>
    <row r="474" spans="2:12">
      <c r="B474" s="85">
        <v>6808</v>
      </c>
      <c r="C474" s="105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91" t="s">
        <v>101</v>
      </c>
      <c r="L474" s="84" t="s">
        <v>104</v>
      </c>
    </row>
    <row r="475" spans="2:12">
      <c r="B475" s="85">
        <v>6250</v>
      </c>
      <c r="C475" s="105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91" t="s">
        <v>110</v>
      </c>
      <c r="L475" s="84" t="s">
        <v>97</v>
      </c>
    </row>
    <row r="476" spans="2:12">
      <c r="B476" s="85">
        <v>8672</v>
      </c>
      <c r="C476" s="105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91" t="s">
        <v>103</v>
      </c>
      <c r="L476" s="84" t="s">
        <v>104</v>
      </c>
    </row>
    <row r="477" spans="2:12">
      <c r="B477" s="85">
        <v>10998</v>
      </c>
      <c r="C477" s="105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91" t="s">
        <v>110</v>
      </c>
      <c r="L477" s="84" t="s">
        <v>104</v>
      </c>
    </row>
    <row r="478" spans="2:12">
      <c r="B478" s="85">
        <v>9314</v>
      </c>
      <c r="C478" s="105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91" t="s">
        <v>108</v>
      </c>
      <c r="L478" s="84" t="s">
        <v>97</v>
      </c>
    </row>
    <row r="479" spans="2:12">
      <c r="B479" s="85">
        <v>5156</v>
      </c>
      <c r="C479" s="105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91" t="s">
        <v>103</v>
      </c>
      <c r="L479" s="84" t="s">
        <v>107</v>
      </c>
    </row>
    <row r="480" spans="2:12">
      <c r="B480" s="85">
        <v>2740</v>
      </c>
      <c r="C480" s="105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91" t="s">
        <v>110</v>
      </c>
      <c r="L480" s="84" t="s">
        <v>104</v>
      </c>
    </row>
    <row r="481" spans="2:12">
      <c r="B481" s="85">
        <v>4221</v>
      </c>
      <c r="C481" s="105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91" t="s">
        <v>101</v>
      </c>
      <c r="L481" s="84" t="s">
        <v>104</v>
      </c>
    </row>
    <row r="482" spans="2:12">
      <c r="B482" s="85">
        <v>1861</v>
      </c>
      <c r="C482" s="105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91" t="s">
        <v>98</v>
      </c>
      <c r="L482" s="84" t="s">
        <v>97</v>
      </c>
    </row>
    <row r="483" spans="2:12">
      <c r="B483" s="85">
        <v>13591</v>
      </c>
      <c r="C483" s="105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91" t="s">
        <v>101</v>
      </c>
      <c r="L483" s="84" t="s">
        <v>104</v>
      </c>
    </row>
    <row r="484" spans="2:12">
      <c r="B484" s="85">
        <v>14791</v>
      </c>
      <c r="C484" s="105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91" t="s">
        <v>103</v>
      </c>
      <c r="L484" s="84" t="s">
        <v>107</v>
      </c>
    </row>
    <row r="485" spans="2:12">
      <c r="B485" s="85">
        <v>9753</v>
      </c>
      <c r="C485" s="105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91" t="s">
        <v>103</v>
      </c>
      <c r="L485" s="84" t="s">
        <v>104</v>
      </c>
    </row>
    <row r="486" spans="2:12">
      <c r="B486" s="85">
        <v>8783</v>
      </c>
      <c r="C486" s="105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91" t="s">
        <v>103</v>
      </c>
      <c r="L486" s="84" t="s">
        <v>107</v>
      </c>
    </row>
    <row r="487" spans="2:12">
      <c r="B487" s="85">
        <v>8338</v>
      </c>
      <c r="C487" s="105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91" t="s">
        <v>101</v>
      </c>
      <c r="L487" s="84" t="s">
        <v>97</v>
      </c>
    </row>
    <row r="488" spans="2:12">
      <c r="B488" s="85">
        <v>10020</v>
      </c>
      <c r="C488" s="105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91" t="s">
        <v>101</v>
      </c>
      <c r="L488" s="84" t="s">
        <v>97</v>
      </c>
    </row>
    <row r="489" spans="2:12">
      <c r="B489" s="85">
        <v>6068</v>
      </c>
      <c r="C489" s="105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91" t="s">
        <v>103</v>
      </c>
      <c r="L489" s="84" t="s">
        <v>97</v>
      </c>
    </row>
    <row r="490" spans="2:12">
      <c r="B490" s="85">
        <v>12360</v>
      </c>
      <c r="C490" s="105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91" t="s">
        <v>108</v>
      </c>
      <c r="L490" s="84" t="s">
        <v>104</v>
      </c>
    </row>
    <row r="491" spans="2:12">
      <c r="B491" s="85">
        <v>13200</v>
      </c>
      <c r="C491" s="105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91" t="s">
        <v>106</v>
      </c>
      <c r="L491" s="84" t="s">
        <v>104</v>
      </c>
    </row>
    <row r="492" spans="2:12">
      <c r="B492" s="85">
        <v>12638</v>
      </c>
      <c r="C492" s="105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91" t="s">
        <v>101</v>
      </c>
      <c r="L492" s="84" t="s">
        <v>104</v>
      </c>
    </row>
    <row r="493" spans="2:12">
      <c r="B493" s="85">
        <v>4504</v>
      </c>
      <c r="C493" s="105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91" t="s">
        <v>106</v>
      </c>
      <c r="L493" s="84" t="s">
        <v>97</v>
      </c>
    </row>
    <row r="494" spans="2:12">
      <c r="B494" s="85">
        <v>3783</v>
      </c>
      <c r="C494" s="105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91" t="s">
        <v>103</v>
      </c>
      <c r="L494" s="84" t="s">
        <v>104</v>
      </c>
    </row>
    <row r="495" spans="2:12">
      <c r="B495" s="85">
        <v>14970</v>
      </c>
      <c r="C495" s="105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91" t="s">
        <v>101</v>
      </c>
      <c r="L495" s="84" t="s">
        <v>97</v>
      </c>
    </row>
    <row r="496" spans="2:12">
      <c r="B496" s="85">
        <v>7613</v>
      </c>
      <c r="C496" s="105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91" t="s">
        <v>108</v>
      </c>
      <c r="L496" s="84" t="s">
        <v>104</v>
      </c>
    </row>
    <row r="497" spans="2:12">
      <c r="B497" s="85">
        <v>10436</v>
      </c>
      <c r="C497" s="105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91" t="s">
        <v>108</v>
      </c>
      <c r="L497" s="84" t="s">
        <v>97</v>
      </c>
    </row>
    <row r="498" spans="2:12">
      <c r="B498" s="85">
        <v>6590</v>
      </c>
      <c r="C498" s="105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91" t="s">
        <v>101</v>
      </c>
      <c r="L498" s="84" t="s">
        <v>107</v>
      </c>
    </row>
    <row r="499" spans="2:12">
      <c r="B499" s="85">
        <v>2900</v>
      </c>
      <c r="C499" s="105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91" t="s">
        <v>106</v>
      </c>
      <c r="L499" s="84" t="s">
        <v>104</v>
      </c>
    </row>
    <row r="500" spans="2:12">
      <c r="B500" s="85">
        <v>7891</v>
      </c>
      <c r="C500" s="105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91" t="s">
        <v>98</v>
      </c>
      <c r="L500" s="84" t="s">
        <v>104</v>
      </c>
    </row>
    <row r="501" spans="2:12">
      <c r="B501" s="85">
        <v>2814</v>
      </c>
      <c r="C501" s="105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91" t="s">
        <v>105</v>
      </c>
      <c r="L501" s="84" t="s">
        <v>104</v>
      </c>
    </row>
    <row r="502" spans="2:12">
      <c r="B502" s="85">
        <v>6549</v>
      </c>
      <c r="C502" s="105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91" t="s">
        <v>105</v>
      </c>
      <c r="L502" s="84" t="s">
        <v>104</v>
      </c>
    </row>
    <row r="503" spans="2:12">
      <c r="B503" s="85">
        <v>6281</v>
      </c>
      <c r="C503" s="105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91" t="s">
        <v>101</v>
      </c>
      <c r="L503" s="84" t="s">
        <v>104</v>
      </c>
    </row>
    <row r="504" spans="2:12">
      <c r="B504" s="85">
        <v>5536</v>
      </c>
      <c r="C504" s="105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91" t="s">
        <v>103</v>
      </c>
      <c r="L504" s="84" t="s">
        <v>104</v>
      </c>
    </row>
    <row r="505" spans="2:12">
      <c r="B505" s="85">
        <v>8608</v>
      </c>
      <c r="C505" s="105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91" t="s">
        <v>103</v>
      </c>
      <c r="L505" s="84" t="s">
        <v>97</v>
      </c>
    </row>
    <row r="506" spans="2:12">
      <c r="B506" s="85">
        <v>13497</v>
      </c>
      <c r="C506" s="105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91" t="s">
        <v>101</v>
      </c>
      <c r="L506" s="84" t="s">
        <v>97</v>
      </c>
    </row>
    <row r="507" spans="2:12">
      <c r="B507" s="83">
        <v>14973</v>
      </c>
      <c r="C507" s="104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92" t="s">
        <v>98</v>
      </c>
      <c r="L507" s="82" t="s">
        <v>97</v>
      </c>
    </row>
    <row r="508" spans="2:12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T検定の方法</vt:lpstr>
      <vt:lpstr>カイ二乗検定の方法</vt:lpstr>
      <vt:lpstr>(演習1)T検定①</vt:lpstr>
      <vt:lpstr>【解答】(演習1)T検定①</vt:lpstr>
      <vt:lpstr>(演習2)T検定【ABテスト】</vt:lpstr>
      <vt:lpstr>【解答】(演習2)T検定【ABテスト①】</vt:lpstr>
      <vt:lpstr>(演習3)T検定【ABテスト②】</vt:lpstr>
      <vt:lpstr>【解答】(演習3)T検定【ABテスト②】</vt:lpstr>
      <vt:lpstr>(演習4)対応ありT検定</vt:lpstr>
      <vt:lpstr>【解答】(演習4)対応ありT検定</vt:lpstr>
      <vt:lpstr>(演習5)分散分析</vt:lpstr>
      <vt:lpstr>【解答】(演習5)分散分析　</vt:lpstr>
      <vt:lpstr>(課題１)人事データ</vt:lpstr>
      <vt:lpstr>【解答】(課題1)人事データ</vt:lpstr>
      <vt:lpstr>(課題２)人事データ</vt:lpstr>
      <vt:lpstr>【解答】(課題２)人事データ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Minoru Kadota</dc:creator>
  <cp:lastModifiedBy>凌 岡崎</cp:lastModifiedBy>
  <dcterms:created xsi:type="dcterms:W3CDTF">2018-04-12T02:54:59Z</dcterms:created>
  <dcterms:modified xsi:type="dcterms:W3CDTF">2019-10-16T09:53:25Z</dcterms:modified>
</cp:coreProperties>
</file>