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My Documents\02 データ研修\和から\★資料・課題\"/>
    </mc:Choice>
  </mc:AlternateContent>
  <bookViews>
    <workbookView xWindow="-107" yWindow="-107" windowWidth="23255" windowHeight="12573" firstSheet="3" activeTab="3"/>
  </bookViews>
  <sheets>
    <sheet name="(参考)Excel自動計算設定" sheetId="12" state="hidden" r:id="rId1"/>
    <sheet name="(参考)Excel必要操作" sheetId="13" state="hidden" r:id="rId2"/>
    <sheet name="(参考)代表値の計算方法" sheetId="14" state="hidden" r:id="rId3"/>
    <sheet name="問題①(株価_実測)" sheetId="2" r:id="rId4"/>
    <sheet name="問題②(株価_理論)" sheetId="16" r:id="rId5"/>
    <sheet name="問題③(株価_正規化)" sheetId="5" r:id="rId6"/>
    <sheet name="問題④(異常値検出)" sheetId="21" r:id="rId7"/>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4" l="1"/>
  <c r="M59" i="14" s="1"/>
  <c r="N59" i="14" s="1"/>
  <c r="M50" i="14"/>
  <c r="N50" i="14" s="1"/>
  <c r="L47" i="14"/>
  <c r="M51" i="14" s="1"/>
  <c r="N51" i="14" s="1"/>
  <c r="N43" i="14"/>
  <c r="N42" i="14"/>
  <c r="N41" i="14"/>
  <c r="L29" i="14"/>
  <c r="M32" i="14" s="1"/>
  <c r="N32" i="14" s="1"/>
  <c r="P7" i="14"/>
  <c r="M56" i="14" l="1"/>
  <c r="N56" i="14" s="1"/>
  <c r="M48" i="14"/>
  <c r="N48" i="14" s="1"/>
  <c r="M58" i="14"/>
  <c r="N58" i="14" s="1"/>
  <c r="M29" i="14"/>
  <c r="N29" i="14" s="1"/>
  <c r="M55" i="14"/>
  <c r="N55" i="14" s="1"/>
  <c r="M57" i="14"/>
  <c r="N57" i="14" s="1"/>
  <c r="M31" i="14"/>
  <c r="N31" i="14" s="1"/>
  <c r="M33" i="14"/>
  <c r="N33" i="14" s="1"/>
  <c r="M30" i="14"/>
  <c r="N30" i="14" s="1"/>
  <c r="M47" i="14"/>
  <c r="N47" i="14" s="1"/>
  <c r="M49" i="14"/>
  <c r="N49" i="14" s="1"/>
  <c r="O55" i="14" l="1"/>
  <c r="P55" i="14" s="1"/>
  <c r="Q55" i="14" s="1"/>
  <c r="R55" i="14" s="1"/>
  <c r="O47" i="14"/>
  <c r="P47" i="14" s="1"/>
  <c r="Q47" i="14" s="1"/>
  <c r="R47" i="14" s="1"/>
  <c r="O29" i="14"/>
  <c r="P29" i="14" s="1"/>
  <c r="Q29" i="14" s="1"/>
  <c r="R29" i="14" s="1"/>
</calcChain>
</file>

<file path=xl/comments1.xml><?xml version="1.0" encoding="utf-8"?>
<comments xmlns="http://schemas.openxmlformats.org/spreadsheetml/2006/main">
  <authors>
    <author>ふ_舟木　慧介</author>
  </authors>
  <commentList>
    <comment ref="D9" authorId="0" shapeId="0">
      <text>
        <r>
          <rPr>
            <sz val="9"/>
            <color indexed="81"/>
            <rFont val="MS P ゴシック"/>
            <family val="3"/>
            <charset val="128"/>
          </rPr>
          <t>株価A&lt; 3000なら1
株価A&gt;=3000なら0</t>
        </r>
      </text>
    </comment>
    <comment ref="E9" authorId="0" shapeId="0">
      <text>
        <r>
          <rPr>
            <sz val="9"/>
            <color indexed="81"/>
            <rFont val="MS P ゴシック"/>
            <family val="3"/>
            <charset val="128"/>
          </rPr>
          <t>株価A&gt; 300なら1
株価A&lt;=300なら0</t>
        </r>
      </text>
    </comment>
  </commentList>
</comments>
</file>

<file path=xl/sharedStrings.xml><?xml version="1.0" encoding="utf-8"?>
<sst xmlns="http://schemas.openxmlformats.org/spreadsheetml/2006/main" count="196" uniqueCount="131">
  <si>
    <t>株価A</t>
    <rPh sb="0" eb="2">
      <t>カb</t>
    </rPh>
    <phoneticPr fontId="7"/>
  </si>
  <si>
    <t>株価B</t>
    <phoneticPr fontId="7"/>
  </si>
  <si>
    <t>株価A</t>
    <rPh sb="0" eb="2">
      <t>カブカ</t>
    </rPh>
    <phoneticPr fontId="7"/>
  </si>
  <si>
    <t>株価B</t>
    <rPh sb="0" eb="2">
      <t>カブカ</t>
    </rPh>
    <phoneticPr fontId="7"/>
  </si>
  <si>
    <t xml:space="preserve">  </t>
    <phoneticPr fontId="7"/>
  </si>
  <si>
    <t>平均値</t>
    <rPh sb="0" eb="3">
      <t>ヘイキンチ</t>
    </rPh>
    <phoneticPr fontId="7"/>
  </si>
  <si>
    <t>標準偏差</t>
    <rPh sb="0" eb="2">
      <t>ヒョウジュン</t>
    </rPh>
    <rPh sb="2" eb="4">
      <t>ヘンサ</t>
    </rPh>
    <phoneticPr fontId="7"/>
  </si>
  <si>
    <t>株価A（正規化）</t>
    <rPh sb="0" eb="2">
      <t>カブカ</t>
    </rPh>
    <rPh sb="4" eb="7">
      <t>セイキカ</t>
    </rPh>
    <phoneticPr fontId="7"/>
  </si>
  <si>
    <t>株価B（正規化）</t>
    <rPh sb="4" eb="7">
      <t>セイキカ</t>
    </rPh>
    <phoneticPr fontId="7"/>
  </si>
  <si>
    <r>
      <t xml:space="preserve">(2) </t>
    </r>
    <r>
      <rPr>
        <sz val="11"/>
        <color theme="1"/>
        <rFont val="游ゴシック"/>
        <family val="2"/>
        <charset val="128"/>
        <scheme val="minor"/>
      </rPr>
      <t>平均値と標準偏差を使って正規化して、可視化する。</t>
    </r>
    <rPh sb="22" eb="25">
      <t>カシカ</t>
    </rPh>
    <phoneticPr fontId="7"/>
  </si>
  <si>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7"/>
  </si>
  <si>
    <t>◎Excel自動計算設定方法</t>
    <rPh sb="6" eb="8">
      <t>ジドウ</t>
    </rPh>
    <rPh sb="8" eb="10">
      <t>ケイサン</t>
    </rPh>
    <rPh sb="10" eb="12">
      <t>セッテイ</t>
    </rPh>
    <rPh sb="12" eb="14">
      <t>ホウホウ</t>
    </rPh>
    <phoneticPr fontId="7"/>
  </si>
  <si>
    <t>※手動になっていると、セルに入力後自動で再計算されません。</t>
    <rPh sb="1" eb="3">
      <t>シュドウ</t>
    </rPh>
    <rPh sb="14" eb="16">
      <t>ニュウリョク</t>
    </rPh>
    <rPh sb="16" eb="17">
      <t>ゴ</t>
    </rPh>
    <rPh sb="17" eb="19">
      <t>ジドウ</t>
    </rPh>
    <rPh sb="20" eb="23">
      <t>サイケイサン</t>
    </rPh>
    <phoneticPr fontId="7"/>
  </si>
  <si>
    <t>◎Excel操作　説明</t>
    <rPh sb="6" eb="8">
      <t>ソウサ</t>
    </rPh>
    <rPh sb="9" eb="11">
      <t>セツメイ</t>
    </rPh>
    <phoneticPr fontId="7"/>
  </si>
  <si>
    <t>【内容１：セルを一括で選択する】</t>
    <rPh sb="1" eb="3">
      <t>ナイヨウ</t>
    </rPh>
    <rPh sb="8" eb="10">
      <t>イッカツ</t>
    </rPh>
    <rPh sb="11" eb="13">
      <t>センタク</t>
    </rPh>
    <phoneticPr fontId="7"/>
  </si>
  <si>
    <t>①セルを選択する。</t>
    <rPh sb="4" eb="6">
      <t>センタク</t>
    </rPh>
    <phoneticPr fontId="7"/>
  </si>
  <si>
    <t>②「Ctrl」＋「Shift」＋「↓」(下矢印）を同時に押す。</t>
    <rPh sb="20" eb="21">
      <t>シタ</t>
    </rPh>
    <rPh sb="21" eb="23">
      <t>ヤジルシ</t>
    </rPh>
    <rPh sb="25" eb="27">
      <t>ドウジ</t>
    </rPh>
    <rPh sb="28" eb="29">
      <t>オ</t>
    </rPh>
    <phoneticPr fontId="7"/>
  </si>
  <si>
    <t>③下記のようにデータが入力されている範囲を選択できる。</t>
    <rPh sb="1" eb="3">
      <t>カキ</t>
    </rPh>
    <rPh sb="11" eb="13">
      <t>ニュウリョク</t>
    </rPh>
    <rPh sb="18" eb="20">
      <t>ハンイ</t>
    </rPh>
    <rPh sb="21" eb="23">
      <t>センタク</t>
    </rPh>
    <phoneticPr fontId="7"/>
  </si>
  <si>
    <t>【内容２：計算式を一括でコピーする方法】</t>
    <rPh sb="1" eb="3">
      <t>ナイヨウ</t>
    </rPh>
    <phoneticPr fontId="7"/>
  </si>
  <si>
    <t>①セルに計算式を入れる。</t>
    <rPh sb="4" eb="7">
      <t>ケイサンシキ</t>
    </rPh>
    <rPh sb="8" eb="9">
      <t>イ</t>
    </rPh>
    <phoneticPr fontId="7"/>
  </si>
  <si>
    <t>②左記のようにカーソルをセルの右下に合わせ黒十字にする。</t>
    <rPh sb="1" eb="3">
      <t>サキ</t>
    </rPh>
    <rPh sb="15" eb="16">
      <t>ミギ</t>
    </rPh>
    <rPh sb="16" eb="17">
      <t>シタ</t>
    </rPh>
    <rPh sb="18" eb="19">
      <t>ア</t>
    </rPh>
    <rPh sb="21" eb="22">
      <t>クロ</t>
    </rPh>
    <rPh sb="22" eb="24">
      <t>ジュウジ</t>
    </rPh>
    <phoneticPr fontId="7"/>
  </si>
  <si>
    <t>③ダブルクリックする。</t>
    <phoneticPr fontId="7"/>
  </si>
  <si>
    <t>④データが入力されている範囲までコピーされる。</t>
    <rPh sb="5" eb="7">
      <t>ニュウリョク</t>
    </rPh>
    <rPh sb="12" eb="14">
      <t>ハンイ</t>
    </rPh>
    <phoneticPr fontId="7"/>
  </si>
  <si>
    <t>カーソルが黒十字になったら、ダブルクリックする。</t>
    <rPh sb="5" eb="6">
      <t>クロ</t>
    </rPh>
    <rPh sb="6" eb="8">
      <t>ジュウジ</t>
    </rPh>
    <phoneticPr fontId="7"/>
  </si>
  <si>
    <t>【内容３：絶対参照と相対参照】</t>
    <rPh sb="1" eb="3">
      <t>ナイヨウ</t>
    </rPh>
    <rPh sb="5" eb="7">
      <t>ゼッタイ</t>
    </rPh>
    <rPh sb="7" eb="9">
      <t>サンショウ</t>
    </rPh>
    <rPh sb="10" eb="12">
      <t>ソウタイ</t>
    </rPh>
    <rPh sb="12" eb="14">
      <t>サンショウ</t>
    </rPh>
    <phoneticPr fontId="7"/>
  </si>
  <si>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7"/>
  </si>
  <si>
    <t>・相対参照</t>
    <rPh sb="1" eb="3">
      <t>ソウタイ</t>
    </rPh>
    <rPh sb="3" eb="5">
      <t>サンショウ</t>
    </rPh>
    <phoneticPr fontId="7"/>
  </si>
  <si>
    <t>=A1</t>
    <phoneticPr fontId="7"/>
  </si>
  <si>
    <t>数式をコピーしたとき、コピー先でそこのセル範囲に合わせて行番号と列番号が変化する参照の仕方</t>
    <phoneticPr fontId="7"/>
  </si>
  <si>
    <t>・絶対参照</t>
    <phoneticPr fontId="7"/>
  </si>
  <si>
    <t>=$A$1</t>
    <phoneticPr fontId="7"/>
  </si>
  <si>
    <t>行・列ともに固定させる参照方法。</t>
    <phoneticPr fontId="7"/>
  </si>
  <si>
    <t>・絶対行参照</t>
    <phoneticPr fontId="7"/>
  </si>
  <si>
    <t>=A$1</t>
    <phoneticPr fontId="7"/>
  </si>
  <si>
    <t>列の一方を変化、行を固定にする複合型の参照方法。</t>
    <rPh sb="8" eb="9">
      <t>ギョウ</t>
    </rPh>
    <phoneticPr fontId="7"/>
  </si>
  <si>
    <t>・絶対列参照</t>
    <phoneticPr fontId="7"/>
  </si>
  <si>
    <t>=$A1</t>
    <phoneticPr fontId="7"/>
  </si>
  <si>
    <t>行の一方を変化、列を固定にする複合型の参照方法。</t>
    <rPh sb="8" eb="9">
      <t>レツ</t>
    </rPh>
    <phoneticPr fontId="7"/>
  </si>
  <si>
    <t>◎関数補足事項</t>
    <rPh sb="1" eb="3">
      <t>カンスウ</t>
    </rPh>
    <rPh sb="3" eb="5">
      <t>ホソク</t>
    </rPh>
    <rPh sb="5" eb="7">
      <t>ジコウ</t>
    </rPh>
    <phoneticPr fontId="7"/>
  </si>
  <si>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7"/>
  </si>
  <si>
    <t>代表値区分</t>
    <rPh sb="0" eb="2">
      <t>ダイヒョウ</t>
    </rPh>
    <rPh sb="2" eb="3">
      <t>チ</t>
    </rPh>
    <rPh sb="3" eb="5">
      <t>クブン</t>
    </rPh>
    <phoneticPr fontId="10"/>
  </si>
  <si>
    <t>関数</t>
    <rPh sb="0" eb="2">
      <t>カンスウ</t>
    </rPh>
    <phoneticPr fontId="7"/>
  </si>
  <si>
    <t>備考</t>
    <rPh sb="0" eb="2">
      <t>ビコウ</t>
    </rPh>
    <phoneticPr fontId="7"/>
  </si>
  <si>
    <t>平均値</t>
    <rPh sb="0" eb="3">
      <t>ヘイキンチ</t>
    </rPh>
    <phoneticPr fontId="10"/>
  </si>
  <si>
    <t>=AVERAGE(配列)</t>
    <phoneticPr fontId="7"/>
  </si>
  <si>
    <t>①この場合、平均値の計算はどのように行うか。</t>
    <rPh sb="3" eb="5">
      <t>バアイ</t>
    </rPh>
    <rPh sb="6" eb="9">
      <t>ヘイキンチ</t>
    </rPh>
    <rPh sb="10" eb="12">
      <t>ケイサン</t>
    </rPh>
    <rPh sb="18" eb="19">
      <t>オコナ</t>
    </rPh>
    <phoneticPr fontId="7"/>
  </si>
  <si>
    <r>
      <t>中央値(</t>
    </r>
    <r>
      <rPr>
        <sz val="12"/>
        <color theme="1"/>
        <rFont val="游ゴシック"/>
        <family val="2"/>
        <charset val="128"/>
        <scheme val="minor"/>
      </rPr>
      <t>50%点)</t>
    </r>
    <rPh sb="0" eb="2">
      <t>チュウオウ</t>
    </rPh>
    <rPh sb="2" eb="3">
      <t>チ</t>
    </rPh>
    <rPh sb="7" eb="8">
      <t>テン</t>
    </rPh>
    <phoneticPr fontId="10"/>
  </si>
  <si>
    <t>=MEDIAN(配列)</t>
    <rPh sb="8" eb="10">
      <t>ハイレツ</t>
    </rPh>
    <phoneticPr fontId="10"/>
  </si>
  <si>
    <t>=QUARTILE.INC(配列,2)と同じ。</t>
    <rPh sb="14" eb="16">
      <t>ハイレツ</t>
    </rPh>
    <rPh sb="20" eb="21">
      <t>オナ</t>
    </rPh>
    <phoneticPr fontId="10"/>
  </si>
  <si>
    <t>【単位：万円】</t>
    <rPh sb="1" eb="3">
      <t>タンイ</t>
    </rPh>
    <rPh sb="4" eb="6">
      <t>マンエン</t>
    </rPh>
    <phoneticPr fontId="7"/>
  </si>
  <si>
    <t>最頻値</t>
    <rPh sb="0" eb="3">
      <t>サイヒンチ</t>
    </rPh>
    <phoneticPr fontId="10"/>
  </si>
  <si>
    <t>=MODE(配列)</t>
    <rPh sb="6" eb="8">
      <t>ハイレツ</t>
    </rPh>
    <phoneticPr fontId="10"/>
  </si>
  <si>
    <t>男性１</t>
    <rPh sb="0" eb="2">
      <t>ダンセイ</t>
    </rPh>
    <phoneticPr fontId="7"/>
  </si>
  <si>
    <t>男性２</t>
    <rPh sb="0" eb="2">
      <t>ダンセイ</t>
    </rPh>
    <phoneticPr fontId="7"/>
  </si>
  <si>
    <t>男性３</t>
    <rPh sb="0" eb="2">
      <t>ダンセイ</t>
    </rPh>
    <phoneticPr fontId="7"/>
  </si>
  <si>
    <t>男性４</t>
    <rPh sb="0" eb="2">
      <t>ダンセイ</t>
    </rPh>
    <phoneticPr fontId="7"/>
  </si>
  <si>
    <t>男性５</t>
    <rPh sb="0" eb="2">
      <t>ダンセイ</t>
    </rPh>
    <phoneticPr fontId="7"/>
  </si>
  <si>
    <t>最小値</t>
    <rPh sb="0" eb="3">
      <t>サイショウチ</t>
    </rPh>
    <phoneticPr fontId="10"/>
  </si>
  <si>
    <t>=QUARTILE.INC(配列,0)</t>
    <rPh sb="14" eb="16">
      <t>ハイレツ</t>
    </rPh>
    <phoneticPr fontId="10"/>
  </si>
  <si>
    <t>=MIN(配列)と同じ。</t>
    <rPh sb="5" eb="7">
      <t>ハイレツ</t>
    </rPh>
    <rPh sb="9" eb="10">
      <t>オナ</t>
    </rPh>
    <phoneticPr fontId="10"/>
  </si>
  <si>
    <t>25%点</t>
    <rPh sb="3" eb="4">
      <t>テン</t>
    </rPh>
    <phoneticPr fontId="10"/>
  </si>
  <si>
    <t>=QUARTILE.INC(配列,1)</t>
    <rPh sb="14" eb="16">
      <t>ハイレツ</t>
    </rPh>
    <phoneticPr fontId="10"/>
  </si>
  <si>
    <t>=QUARTILE.INC(配列,2)</t>
    <rPh sb="14" eb="16">
      <t>ハイレツ</t>
    </rPh>
    <phoneticPr fontId="10"/>
  </si>
  <si>
    <t>=MEDIAN(配列)と同じ。</t>
    <rPh sb="8" eb="10">
      <t>ハイレツ</t>
    </rPh>
    <rPh sb="12" eb="13">
      <t>オナ</t>
    </rPh>
    <phoneticPr fontId="10"/>
  </si>
  <si>
    <t>(平均値)</t>
    <rPh sb="1" eb="4">
      <t>ヘイキンチ</t>
    </rPh>
    <phoneticPr fontId="7"/>
  </si>
  <si>
    <t>(10万円+4万円+2万円+5万円+8万円)÷5人=5.8万円</t>
    <rPh sb="3" eb="5">
      <t>マンエン</t>
    </rPh>
    <rPh sb="24" eb="25">
      <t>ニン</t>
    </rPh>
    <rPh sb="29" eb="31">
      <t>マンエン</t>
    </rPh>
    <phoneticPr fontId="7"/>
  </si>
  <si>
    <t>75%点</t>
    <rPh sb="3" eb="4">
      <t>テン</t>
    </rPh>
    <phoneticPr fontId="10"/>
  </si>
  <si>
    <t>=QUARTILE.INC(配列,3)</t>
    <rPh sb="14" eb="16">
      <t>ハイレツ</t>
    </rPh>
    <phoneticPr fontId="10"/>
  </si>
  <si>
    <t>最大値</t>
    <rPh sb="0" eb="3">
      <t>サイダイチ</t>
    </rPh>
    <phoneticPr fontId="10"/>
  </si>
  <si>
    <t>=QUARTILE.INC(配列,4)</t>
    <rPh sb="14" eb="16">
      <t>ハイレツ</t>
    </rPh>
    <phoneticPr fontId="10"/>
  </si>
  <si>
    <t>=MAX(配列)と同じ。</t>
    <rPh sb="5" eb="7">
      <t>ハイレツ</t>
    </rPh>
    <rPh sb="9" eb="10">
      <t>オナ</t>
    </rPh>
    <phoneticPr fontId="10"/>
  </si>
  <si>
    <t>=MIN(配列)</t>
    <rPh sb="5" eb="7">
      <t>ハイレツ</t>
    </rPh>
    <phoneticPr fontId="10"/>
  </si>
  <si>
    <t>=QUARTILE.INC(配列,0)とどちらも同じ。</t>
    <rPh sb="24" eb="25">
      <t>オナ</t>
    </rPh>
    <phoneticPr fontId="7"/>
  </si>
  <si>
    <t>②この場合、中央値の計算はどのように行うか。</t>
    <rPh sb="3" eb="5">
      <t>バアイ</t>
    </rPh>
    <rPh sb="6" eb="8">
      <t>チュウオウ</t>
    </rPh>
    <rPh sb="8" eb="9">
      <t>チ</t>
    </rPh>
    <rPh sb="10" eb="12">
      <t>ケイサン</t>
    </rPh>
    <rPh sb="18" eb="19">
      <t>オコナ</t>
    </rPh>
    <phoneticPr fontId="7"/>
  </si>
  <si>
    <t>=MAX(配列)</t>
    <rPh sb="5" eb="7">
      <t>ハイレツ</t>
    </rPh>
    <phoneticPr fontId="10"/>
  </si>
  <si>
    <t>=QUARTILE.INC(配列,4)とどちらも同じ。</t>
    <rPh sb="24" eb="25">
      <t>オナ</t>
    </rPh>
    <phoneticPr fontId="7"/>
  </si>
  <si>
    <t>標準偏差</t>
    <rPh sb="0" eb="2">
      <t>ヒョウジュン</t>
    </rPh>
    <rPh sb="2" eb="4">
      <t>ヘンサ</t>
    </rPh>
    <phoneticPr fontId="10"/>
  </si>
  <si>
    <t>=STDEV(配列)</t>
    <rPh sb="7" eb="9">
      <t>ハイレツ</t>
    </rPh>
    <phoneticPr fontId="7"/>
  </si>
  <si>
    <t>求められる値は標準偏差（標本）と同じ。</t>
    <rPh sb="0" eb="1">
      <t>モト</t>
    </rPh>
    <rPh sb="5" eb="6">
      <t>アタイ</t>
    </rPh>
    <rPh sb="7" eb="9">
      <t>ヒョウジュン</t>
    </rPh>
    <rPh sb="9" eb="11">
      <t>ヘンサ</t>
    </rPh>
    <rPh sb="12" eb="14">
      <t>ヒョウホン</t>
    </rPh>
    <rPh sb="16" eb="17">
      <t>オナ</t>
    </rPh>
    <phoneticPr fontId="10"/>
  </si>
  <si>
    <t>標準偏差(母集団)</t>
    <rPh sb="0" eb="2">
      <t>ヒョウジュン</t>
    </rPh>
    <rPh sb="2" eb="4">
      <t>ヘンサ</t>
    </rPh>
    <rPh sb="5" eb="8">
      <t>ボシュウダン</t>
    </rPh>
    <phoneticPr fontId="10"/>
  </si>
  <si>
    <t>=STDEV.P(配列)</t>
    <rPh sb="9" eb="11">
      <t>ハイレツ</t>
    </rPh>
    <phoneticPr fontId="7"/>
  </si>
  <si>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10"/>
  </si>
  <si>
    <t>標準偏差(標本)</t>
    <rPh sb="0" eb="2">
      <t>ヒョウジュン</t>
    </rPh>
    <rPh sb="2" eb="4">
      <t>ヘンサ</t>
    </rPh>
    <rPh sb="5" eb="7">
      <t>ヒョウホン</t>
    </rPh>
    <phoneticPr fontId="10"/>
  </si>
  <si>
    <t>=STDEV.S(配列)</t>
    <rPh sb="9" eb="11">
      <t>ハイレツ</t>
    </rPh>
    <phoneticPr fontId="7"/>
  </si>
  <si>
    <t>標本標準偏差のため、母集団より小さくなる。（n-1)</t>
    <rPh sb="0" eb="2">
      <t>ヒョウホン</t>
    </rPh>
    <rPh sb="2" eb="4">
      <t>ヒョウジュン</t>
    </rPh>
    <rPh sb="4" eb="6">
      <t>ヘンサ</t>
    </rPh>
    <rPh sb="10" eb="13">
      <t>ボシュウダン</t>
    </rPh>
    <rPh sb="15" eb="16">
      <t>チイ</t>
    </rPh>
    <phoneticPr fontId="10"/>
  </si>
  <si>
    <t>(中央値)</t>
    <rPh sb="1" eb="3">
      <t>チュウオウ</t>
    </rPh>
    <rPh sb="3" eb="4">
      <t>チ</t>
    </rPh>
    <phoneticPr fontId="7"/>
  </si>
  <si>
    <t>小さい順に並べて、ちょうど真ん中＝5万円</t>
    <rPh sb="0" eb="1">
      <t>チイ</t>
    </rPh>
    <rPh sb="3" eb="4">
      <t>ジュン</t>
    </rPh>
    <rPh sb="5" eb="6">
      <t>ナラ</t>
    </rPh>
    <rPh sb="13" eb="14">
      <t>マ</t>
    </rPh>
    <rPh sb="15" eb="16">
      <t>ナカ</t>
    </rPh>
    <rPh sb="18" eb="20">
      <t>マンエン</t>
    </rPh>
    <phoneticPr fontId="7"/>
  </si>
  <si>
    <t>◎25%点は最小値と中央値の真ん中。</t>
    <rPh sb="4" eb="5">
      <t>テン</t>
    </rPh>
    <rPh sb="6" eb="9">
      <t>サイショウチ</t>
    </rPh>
    <rPh sb="10" eb="12">
      <t>チュウオウ</t>
    </rPh>
    <rPh sb="12" eb="13">
      <t>チ</t>
    </rPh>
    <rPh sb="14" eb="15">
      <t>マ</t>
    </rPh>
    <rPh sb="16" eb="17">
      <t>ナカ</t>
    </rPh>
    <phoneticPr fontId="7"/>
  </si>
  <si>
    <t>◎75%点は最大値と中央値の真ん中。</t>
    <rPh sb="4" eb="5">
      <t>テン</t>
    </rPh>
    <rPh sb="6" eb="9">
      <t>サイダイチ</t>
    </rPh>
    <rPh sb="10" eb="12">
      <t>チュウオウ</t>
    </rPh>
    <rPh sb="12" eb="13">
      <t>チ</t>
    </rPh>
    <rPh sb="14" eb="15">
      <t>マ</t>
    </rPh>
    <rPh sb="16" eb="17">
      <t>ナカ</t>
    </rPh>
    <phoneticPr fontId="7"/>
  </si>
  <si>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7"/>
  </si>
  <si>
    <t>男性6</t>
    <rPh sb="0" eb="2">
      <t>ダンセイ</t>
    </rPh>
    <phoneticPr fontId="7"/>
  </si>
  <si>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7"/>
  </si>
  <si>
    <t>③標準偏差</t>
    <rPh sb="1" eb="3">
      <t>ヒョウジュン</t>
    </rPh>
    <rPh sb="3" eb="5">
      <t>ヘンサ</t>
    </rPh>
    <phoneticPr fontId="7"/>
  </si>
  <si>
    <t>⇒</t>
    <phoneticPr fontId="7"/>
  </si>
  <si>
    <t>⇒</t>
    <phoneticPr fontId="7"/>
  </si>
  <si>
    <t>実数</t>
    <rPh sb="0" eb="2">
      <t>ジッスウ</t>
    </rPh>
    <phoneticPr fontId="7"/>
  </si>
  <si>
    <t>平均</t>
    <rPh sb="0" eb="2">
      <t>ヘイキン</t>
    </rPh>
    <phoneticPr fontId="7"/>
  </si>
  <si>
    <t>差額</t>
    <rPh sb="0" eb="2">
      <t>サガク</t>
    </rPh>
    <phoneticPr fontId="7"/>
  </si>
  <si>
    <t>2乗</t>
    <rPh sb="1" eb="2">
      <t>ジョウ</t>
    </rPh>
    <phoneticPr fontId="7"/>
  </si>
  <si>
    <t>2乗合計</t>
    <rPh sb="1" eb="2">
      <t>ジョウ</t>
    </rPh>
    <rPh sb="2" eb="4">
      <t>ゴウケイ</t>
    </rPh>
    <phoneticPr fontId="7"/>
  </si>
  <si>
    <t>データ個数</t>
    <rPh sb="3" eb="5">
      <t>コスウ</t>
    </rPh>
    <phoneticPr fontId="7"/>
  </si>
  <si>
    <t>√</t>
    <phoneticPr fontId="7"/>
  </si>
  <si>
    <t>１．データから平均を求める。</t>
    <rPh sb="7" eb="9">
      <t>ヘイキン</t>
    </rPh>
    <rPh sb="10" eb="11">
      <t>モト</t>
    </rPh>
    <phoneticPr fontId="7"/>
  </si>
  <si>
    <t>２．各データから平均との差を求める。</t>
    <rPh sb="2" eb="3">
      <t>カク</t>
    </rPh>
    <rPh sb="8" eb="10">
      <t>ヘイキン</t>
    </rPh>
    <rPh sb="12" eb="13">
      <t>サ</t>
    </rPh>
    <rPh sb="14" eb="15">
      <t>モト</t>
    </rPh>
    <phoneticPr fontId="7"/>
  </si>
  <si>
    <t>３．差額を2乗する。</t>
    <rPh sb="2" eb="4">
      <t>サガク</t>
    </rPh>
    <rPh sb="6" eb="7">
      <t>ジョウ</t>
    </rPh>
    <phoneticPr fontId="7"/>
  </si>
  <si>
    <t>４．2乗した値をすべて合計し、データ個数で割り、√する。</t>
    <rPh sb="3" eb="4">
      <t>ジョウ</t>
    </rPh>
    <rPh sb="6" eb="7">
      <t>アタイ</t>
    </rPh>
    <rPh sb="11" eb="13">
      <t>ゴウケイ</t>
    </rPh>
    <rPh sb="18" eb="20">
      <t>コスウ</t>
    </rPh>
    <rPh sb="21" eb="22">
      <t>ワ</t>
    </rPh>
    <phoneticPr fontId="7"/>
  </si>
  <si>
    <t>５．これが標準偏差。</t>
    <rPh sb="5" eb="7">
      <t>ヒョウジュン</t>
    </rPh>
    <rPh sb="7" eb="9">
      <t>ヘンサ</t>
    </rPh>
    <phoneticPr fontId="7"/>
  </si>
  <si>
    <t>【標準偏差関数の注意点】</t>
    <rPh sb="1" eb="3">
      <t>ヒョウジュン</t>
    </rPh>
    <rPh sb="3" eb="5">
      <t>ヘンサ</t>
    </rPh>
    <rPh sb="5" eb="7">
      <t>カンスウ</t>
    </rPh>
    <rPh sb="8" eb="11">
      <t>チュウイテン</t>
    </rPh>
    <phoneticPr fontId="7"/>
  </si>
  <si>
    <t>※上記のデータで標準偏差を各関数で求めると…</t>
    <rPh sb="1" eb="3">
      <t>ジョウキ</t>
    </rPh>
    <rPh sb="8" eb="10">
      <t>ヒョウジュン</t>
    </rPh>
    <rPh sb="10" eb="12">
      <t>ヘンサ</t>
    </rPh>
    <rPh sb="13" eb="14">
      <t>カク</t>
    </rPh>
    <rPh sb="14" eb="16">
      <t>カンスウ</t>
    </rPh>
    <rPh sb="17" eb="18">
      <t>モト</t>
    </rPh>
    <phoneticPr fontId="7"/>
  </si>
  <si>
    <t>√</t>
    <phoneticPr fontId="7"/>
  </si>
  <si>
    <t>=O48/4</t>
    <phoneticPr fontId="7"/>
  </si>
  <si>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7"/>
  </si>
  <si>
    <t>=O57/5</t>
    <phoneticPr fontId="7"/>
  </si>
  <si>
    <t>←データ個数で割っているのが「母集団標準偏差」</t>
    <rPh sb="4" eb="6">
      <t>コスウ</t>
    </rPh>
    <rPh sb="7" eb="8">
      <t>ワ</t>
    </rPh>
    <rPh sb="15" eb="18">
      <t>ボシュウダン</t>
    </rPh>
    <rPh sb="18" eb="20">
      <t>ヒョウジュン</t>
    </rPh>
    <rPh sb="20" eb="22">
      <t>ヘンサ</t>
    </rPh>
    <phoneticPr fontId="7"/>
  </si>
  <si>
    <t xml:space="preserve">（１）　株価Aが３０００円以下を変動する確率
</t>
    <rPh sb="12" eb="13">
      <t>エン</t>
    </rPh>
    <phoneticPr fontId="7"/>
  </si>
  <si>
    <t xml:space="preserve">date </t>
  </si>
  <si>
    <t xml:space="preserve"> アクセス数</t>
    <rPh sb="0" eb="2">
      <t>ウリアゲ</t>
    </rPh>
    <phoneticPr fontId="7"/>
  </si>
  <si>
    <t>標準偏差移動平均</t>
    <rPh sb="0" eb="2">
      <t>ヒョウジュン</t>
    </rPh>
    <rPh sb="2" eb="4">
      <t>ヘンサ</t>
    </rPh>
    <rPh sb="4" eb="6">
      <t>イドウ</t>
    </rPh>
    <rPh sb="6" eb="8">
      <t>ヘイキン</t>
    </rPh>
    <phoneticPr fontId="7"/>
  </si>
  <si>
    <t>30日間移動平均</t>
    <rPh sb="2" eb="3">
      <t>ニチ</t>
    </rPh>
    <rPh sb="3" eb="4">
      <t>カン</t>
    </rPh>
    <rPh sb="4" eb="6">
      <t>イドウ</t>
    </rPh>
    <rPh sb="6" eb="8">
      <t>ヘイキン</t>
    </rPh>
    <phoneticPr fontId="7"/>
  </si>
  <si>
    <t>移動平均＋2σ</t>
    <rPh sb="0" eb="2">
      <t>イドウ</t>
    </rPh>
    <rPh sb="2" eb="4">
      <t>ヘイキン</t>
    </rPh>
    <phoneticPr fontId="7"/>
  </si>
  <si>
    <t>移動平均-2σ</t>
    <rPh sb="0" eb="2">
      <t>イドウ</t>
    </rPh>
    <rPh sb="2" eb="4">
      <t>ヘイキン</t>
    </rPh>
    <phoneticPr fontId="7"/>
  </si>
  <si>
    <r>
      <t>（２）　株価</t>
    </r>
    <r>
      <rPr>
        <sz val="11"/>
        <color rgb="FF000000"/>
        <rFont val="Calibri"/>
        <family val="2"/>
      </rPr>
      <t>B</t>
    </r>
    <r>
      <rPr>
        <sz val="11"/>
        <color rgb="FF000000"/>
        <rFont val="游ゴシック"/>
        <family val="3"/>
        <charset val="128"/>
        <scheme val="minor"/>
      </rPr>
      <t>が３００円以上を変動する確率</t>
    </r>
    <rPh sb="11" eb="12">
      <t>エン</t>
    </rPh>
    <phoneticPr fontId="7"/>
  </si>
  <si>
    <t>平均値（円）</t>
    <rPh sb="0" eb="3">
      <t>ヘイキンチ</t>
    </rPh>
    <rPh sb="4" eb="5">
      <t>エン</t>
    </rPh>
    <phoneticPr fontId="7"/>
  </si>
  <si>
    <t>標準偏差（円）</t>
    <rPh sb="0" eb="2">
      <t>ヒョウジュン</t>
    </rPh>
    <rPh sb="2" eb="4">
      <t>ヘンサ</t>
    </rPh>
    <rPh sb="5" eb="6">
      <t>エン</t>
    </rPh>
    <phoneticPr fontId="7"/>
  </si>
  <si>
    <r>
      <t>（１）　株価</t>
    </r>
    <r>
      <rPr>
        <b/>
        <sz val="11"/>
        <color rgb="FF000000"/>
        <rFont val="Calibri"/>
        <family val="2"/>
      </rPr>
      <t>A</t>
    </r>
    <r>
      <rPr>
        <b/>
        <sz val="11"/>
        <color rgb="FF000000"/>
        <rFont val="游ゴシック"/>
        <family val="3"/>
        <charset val="128"/>
        <scheme val="minor"/>
      </rPr>
      <t>が３０００円以下を変動する確率</t>
    </r>
    <rPh sb="12" eb="13">
      <t>エン</t>
    </rPh>
    <phoneticPr fontId="7"/>
  </si>
  <si>
    <r>
      <t>（２）　株価</t>
    </r>
    <r>
      <rPr>
        <b/>
        <sz val="11"/>
        <color rgb="FF000000"/>
        <rFont val="Calibri"/>
        <family val="2"/>
      </rPr>
      <t>B</t>
    </r>
    <r>
      <rPr>
        <b/>
        <sz val="11"/>
        <color rgb="FF000000"/>
        <rFont val="游ゴシック"/>
        <family val="3"/>
        <charset val="128"/>
        <scheme val="minor"/>
      </rPr>
      <t>が３００円以上を変動する確率</t>
    </r>
    <rPh sb="11" eb="12">
      <t>エン</t>
    </rPh>
    <phoneticPr fontId="7"/>
  </si>
  <si>
    <t>株価Aが3000未満</t>
    <rPh sb="0" eb="2">
      <t>カブカ</t>
    </rPh>
    <rPh sb="8" eb="10">
      <t>ミマン</t>
    </rPh>
    <phoneticPr fontId="7"/>
  </si>
  <si>
    <r>
      <t>株価Bが</t>
    </r>
    <r>
      <rPr>
        <sz val="11"/>
        <color theme="1"/>
        <rFont val="游ゴシック"/>
        <family val="2"/>
        <charset val="128"/>
        <scheme val="minor"/>
      </rPr>
      <t>300より大きい</t>
    </r>
    <rPh sb="0" eb="2">
      <t>カブカ</t>
    </rPh>
    <rPh sb="9" eb="10">
      <t>オオ</t>
    </rPh>
    <phoneticPr fontId="7"/>
  </si>
  <si>
    <t>％</t>
    <phoneticPr fontId="7"/>
  </si>
  <si>
    <t>↓可視化イメージ図</t>
    <rPh sb="1" eb="4">
      <t>カシカ</t>
    </rPh>
    <rPh sb="8" eb="9">
      <t>ズ</t>
    </rPh>
    <phoneticPr fontId="7"/>
  </si>
  <si>
    <t>↓完成イメージ図</t>
    <rPh sb="1" eb="3">
      <t>カンセイ</t>
    </rPh>
    <rPh sb="7" eb="8">
      <t>ズ</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</si>
</sst>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
    <numFmt numFmtId="177" formatCode="0.0000_ "/>
  </numFmts>
  <fonts count="30">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b/>
      <sz val="11"/>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sz val="11"/>
      <color rgb="FF000000"/>
      <name val="游ゴシック"/>
      <family val="3"/>
      <charset val="128"/>
      <scheme val="minor"/>
    </font>
    <font>
      <sz val="11"/>
      <color rgb="FF000000"/>
      <name val="Calibri"/>
      <family val="2"/>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
      <sz val="12"/>
      <name val="游ゴシック"/>
      <family val="2"/>
      <charset val="128"/>
      <scheme val="minor"/>
    </font>
    <font>
      <sz val="9"/>
      <color indexed="81"/>
      <name val="MS P ゴシック"/>
      <family val="3"/>
      <charset val="128"/>
    </font>
  </fonts>
  <fills count="12">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8" tint="0.79998168889431442"/>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medium">
        <color indexed="64"/>
      </left>
      <right style="medium">
        <color indexed="64"/>
      </right>
      <top style="medium">
        <color indexed="64"/>
      </top>
      <bottom/>
      <diagonal/>
    </border>
  </borders>
  <cellStyleXfs count="3">
    <xf numFmtId="0" fontId="0" fillId="0" borderId="0">
      <alignment vertical="center"/>
    </xf>
    <xf numFmtId="0" fontId="10" fillId="0" borderId="0">
      <alignment vertical="center"/>
    </xf>
    <xf numFmtId="0" fontId="10" fillId="0" borderId="0"/>
  </cellStyleXfs>
  <cellXfs count="136">
    <xf numFmtId="0" fontId="0" fillId="0" borderId="0" xfId="0">
      <alignment vertical="center"/>
    </xf>
    <xf numFmtId="0" fontId="6" fillId="0" borderId="0" xfId="0" applyFont="1" applyAlignment="1"/>
    <xf numFmtId="0" fontId="6" fillId="2" borderId="1" xfId="0" applyFont="1" applyFill="1" applyBorder="1" applyAlignment="1">
      <alignment horizontal="center"/>
    </xf>
    <xf numFmtId="0" fontId="8" fillId="0" borderId="0" xfId="0" applyFont="1" applyBorder="1" applyAlignment="1">
      <alignment horizontal="center"/>
    </xf>
    <xf numFmtId="0" fontId="8" fillId="0" borderId="2" xfId="0" applyFont="1" applyBorder="1" applyAlignment="1">
      <alignment horizontal="center"/>
    </xf>
    <xf numFmtId="0" fontId="8" fillId="0" borderId="4" xfId="0" applyFont="1" applyBorder="1" applyAlignment="1">
      <alignment horizontal="center"/>
    </xf>
    <xf numFmtId="0" fontId="6" fillId="0" borderId="0" xfId="0" applyFont="1" applyFill="1" applyBorder="1" applyAlignment="1">
      <alignment horizontal="center"/>
    </xf>
    <xf numFmtId="0" fontId="8" fillId="0" borderId="6" xfId="0" applyFont="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6" fillId="0" borderId="5" xfId="0" applyFont="1" applyBorder="1" applyAlignment="1">
      <alignment horizontal="center"/>
    </xf>
    <xf numFmtId="0" fontId="6" fillId="0" borderId="7" xfId="0" applyFont="1" applyBorder="1" applyAlignment="1">
      <alignment horizontal="center"/>
    </xf>
    <xf numFmtId="0" fontId="5" fillId="0" borderId="0" xfId="0" applyFont="1" applyAlignment="1"/>
    <xf numFmtId="0" fontId="5" fillId="3" borderId="1" xfId="0" applyFont="1" applyFill="1" applyBorder="1" applyAlignment="1"/>
    <xf numFmtId="0" fontId="5" fillId="3" borderId="8" xfId="0" applyFont="1" applyFill="1" applyBorder="1" applyAlignment="1"/>
    <xf numFmtId="0" fontId="15" fillId="0" borderId="0" xfId="0" applyFont="1" applyAlignment="1">
      <alignment vertical="center"/>
    </xf>
    <xf numFmtId="0" fontId="6" fillId="2" borderId="11" xfId="0" applyFont="1" applyFill="1" applyBorder="1" applyAlignment="1">
      <alignment horizontal="center"/>
    </xf>
    <xf numFmtId="0" fontId="5" fillId="2" borderId="11" xfId="0" applyFont="1" applyFill="1" applyBorder="1" applyAlignment="1">
      <alignment horizontal="center"/>
    </xf>
    <xf numFmtId="0" fontId="5" fillId="2" borderId="8" xfId="0" applyFont="1" applyFill="1" applyBorder="1" applyAlignment="1">
      <alignment horizontal="center"/>
    </xf>
    <xf numFmtId="0" fontId="17" fillId="0" borderId="0" xfId="1" applyFont="1">
      <alignment vertical="center"/>
    </xf>
    <xf numFmtId="0" fontId="10" fillId="0" borderId="0" xfId="1">
      <alignment vertical="center"/>
    </xf>
    <xf numFmtId="0" fontId="18" fillId="0" borderId="0" xfId="1" applyFont="1">
      <alignment vertical="center"/>
    </xf>
    <xf numFmtId="0" fontId="10" fillId="0" borderId="0" xfId="2"/>
    <xf numFmtId="0" fontId="9" fillId="0" borderId="0" xfId="1" applyFont="1">
      <alignment vertical="center"/>
    </xf>
    <xf numFmtId="0" fontId="5" fillId="0" borderId="0" xfId="1" applyFont="1">
      <alignment vertical="center"/>
    </xf>
    <xf numFmtId="0" fontId="8" fillId="0" borderId="0" xfId="1" applyFont="1">
      <alignment vertical="center"/>
    </xf>
    <xf numFmtId="0" fontId="19" fillId="0" borderId="0" xfId="2" applyFont="1"/>
    <xf numFmtId="0" fontId="8" fillId="0" borderId="0" xfId="2" applyFont="1"/>
    <xf numFmtId="0" fontId="20" fillId="0" borderId="0" xfId="2" applyFont="1"/>
    <xf numFmtId="0" fontId="12" fillId="0" borderId="0" xfId="1" applyFont="1">
      <alignment vertical="center"/>
    </xf>
    <xf numFmtId="49" fontId="12" fillId="0" borderId="0" xfId="1" applyNumberFormat="1" applyFont="1">
      <alignment vertical="center"/>
    </xf>
    <xf numFmtId="0" fontId="17" fillId="0" borderId="0" xfId="2" applyFont="1" applyAlignment="1">
      <alignment vertical="center"/>
    </xf>
    <xf numFmtId="0" fontId="10" fillId="0" borderId="0" xfId="2" applyAlignment="1">
      <alignment vertical="center"/>
    </xf>
    <xf numFmtId="0" fontId="21" fillId="0" borderId="0" xfId="1" applyFont="1">
      <alignment vertical="center"/>
    </xf>
    <xf numFmtId="0" fontId="17" fillId="4" borderId="3" xfId="2" applyFont="1" applyFill="1" applyBorder="1" applyAlignment="1">
      <alignment horizontal="center" vertical="center"/>
    </xf>
    <xf numFmtId="49" fontId="17" fillId="4" borderId="3" xfId="2" applyNumberFormat="1" applyFont="1" applyFill="1" applyBorder="1" applyAlignment="1">
      <alignment horizontal="center" vertical="center"/>
    </xf>
    <xf numFmtId="0" fontId="10"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22" fillId="0" borderId="0" xfId="1" applyFont="1">
      <alignment vertical="center"/>
    </xf>
    <xf numFmtId="0" fontId="10" fillId="0" borderId="3" xfId="1" applyBorder="1" applyAlignment="1">
      <alignment horizontal="center" vertical="center"/>
    </xf>
    <xf numFmtId="0" fontId="10" fillId="6" borderId="3" xfId="1" applyFill="1" applyBorder="1" applyAlignment="1">
      <alignment horizontal="center" vertical="center"/>
    </xf>
    <xf numFmtId="0" fontId="10" fillId="5" borderId="3" xfId="2" applyFill="1" applyBorder="1" applyAlignment="1">
      <alignment horizontal="center" vertical="center"/>
    </xf>
    <xf numFmtId="0" fontId="10" fillId="0" borderId="3" xfId="1" applyBorder="1">
      <alignment vertical="center"/>
    </xf>
    <xf numFmtId="0" fontId="10" fillId="6" borderId="3" xfId="1" applyFill="1" applyBorder="1">
      <alignment vertical="center"/>
    </xf>
    <xf numFmtId="49" fontId="10" fillId="0" borderId="3" xfId="2" applyNumberFormat="1" applyFill="1" applyBorder="1" applyAlignment="1">
      <alignment vertical="center"/>
    </xf>
    <xf numFmtId="49" fontId="10" fillId="5" borderId="3" xfId="2" applyNumberFormat="1" applyFill="1" applyBorder="1" applyAlignment="1">
      <alignment vertical="center"/>
    </xf>
    <xf numFmtId="0" fontId="17" fillId="6" borderId="0" xfId="1" applyFont="1" applyFill="1" applyAlignment="1">
      <alignment horizontal="center" vertical="center"/>
    </xf>
    <xf numFmtId="49" fontId="23" fillId="6" borderId="0" xfId="1" applyNumberFormat="1" applyFont="1" applyFill="1">
      <alignment vertical="center"/>
    </xf>
    <xf numFmtId="0" fontId="10" fillId="6" borderId="0" xfId="1" applyFill="1">
      <alignment vertical="center"/>
    </xf>
    <xf numFmtId="0" fontId="0" fillId="0" borderId="3" xfId="2" applyFont="1" applyFill="1" applyBorder="1" applyAlignment="1">
      <alignment horizontal="center" vertical="center"/>
    </xf>
    <xf numFmtId="0" fontId="10" fillId="4" borderId="3" xfId="1" applyFill="1" applyBorder="1" applyAlignment="1">
      <alignment horizontal="center" vertical="center"/>
    </xf>
    <xf numFmtId="0" fontId="10" fillId="7" borderId="3" xfId="1" applyFill="1" applyBorder="1" applyAlignment="1">
      <alignment horizontal="center" vertical="center"/>
    </xf>
    <xf numFmtId="0" fontId="10" fillId="4" borderId="3" xfId="1" applyFill="1" applyBorder="1">
      <alignment vertical="center"/>
    </xf>
    <xf numFmtId="0" fontId="10" fillId="7" borderId="3" xfId="1" applyFill="1" applyBorder="1">
      <alignment vertical="center"/>
    </xf>
    <xf numFmtId="0" fontId="17" fillId="7" borderId="0" xfId="1" applyFont="1" applyFill="1" applyAlignment="1">
      <alignment horizontal="center" vertical="center"/>
    </xf>
    <xf numFmtId="0" fontId="23" fillId="7" borderId="0" xfId="1" applyFont="1" applyFill="1">
      <alignment vertical="center"/>
    </xf>
    <xf numFmtId="0" fontId="10" fillId="7" borderId="0" xfId="1" applyFill="1">
      <alignment vertical="center"/>
    </xf>
    <xf numFmtId="0" fontId="10" fillId="0" borderId="3" xfId="1" applyBorder="1" applyAlignment="1">
      <alignment vertical="center"/>
    </xf>
    <xf numFmtId="0" fontId="10" fillId="0" borderId="12" xfId="1" applyBorder="1" applyAlignment="1">
      <alignment horizontal="center" vertical="center"/>
    </xf>
    <xf numFmtId="0" fontId="12" fillId="0" borderId="15" xfId="1" applyFont="1" applyFill="1" applyBorder="1" applyAlignment="1">
      <alignment vertical="center"/>
    </xf>
    <xf numFmtId="0" fontId="12" fillId="0" borderId="0" xfId="1" applyFont="1" applyFill="1" applyBorder="1" applyAlignment="1">
      <alignment vertical="center"/>
    </xf>
    <xf numFmtId="0" fontId="12" fillId="0" borderId="0" xfId="1" applyFont="1" applyAlignment="1">
      <alignment vertical="center"/>
    </xf>
    <xf numFmtId="0" fontId="9" fillId="0" borderId="0" xfId="1" applyFont="1" applyAlignment="1">
      <alignment vertical="center"/>
    </xf>
    <xf numFmtId="0" fontId="10" fillId="8" borderId="3" xfId="1" applyFill="1" applyBorder="1">
      <alignment vertical="center"/>
    </xf>
    <xf numFmtId="0" fontId="10" fillId="9" borderId="3" xfId="1" applyFill="1" applyBorder="1">
      <alignment vertical="center"/>
    </xf>
    <xf numFmtId="0" fontId="19" fillId="0" borderId="0" xfId="1" applyFont="1">
      <alignment vertical="center"/>
    </xf>
    <xf numFmtId="49" fontId="10" fillId="0" borderId="0" xfId="1" applyNumberFormat="1">
      <alignment vertical="center"/>
    </xf>
    <xf numFmtId="0" fontId="5" fillId="0" borderId="0" xfId="2" applyFont="1"/>
    <xf numFmtId="0" fontId="9" fillId="0" borderId="0" xfId="2" applyFont="1" applyAlignment="1">
      <alignment horizontal="center"/>
    </xf>
    <xf numFmtId="0" fontId="8" fillId="0" borderId="0" xfId="0" applyFont="1" applyBorder="1" applyAlignment="1">
      <alignment horizontal="left"/>
    </xf>
    <xf numFmtId="0" fontId="14" fillId="0" borderId="0" xfId="0" applyFont="1" applyAlignment="1">
      <alignment vertical="center"/>
    </xf>
    <xf numFmtId="0" fontId="11" fillId="0" borderId="0" xfId="0" applyFont="1" applyAlignment="1"/>
    <xf numFmtId="176" fontId="6" fillId="0" borderId="0" xfId="0" applyNumberFormat="1" applyFont="1" applyAlignment="1"/>
    <xf numFmtId="0" fontId="17" fillId="3" borderId="3" xfId="2" applyFont="1" applyFill="1" applyBorder="1" applyAlignment="1">
      <alignment horizontal="center" vertical="center"/>
    </xf>
    <xf numFmtId="0" fontId="17" fillId="3" borderId="16" xfId="2" applyFont="1" applyFill="1" applyBorder="1" applyAlignment="1">
      <alignment horizontal="center" vertical="center"/>
    </xf>
    <xf numFmtId="176" fontId="10" fillId="4" borderId="13" xfId="2" applyNumberFormat="1" applyFill="1" applyBorder="1"/>
    <xf numFmtId="0" fontId="25" fillId="0" borderId="0" xfId="2" applyFont="1"/>
    <xf numFmtId="0" fontId="17" fillId="0" borderId="0" xfId="2" applyFont="1"/>
    <xf numFmtId="0" fontId="26" fillId="0" borderId="0" xfId="2" applyFont="1"/>
    <xf numFmtId="14" fontId="24" fillId="0" borderId="13" xfId="2" applyNumberFormat="1" applyFont="1" applyBorder="1" applyAlignment="1"/>
    <xf numFmtId="14" fontId="24" fillId="0" borderId="14" xfId="2" applyNumberFormat="1" applyFont="1" applyBorder="1" applyAlignment="1"/>
    <xf numFmtId="0" fontId="0" fillId="0" borderId="0" xfId="0" applyBorder="1">
      <alignment vertical="center"/>
    </xf>
    <xf numFmtId="0" fontId="27" fillId="0" borderId="17" xfId="2" applyFont="1" applyBorder="1" applyAlignment="1"/>
    <xf numFmtId="0" fontId="27" fillId="0" borderId="18" xfId="2" applyFont="1" applyBorder="1" applyAlignment="1"/>
    <xf numFmtId="0" fontId="9" fillId="4" borderId="3" xfId="2" applyFont="1" applyFill="1" applyBorder="1" applyAlignment="1">
      <alignment horizontal="center"/>
    </xf>
    <xf numFmtId="0" fontId="17" fillId="4" borderId="3" xfId="0" applyFont="1" applyFill="1" applyBorder="1">
      <alignment vertical="center"/>
    </xf>
    <xf numFmtId="0" fontId="9" fillId="4" borderId="12" xfId="2" applyFont="1" applyFill="1" applyBorder="1" applyAlignment="1">
      <alignment horizontal="center"/>
    </xf>
    <xf numFmtId="176" fontId="10" fillId="4" borderId="12" xfId="2" applyNumberFormat="1" applyFill="1" applyBorder="1"/>
    <xf numFmtId="176" fontId="10" fillId="4" borderId="14" xfId="2" applyNumberFormat="1" applyFill="1" applyBorder="1"/>
    <xf numFmtId="0" fontId="4" fillId="2" borderId="11" xfId="0" applyFont="1" applyFill="1" applyBorder="1" applyAlignment="1">
      <alignment horizontal="center"/>
    </xf>
    <xf numFmtId="0" fontId="4" fillId="2" borderId="8" xfId="0" applyFont="1" applyFill="1" applyBorder="1" applyAlignment="1">
      <alignment horizontal="center"/>
    </xf>
    <xf numFmtId="0" fontId="3" fillId="0" borderId="0" xfId="0" applyFont="1" applyAlignment="1"/>
    <xf numFmtId="0" fontId="27" fillId="0" borderId="0" xfId="0" applyFont="1">
      <alignment vertical="center"/>
    </xf>
    <xf numFmtId="0" fontId="3" fillId="0" borderId="0" xfId="0" applyFont="1" applyFill="1" applyAlignment="1"/>
    <xf numFmtId="0" fontId="2" fillId="0" borderId="0" xfId="0" applyFont="1" applyAlignment="1">
      <alignment horizontal="left"/>
    </xf>
    <xf numFmtId="0" fontId="1" fillId="3" borderId="1" xfId="0" applyFont="1" applyFill="1" applyBorder="1" applyAlignment="1">
      <alignment horizontal="center"/>
    </xf>
    <xf numFmtId="0" fontId="1" fillId="3" borderId="8" xfId="0" applyFont="1" applyFill="1" applyBorder="1" applyAlignment="1">
      <alignment shrinkToFit="1"/>
    </xf>
    <xf numFmtId="0" fontId="1" fillId="0" borderId="0" xfId="0" applyFont="1" applyAlignment="1"/>
    <xf numFmtId="0" fontId="8" fillId="11" borderId="20" xfId="0" applyFont="1" applyFill="1" applyBorder="1" applyAlignment="1">
      <alignment horizontal="center"/>
    </xf>
    <xf numFmtId="0" fontId="5" fillId="11" borderId="20" xfId="0" applyFont="1" applyFill="1" applyBorder="1" applyAlignment="1"/>
    <xf numFmtId="0" fontId="8" fillId="11" borderId="2" xfId="0" applyFont="1" applyFill="1" applyBorder="1" applyAlignment="1">
      <alignment horizontal="center"/>
    </xf>
    <xf numFmtId="0" fontId="6" fillId="11" borderId="2" xfId="0" applyFont="1" applyFill="1" applyBorder="1" applyAlignment="1"/>
    <xf numFmtId="0" fontId="8" fillId="11" borderId="4" xfId="0" applyFont="1" applyFill="1" applyBorder="1" applyAlignment="1">
      <alignment horizontal="center"/>
    </xf>
    <xf numFmtId="0" fontId="6" fillId="11" borderId="4" xfId="0" applyFont="1" applyFill="1" applyBorder="1" applyAlignment="1"/>
    <xf numFmtId="0" fontId="6" fillId="11" borderId="0" xfId="0" applyFont="1" applyFill="1" applyAlignment="1"/>
    <xf numFmtId="0" fontId="8" fillId="11" borderId="9" xfId="0" applyFont="1" applyFill="1" applyBorder="1" applyAlignment="1">
      <alignment horizontal="center"/>
    </xf>
    <xf numFmtId="0" fontId="8" fillId="11" borderId="5" xfId="0" applyFont="1" applyFill="1" applyBorder="1" applyAlignment="1">
      <alignment horizontal="center"/>
    </xf>
    <xf numFmtId="0" fontId="8" fillId="11" borderId="10" xfId="0" applyFont="1" applyFill="1" applyBorder="1" applyAlignment="1">
      <alignment horizontal="center"/>
    </xf>
    <xf numFmtId="0" fontId="8" fillId="11" borderId="7" xfId="0" applyFont="1" applyFill="1" applyBorder="1" applyAlignment="1">
      <alignment horizontal="center"/>
    </xf>
    <xf numFmtId="0" fontId="6" fillId="11" borderId="5" xfId="0" applyFont="1" applyFill="1" applyBorder="1" applyAlignment="1"/>
    <xf numFmtId="0" fontId="6" fillId="11" borderId="7" xfId="0" applyFont="1" applyFill="1" applyBorder="1" applyAlignment="1"/>
    <xf numFmtId="176" fontId="28" fillId="11" borderId="13" xfId="2" applyNumberFormat="1" applyFont="1" applyFill="1" applyBorder="1"/>
    <xf numFmtId="176" fontId="0" fillId="11" borderId="13" xfId="2" applyNumberFormat="1" applyFont="1" applyFill="1" applyBorder="1"/>
    <xf numFmtId="176" fontId="27" fillId="11" borderId="19" xfId="2" applyNumberFormat="1" applyFont="1" applyFill="1" applyBorder="1"/>
    <xf numFmtId="176" fontId="10" fillId="11" borderId="13" xfId="2" applyNumberFormat="1" applyFill="1" applyBorder="1"/>
    <xf numFmtId="177" fontId="0" fillId="11" borderId="0" xfId="0" applyNumberFormat="1" applyFill="1" applyBorder="1">
      <alignment vertical="center"/>
    </xf>
    <xf numFmtId="177" fontId="0" fillId="11" borderId="13" xfId="0" applyNumberFormat="1" applyFill="1" applyBorder="1">
      <alignment vertical="center"/>
    </xf>
    <xf numFmtId="0" fontId="8" fillId="0" borderId="3" xfId="2" applyFont="1" applyFill="1" applyBorder="1" applyAlignment="1">
      <alignment horizontal="left" vertical="center"/>
    </xf>
    <xf numFmtId="0" fontId="17" fillId="4" borderId="3" xfId="2" applyFont="1" applyFill="1" applyBorder="1" applyAlignment="1">
      <alignment horizontal="center" vertical="center"/>
    </xf>
    <xf numFmtId="0" fontId="8" fillId="0" borderId="3" xfId="2" applyFont="1" applyFill="1" applyBorder="1" applyAlignment="1">
      <alignment horizontal="center" vertical="center"/>
    </xf>
    <xf numFmtId="49" fontId="8" fillId="5" borderId="3" xfId="2" applyNumberFormat="1" applyFont="1" applyFill="1" applyBorder="1" applyAlignment="1">
      <alignment horizontal="left" vertical="center"/>
    </xf>
    <xf numFmtId="49" fontId="8" fillId="0" borderId="3" xfId="2" applyNumberFormat="1" applyFont="1" applyFill="1" applyBorder="1" applyAlignment="1">
      <alignment horizontal="left" vertical="center"/>
    </xf>
    <xf numFmtId="0" fontId="8" fillId="5" borderId="3" xfId="2" applyFont="1" applyFill="1" applyBorder="1" applyAlignment="1">
      <alignment horizontal="left" vertical="center"/>
    </xf>
    <xf numFmtId="0" fontId="10" fillId="0" borderId="12" xfId="1" applyFill="1" applyBorder="1" applyAlignment="1">
      <alignment horizontal="center" vertical="center"/>
    </xf>
    <xf numFmtId="0" fontId="10" fillId="0" borderId="13" xfId="1" applyFill="1" applyBorder="1" applyAlignment="1">
      <alignment horizontal="center" vertical="center"/>
    </xf>
    <xf numFmtId="0" fontId="10" fillId="0" borderId="14" xfId="1" applyFill="1" applyBorder="1" applyAlignment="1">
      <alignment horizontal="center" vertical="center"/>
    </xf>
    <xf numFmtId="0" fontId="10" fillId="0" borderId="3" xfId="1" applyBorder="1" applyAlignment="1">
      <alignment horizontal="center" vertical="center"/>
    </xf>
    <xf numFmtId="0" fontId="5" fillId="0" borderId="3" xfId="2" applyFont="1" applyFill="1" applyBorder="1" applyAlignment="1">
      <alignment horizontal="center" vertical="center"/>
    </xf>
    <xf numFmtId="0" fontId="8" fillId="5" borderId="3" xfId="2" applyFont="1" applyFill="1" applyBorder="1" applyAlignment="1">
      <alignment horizontal="center" vertical="center"/>
    </xf>
    <xf numFmtId="0" fontId="10" fillId="10" borderId="12" xfId="1" applyFill="1" applyBorder="1" applyAlignment="1">
      <alignment horizontal="center" vertical="center"/>
    </xf>
    <xf numFmtId="0" fontId="10" fillId="10" borderId="13" xfId="1" applyFill="1" applyBorder="1" applyAlignment="1">
      <alignment horizontal="center" vertical="center"/>
    </xf>
    <xf numFmtId="0" fontId="10" fillId="10" borderId="14" xfId="1" applyFill="1" applyBorder="1" applyAlignment="1">
      <alignment horizontal="center" vertical="center"/>
    </xf>
    <xf numFmtId="0" fontId="10" fillId="9" borderId="3" xfId="1" applyFill="1" applyBorder="1" applyAlignment="1">
      <alignment horizontal="center" vertical="center"/>
    </xf>
    <xf numFmtId="0" fontId="10" fillId="8" borderId="3" xfId="1" applyFill="1" applyBorder="1" applyAlignment="1">
      <alignment horizontal="center" vertical="center"/>
    </xf>
  </cellXfs>
  <cellStyles count="3">
    <cellStyle name="標準" xfId="0" builtinId="0"/>
    <cellStyle name="標準 2 2" xfId="2"/>
    <cellStyle name="標準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51114"/>
          <a:ext cx="14692788" cy="4481527"/>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34894" y="4794625"/>
          <a:ext cx="2866091" cy="2233704"/>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41244" y="1010398"/>
          <a:ext cx="5115165" cy="2732368"/>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14169</xdr:colOff>
      <xdr:row>0</xdr:row>
      <xdr:rowOff>85842</xdr:rowOff>
    </xdr:from>
    <xdr:ext cx="7642225" cy="1361295"/>
    <xdr:sp macro="" textlink="">
      <xdr:nvSpPr>
        <xdr:cNvPr id="2" name="テキスト ボックス 1">
          <a:extLst>
            <a:ext uri="{FF2B5EF4-FFF2-40B4-BE49-F238E27FC236}">
              <a16:creationId xmlns:a16="http://schemas.microsoft.com/office/drawing/2014/main" id="{895A4B04-51E7-EC4E-8640-7E6BAA461515}"/>
            </a:ext>
          </a:extLst>
        </xdr:cNvPr>
        <xdr:cNvSpPr txBox="1"/>
      </xdr:nvSpPr>
      <xdr:spPr>
        <a:xfrm>
          <a:off x="485017" y="85842"/>
          <a:ext cx="7642225"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問題１</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下の数値は２つの株価データです。このデータを使って次の質問に答えてください（水色のセルを埋めてください）。</a:t>
          </a: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が３０００円以下を変動する確率</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B</a:t>
          </a:r>
          <a:r>
            <a:rPr kumimoji="1" lang="ja-JP" altLang="en-US" sz="1100" b="1" baseline="0">
              <a:solidFill>
                <a:schemeClr val="tx1"/>
              </a:solidFill>
            </a:rPr>
            <a:t>が３００円以上を変動する確率</a:t>
          </a:r>
        </a:p>
        <a:p>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3" name="テキスト ボックス 2">
          <a:extLst>
            <a:ext uri="{FF2B5EF4-FFF2-40B4-BE49-F238E27FC236}">
              <a16:creationId xmlns:a16="http://schemas.microsoft.com/office/drawing/2014/main" id="{0501C889-4C62-4B3A-BD0B-B546D25E4596}"/>
            </a:ext>
          </a:extLst>
        </xdr:cNvPr>
        <xdr:cNvSpPr txBox="1"/>
      </xdr:nvSpPr>
      <xdr:spPr>
        <a:xfrm>
          <a:off x="516293" y="237998"/>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問題</a:t>
          </a:r>
          <a:r>
            <a:rPr kumimoji="1" lang="ja-JP" altLang="en-US" sz="1100" b="1">
              <a:solidFill>
                <a:schemeClr val="dk1"/>
              </a:solidFill>
              <a:effectLst/>
              <a:latin typeface="+mn-lt"/>
              <a:ea typeface="+mn-ea"/>
              <a:cs typeface="+mn-cs"/>
            </a:rPr>
            <a:t>２</a:t>
          </a:r>
          <a:endParaRPr lang="ja-JP" altLang="ja-JP" sz="1200">
            <a:effectLst/>
          </a:endParaRPr>
        </a:p>
        <a:p>
          <a:r>
            <a:rPr kumimoji="1" lang="ja-JP" altLang="ja-JP" sz="1100" b="1">
              <a:solidFill>
                <a:schemeClr val="dk1"/>
              </a:solidFill>
              <a:effectLst/>
              <a:latin typeface="+mn-lt"/>
              <a:ea typeface="+mn-ea"/>
              <a:cs typeface="+mn-cs"/>
            </a:rPr>
            <a:t>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と株価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の変動はそれぞれ正規分布に従い、平均値と標準偏差が下の表にまとめてあります。この時、</a:t>
          </a:r>
          <a:endParaRPr lang="ja-JP" altLang="ja-JP" sz="1200">
            <a:effectLst/>
          </a:endParaRPr>
        </a:p>
        <a:p>
          <a:r>
            <a:rPr kumimoji="1" lang="ja-JP" altLang="ja-JP" sz="1100" b="1">
              <a:solidFill>
                <a:schemeClr val="dk1"/>
              </a:solidFill>
              <a:effectLst/>
              <a:latin typeface="+mn-lt"/>
              <a:ea typeface="+mn-ea"/>
              <a:cs typeface="+mn-cs"/>
            </a:rPr>
            <a:t>（１）　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が３０００</a:t>
          </a:r>
          <a:r>
            <a:rPr kumimoji="1" lang="ja-JP" altLang="en-US" sz="1100" b="1">
              <a:solidFill>
                <a:schemeClr val="dk1"/>
              </a:solidFill>
              <a:effectLst/>
              <a:latin typeface="+mn-lt"/>
              <a:ea typeface="+mn-ea"/>
              <a:cs typeface="+mn-cs"/>
            </a:rPr>
            <a:t>円</a:t>
          </a:r>
          <a:r>
            <a:rPr kumimoji="1" lang="ja-JP" altLang="ja-JP" sz="1100" b="1">
              <a:solidFill>
                <a:schemeClr val="dk1"/>
              </a:solidFill>
              <a:effectLst/>
              <a:latin typeface="+mn-lt"/>
              <a:ea typeface="+mn-ea"/>
              <a:cs typeface="+mn-cs"/>
            </a:rPr>
            <a:t>以下を変動する確率を求め</a:t>
          </a:r>
          <a:r>
            <a:rPr kumimoji="1" lang="ja-JP" altLang="en-US" sz="1100" b="1">
              <a:solidFill>
                <a:schemeClr val="dk1"/>
              </a:solidFill>
              <a:effectLst/>
              <a:latin typeface="+mn-lt"/>
              <a:ea typeface="+mn-ea"/>
              <a:cs typeface="+mn-cs"/>
            </a:rPr>
            <a:t>てください（水色のセルを埋めてください）</a:t>
          </a:r>
          <a:r>
            <a:rPr kumimoji="1" lang="ja-JP" altLang="ja-JP" sz="1100" b="1">
              <a:solidFill>
                <a:schemeClr val="dk1"/>
              </a:solidFill>
              <a:effectLst/>
              <a:latin typeface="+mn-lt"/>
              <a:ea typeface="+mn-ea"/>
              <a:cs typeface="+mn-cs"/>
            </a:rPr>
            <a:t>。</a:t>
          </a:r>
          <a:endParaRPr lang="ja-JP" altLang="ja-JP" sz="1200">
            <a:effectLst/>
          </a:endParaRPr>
        </a:p>
        <a:p>
          <a:r>
            <a:rPr kumimoji="1" lang="ja-JP" altLang="ja-JP" sz="1100" b="1">
              <a:solidFill>
                <a:schemeClr val="dk1"/>
              </a:solidFill>
              <a:effectLst/>
              <a:latin typeface="+mn-lt"/>
              <a:ea typeface="+mn-ea"/>
              <a:cs typeface="+mn-cs"/>
            </a:rPr>
            <a:t>（２）　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が３００</a:t>
          </a:r>
          <a:r>
            <a:rPr kumimoji="1" lang="ja-JP" altLang="en-US" sz="1100" b="1">
              <a:solidFill>
                <a:schemeClr val="dk1"/>
              </a:solidFill>
              <a:effectLst/>
              <a:latin typeface="+mn-lt"/>
              <a:ea typeface="+mn-ea"/>
              <a:cs typeface="+mn-cs"/>
            </a:rPr>
            <a:t>円</a:t>
          </a:r>
          <a:r>
            <a:rPr kumimoji="1" lang="ja-JP" altLang="ja-JP" sz="1100" b="1">
              <a:solidFill>
                <a:schemeClr val="dk1"/>
              </a:solidFill>
              <a:effectLst/>
              <a:latin typeface="+mn-lt"/>
              <a:ea typeface="+mn-ea"/>
              <a:cs typeface="+mn-cs"/>
            </a:rPr>
            <a:t>以上を変動する確率を求めてください（水色のセルを埋めてください）</a:t>
          </a:r>
          <a:r>
            <a:rPr kumimoji="1" lang="ja-JP" altLang="en-US" sz="1100" b="1">
              <a:solidFill>
                <a:schemeClr val="dk1"/>
              </a:solidFill>
              <a:effectLst/>
              <a:latin typeface="+mn-lt"/>
              <a:ea typeface="+mn-ea"/>
              <a:cs typeface="+mn-cs"/>
            </a:rPr>
            <a:t>。</a:t>
          </a:r>
          <a:endParaRPr lang="ja-JP" altLang="ja-JP" sz="12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20993</xdr:colOff>
      <xdr:row>0</xdr:row>
      <xdr:rowOff>150125</xdr:rowOff>
    </xdr:from>
    <xdr:ext cx="7303957" cy="1303362"/>
    <xdr:sp macro="" textlink="">
      <xdr:nvSpPr>
        <xdr:cNvPr id="3" name="テキスト ボックス 2">
          <a:extLst>
            <a:ext uri="{FF2B5EF4-FFF2-40B4-BE49-F238E27FC236}">
              <a16:creationId xmlns:a16="http://schemas.microsoft.com/office/drawing/2014/main" id="{DB93737E-3CA9-45D4-82C6-0E56585DF9CE}"/>
            </a:ext>
          </a:extLst>
        </xdr:cNvPr>
        <xdr:cNvSpPr txBox="1"/>
      </xdr:nvSpPr>
      <xdr:spPr>
        <a:xfrm>
          <a:off x="491841" y="150125"/>
          <a:ext cx="7303957" cy="1303362"/>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100" b="1">
              <a:solidFill>
                <a:schemeClr val="dk1"/>
              </a:solidFill>
              <a:effectLst/>
              <a:latin typeface="+mn-lt"/>
              <a:ea typeface="+mn-ea"/>
              <a:cs typeface="+mn-cs"/>
            </a:rPr>
            <a:t>問題３</a:t>
          </a:r>
          <a:endParaRPr lang="ja-JP" altLang="ja-JP">
            <a:effectLst/>
          </a:endParaRPr>
        </a:p>
        <a:p>
          <a:r>
            <a:rPr kumimoji="1" lang="ja-JP" altLang="ja-JP" sz="1100" b="1">
              <a:solidFill>
                <a:schemeClr val="dk1"/>
              </a:solidFill>
              <a:effectLst/>
              <a:latin typeface="+mn-lt"/>
              <a:ea typeface="+mn-ea"/>
              <a:cs typeface="+mn-cs"/>
            </a:rPr>
            <a:t>下の数値は２つの株価データです。</a:t>
          </a:r>
          <a:endParaRPr kumimoji="1" lang="en-US" altLang="ja-JP" sz="1100" b="1">
            <a:solidFill>
              <a:schemeClr val="dk1"/>
            </a:solidFill>
            <a:effectLst/>
            <a:latin typeface="+mn-lt"/>
            <a:ea typeface="+mn-ea"/>
            <a:cs typeface="+mn-cs"/>
          </a:endParaRPr>
        </a:p>
        <a:p>
          <a:r>
            <a:rPr kumimoji="1" lang="en-US" altLang="ja-JP" sz="1100" b="1" baseline="0">
              <a:solidFill>
                <a:schemeClr val="dk1"/>
              </a:solidFill>
              <a:effectLst/>
              <a:latin typeface="+mn-lt"/>
              <a:ea typeface="+mn-ea"/>
              <a:cs typeface="+mn-cs"/>
            </a:rPr>
            <a:t>(1)</a:t>
          </a:r>
          <a:r>
            <a:rPr kumimoji="1" lang="ja-JP" altLang="ja-JP" sz="1100" b="1" baseline="0">
              <a:solidFill>
                <a:schemeClr val="dk1"/>
              </a:solidFill>
              <a:effectLst/>
              <a:latin typeface="+mn-lt"/>
              <a:ea typeface="+mn-ea"/>
              <a:cs typeface="+mn-cs"/>
            </a:rPr>
            <a:t> 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と株価</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の平均値と標準偏差を求め</a:t>
          </a:r>
          <a:r>
            <a:rPr kumimoji="1" lang="ja-JP" altLang="en-US" sz="1100" b="1" baseline="0">
              <a:solidFill>
                <a:schemeClr val="dk1"/>
              </a:solidFill>
              <a:effectLst/>
              <a:latin typeface="+mn-lt"/>
              <a:ea typeface="+mn-ea"/>
              <a:cs typeface="+mn-cs"/>
            </a:rPr>
            <a:t>てください（水色のセルを埋めてください）</a:t>
          </a:r>
          <a:r>
            <a:rPr kumimoji="1" lang="ja-JP" altLang="ja-JP" sz="1100" b="1" baseline="0">
              <a:solidFill>
                <a:schemeClr val="dk1"/>
              </a:solidFill>
              <a:effectLst/>
              <a:latin typeface="+mn-lt"/>
              <a:ea typeface="+mn-ea"/>
              <a:cs typeface="+mn-cs"/>
            </a:rPr>
            <a:t>。</a:t>
          </a:r>
          <a:endParaRPr lang="ja-JP" altLang="ja-JP">
            <a:effectLst/>
          </a:endParaRPr>
        </a:p>
        <a:p>
          <a:r>
            <a:rPr kumimoji="1" lang="en-US" altLang="ja-JP" sz="1100" b="1" baseline="0">
              <a:solidFill>
                <a:schemeClr val="dk1"/>
              </a:solidFill>
              <a:effectLst/>
              <a:latin typeface="+mn-lt"/>
              <a:ea typeface="+mn-ea"/>
              <a:cs typeface="+mn-cs"/>
            </a:rPr>
            <a:t>(2) (1)</a:t>
          </a:r>
          <a:r>
            <a:rPr kumimoji="1" lang="ja-JP" altLang="ja-JP" sz="1100" b="1" baseline="0">
              <a:solidFill>
                <a:schemeClr val="dk1"/>
              </a:solidFill>
              <a:effectLst/>
              <a:latin typeface="+mn-lt"/>
              <a:ea typeface="+mn-ea"/>
              <a:cs typeface="+mn-cs"/>
            </a:rPr>
            <a:t>の結果から株価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のデータを正規化し、</a:t>
          </a:r>
          <a:r>
            <a:rPr kumimoji="1" lang="ja-JP" altLang="en-US" sz="1100" b="1" baseline="0">
              <a:solidFill>
                <a:schemeClr val="dk1"/>
              </a:solidFill>
              <a:effectLst/>
              <a:latin typeface="+mn-lt"/>
              <a:ea typeface="+mn-ea"/>
              <a:cs typeface="+mn-cs"/>
            </a:rPr>
            <a:t>水色のセルを埋めたうえで、</a:t>
          </a:r>
          <a:endParaRPr kumimoji="1" lang="en-US" altLang="ja-JP" sz="1100" b="1" baseline="0">
            <a:solidFill>
              <a:schemeClr val="dk1"/>
            </a:solidFill>
            <a:effectLst/>
            <a:latin typeface="+mn-lt"/>
            <a:ea typeface="+mn-ea"/>
            <a:cs typeface="+mn-cs"/>
          </a:endParaRPr>
        </a:p>
        <a:p>
          <a:r>
            <a:rPr kumimoji="1" lang="ja-JP" altLang="en-US" sz="1100" b="1" baseline="0">
              <a:solidFill>
                <a:schemeClr val="dk1"/>
              </a:solidFill>
              <a:effectLst/>
              <a:latin typeface="+mn-lt"/>
              <a:ea typeface="+mn-ea"/>
              <a:cs typeface="+mn-cs"/>
            </a:rPr>
            <a:t>　</a:t>
          </a:r>
          <a:r>
            <a:rPr kumimoji="1" lang="ja-JP" altLang="ja-JP" sz="1100" b="1" baseline="0">
              <a:solidFill>
                <a:schemeClr val="dk1"/>
              </a:solidFill>
              <a:effectLst/>
              <a:latin typeface="+mn-lt"/>
              <a:ea typeface="+mn-ea"/>
              <a:cs typeface="+mn-cs"/>
            </a:rPr>
            <a:t>二つの時系列データを可視化</a:t>
          </a:r>
          <a:r>
            <a:rPr kumimoji="1" lang="ja-JP" altLang="en-US" sz="1100" b="1" baseline="0">
              <a:solidFill>
                <a:schemeClr val="dk1"/>
              </a:solidFill>
              <a:effectLst/>
              <a:latin typeface="+mn-lt"/>
              <a:ea typeface="+mn-ea"/>
              <a:cs typeface="+mn-cs"/>
            </a:rPr>
            <a:t>してください</a:t>
          </a:r>
          <a:r>
            <a:rPr kumimoji="1" lang="ja-JP" altLang="ja-JP" sz="1100" b="1" baseline="0">
              <a:solidFill>
                <a:schemeClr val="dk1"/>
              </a:solidFill>
              <a:effectLst/>
              <a:latin typeface="+mn-lt"/>
              <a:ea typeface="+mn-ea"/>
              <a:cs typeface="+mn-cs"/>
            </a:rPr>
            <a:t>。</a:t>
          </a:r>
          <a:endParaRPr lang="ja-JP" altLang="ja-JP">
            <a:effectLst/>
          </a:endParaRPr>
        </a:p>
      </xdr:txBody>
    </xdr:sp>
    <xdr:clientData/>
  </xdr:oneCellAnchor>
  <xdr:twoCellAnchor editAs="oneCell">
    <xdr:from>
      <xdr:col>11</xdr:col>
      <xdr:colOff>388961</xdr:colOff>
      <xdr:row>8</xdr:row>
      <xdr:rowOff>200293</xdr:rowOff>
    </xdr:from>
    <xdr:to>
      <xdr:col>15</xdr:col>
      <xdr:colOff>457759</xdr:colOff>
      <xdr:row>20</xdr:row>
      <xdr:rowOff>1459</xdr:rowOff>
    </xdr:to>
    <xdr:pic>
      <xdr:nvPicPr>
        <xdr:cNvPr id="5" name="図 4"/>
        <xdr:cNvPicPr>
          <a:picLocks noChangeAspect="1"/>
        </xdr:cNvPicPr>
      </xdr:nvPicPr>
      <xdr:blipFill>
        <a:blip xmlns:r="http://schemas.openxmlformats.org/officeDocument/2006/relationships" r:embed="rId1"/>
        <a:stretch>
          <a:fillRect/>
        </a:stretch>
      </xdr:blipFill>
      <xdr:spPr>
        <a:xfrm>
          <a:off x="12119212" y="2008621"/>
          <a:ext cx="4572559" cy="25170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20993</xdr:colOff>
      <xdr:row>1</xdr:row>
      <xdr:rowOff>3955</xdr:rowOff>
    </xdr:from>
    <xdr:ext cx="7846941" cy="1103922"/>
    <xdr:sp macro="" textlink="">
      <xdr:nvSpPr>
        <xdr:cNvPr id="3" name="テキスト ボックス 2">
          <a:extLst>
            <a:ext uri="{FF2B5EF4-FFF2-40B4-BE49-F238E27FC236}">
              <a16:creationId xmlns:a16="http://schemas.microsoft.com/office/drawing/2014/main" id="{35D67B57-EE02-4700-B0E9-4872444B7CFB}"/>
            </a:ext>
          </a:extLst>
        </xdr:cNvPr>
        <xdr:cNvSpPr txBox="1"/>
      </xdr:nvSpPr>
      <xdr:spPr>
        <a:xfrm>
          <a:off x="494651" y="252826"/>
          <a:ext cx="7846941" cy="1103922"/>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問題</a:t>
          </a:r>
          <a:r>
            <a:rPr kumimoji="1" lang="ja-JP" altLang="en-US" sz="1100" b="1">
              <a:solidFill>
                <a:schemeClr val="dk1"/>
              </a:solidFill>
              <a:effectLst/>
              <a:latin typeface="+mn-lt"/>
              <a:ea typeface="+mn-ea"/>
              <a:cs typeface="+mn-cs"/>
            </a:rPr>
            <a:t>４</a:t>
          </a:r>
          <a:endParaRPr lang="ja-JP" altLang="ja-JP">
            <a:effectLst/>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水色のセルをうめたうえで、</a:t>
          </a:r>
          <a:endParaRPr kumimoji="1" lang="en-US" altLang="ja-JP" sz="1100" b="1" baseline="0">
            <a:solidFill>
              <a:schemeClr val="dk1"/>
            </a:solidFill>
            <a:effectLst/>
            <a:latin typeface="+mn-lt"/>
            <a:ea typeface="+mn-ea"/>
            <a:cs typeface="+mn-cs"/>
          </a:endParaRPr>
        </a:p>
        <a:p>
          <a:r>
            <a:rPr kumimoji="1" lang="ja-JP" altLang="en-US" sz="1100" b="1" baseline="0">
              <a:solidFill>
                <a:schemeClr val="dk1"/>
              </a:solidFill>
              <a:effectLst/>
              <a:latin typeface="+mn-lt"/>
              <a:ea typeface="+mn-ea"/>
              <a:cs typeface="+mn-cs"/>
            </a:rPr>
            <a:t>日別のアクセス数、</a:t>
          </a:r>
          <a:r>
            <a:rPr kumimoji="1" lang="en-US" altLang="ja-JP" sz="1100" b="1" baseline="0">
              <a:solidFill>
                <a:schemeClr val="dk1"/>
              </a:solidFill>
              <a:effectLst/>
              <a:latin typeface="+mn-lt"/>
              <a:ea typeface="+mn-ea"/>
              <a:cs typeface="+mn-cs"/>
            </a:rPr>
            <a:t>30</a:t>
          </a:r>
          <a:r>
            <a:rPr kumimoji="1" lang="ja-JP" altLang="en-US" sz="1100" b="1" baseline="0">
              <a:solidFill>
                <a:schemeClr val="dk1"/>
              </a:solidFill>
              <a:effectLst/>
              <a:latin typeface="+mn-lt"/>
              <a:ea typeface="+mn-ea"/>
              <a:cs typeface="+mn-cs"/>
            </a:rPr>
            <a:t>日間移動平均、移動平均</a:t>
          </a:r>
          <a:r>
            <a:rPr kumimoji="1" lang="en-US" altLang="ja-JP" sz="1100" b="1" baseline="0">
              <a:solidFill>
                <a:schemeClr val="dk1"/>
              </a:solidFill>
              <a:effectLst/>
              <a:latin typeface="+mn-lt"/>
              <a:ea typeface="+mn-ea"/>
              <a:cs typeface="+mn-cs"/>
            </a:rPr>
            <a:t>±</a:t>
          </a:r>
          <a:r>
            <a:rPr kumimoji="1" lang="ja-JP" altLang="en-US" sz="1100" b="1" baseline="0">
              <a:solidFill>
                <a:schemeClr val="dk1"/>
              </a:solidFill>
              <a:effectLst/>
              <a:latin typeface="+mn-lt"/>
              <a:ea typeface="+mn-ea"/>
              <a:cs typeface="+mn-cs"/>
            </a:rPr>
            <a:t>２</a:t>
          </a:r>
          <a:r>
            <a:rPr kumimoji="1" lang="en-US" altLang="ja-JP" sz="1100" b="1" baseline="0">
              <a:solidFill>
                <a:schemeClr val="dk1"/>
              </a:solidFill>
              <a:effectLst/>
              <a:latin typeface="+mn-lt"/>
              <a:ea typeface="+mn-ea"/>
              <a:cs typeface="+mn-cs"/>
            </a:rPr>
            <a:t>σ</a:t>
          </a:r>
          <a:r>
            <a:rPr kumimoji="1" lang="ja-JP" altLang="en-US" sz="1100" b="1" baseline="0">
              <a:solidFill>
                <a:schemeClr val="dk1"/>
              </a:solidFill>
              <a:effectLst/>
              <a:latin typeface="+mn-lt"/>
              <a:ea typeface="+mn-ea"/>
              <a:cs typeface="+mn-cs"/>
            </a:rPr>
            <a:t>の線を引いてください。</a:t>
          </a:r>
          <a:endParaRPr kumimoji="1" lang="en-US" altLang="ja-JP" sz="1100" b="1">
            <a:solidFill>
              <a:schemeClr val="dk1"/>
            </a:solidFill>
            <a:effectLst/>
            <a:latin typeface="+mn-lt"/>
            <a:ea typeface="+mn-ea"/>
            <a:cs typeface="+mn-cs"/>
          </a:endParaRPr>
        </a:p>
      </xdr:txBody>
    </xdr:sp>
    <xdr:clientData/>
  </xdr:oneCellAnchor>
  <xdr:twoCellAnchor editAs="oneCell">
    <xdr:from>
      <xdr:col>8</xdr:col>
      <xdr:colOff>-1</xdr:colOff>
      <xdr:row>10</xdr:row>
      <xdr:rowOff>54655</xdr:rowOff>
    </xdr:from>
    <xdr:to>
      <xdr:col>12</xdr:col>
      <xdr:colOff>482077</xdr:colOff>
      <xdr:row>21</xdr:row>
      <xdr:rowOff>157637</xdr:rowOff>
    </xdr:to>
    <xdr:pic>
      <xdr:nvPicPr>
        <xdr:cNvPr id="4" name="図 3"/>
        <xdr:cNvPicPr>
          <a:picLocks noChangeAspect="1"/>
        </xdr:cNvPicPr>
      </xdr:nvPicPr>
      <xdr:blipFill>
        <a:blip xmlns:r="http://schemas.openxmlformats.org/officeDocument/2006/relationships" r:embed="rId1"/>
        <a:stretch>
          <a:fillRect/>
        </a:stretch>
      </xdr:blipFill>
      <xdr:spPr>
        <a:xfrm>
          <a:off x="8341190" y="2543364"/>
          <a:ext cx="4977811" cy="2840562"/>
        </a:xfrm>
        <a:prstGeom prst="rect">
          <a:avLst/>
        </a:prstGeom>
      </xdr:spPr>
    </xdr:pic>
    <xdr:clientData/>
  </xdr:twoCellAnchor>
  <xdr:twoCellAnchor>
    <xdr:from>
      <xdr:col>3</xdr:col>
      <xdr:colOff>939286</xdr:colOff>
      <xdr:row>12</xdr:row>
      <xdr:rowOff>64223</xdr:rowOff>
    </xdr:from>
    <xdr:to>
      <xdr:col>6</xdr:col>
      <xdr:colOff>216759</xdr:colOff>
      <xdr:row>26</xdr:row>
      <xdr:rowOff>232813</xdr:rowOff>
    </xdr:to>
    <xdr:sp macro="" textlink="">
      <xdr:nvSpPr>
        <xdr:cNvPr id="2" name="下矢印 1"/>
        <xdr:cNvSpPr/>
      </xdr:nvSpPr>
      <xdr:spPr>
        <a:xfrm>
          <a:off x="3660811" y="3050675"/>
          <a:ext cx="2649272" cy="365278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水色のセルはこちら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N3"/>
  <sheetViews>
    <sheetView zoomScale="70" zoomScaleNormal="70" workbookViewId="0">
      <selection activeCell="I8" sqref="I8:I9"/>
    </sheetView>
  </sheetViews>
  <sheetFormatPr defaultColWidth="9.25" defaultRowHeight="19.350000000000001"/>
  <cols>
    <col min="1" max="1" width="5.75" style="22" customWidth="1"/>
    <col min="2" max="16384" width="9.25" style="20"/>
  </cols>
  <sheetData>
    <row r="2" spans="2:14">
      <c r="B2" s="19" t="s">
        <v>11</v>
      </c>
    </row>
    <row r="3" spans="2:14">
      <c r="N3" s="21" t="s">
        <v>12</v>
      </c>
    </row>
  </sheetData>
  <phoneticPr fontId="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F37"/>
  <sheetViews>
    <sheetView zoomScale="85" zoomScaleNormal="85" workbookViewId="0">
      <selection activeCell="I8" sqref="I8:I9"/>
    </sheetView>
  </sheetViews>
  <sheetFormatPr defaultColWidth="9.25" defaultRowHeight="19.350000000000001"/>
  <cols>
    <col min="1" max="1" width="5.75" style="22" customWidth="1"/>
    <col min="2" max="2" width="11.83203125" style="20" customWidth="1"/>
    <col min="3" max="16384" width="9.25" style="20"/>
  </cols>
  <sheetData>
    <row r="2" spans="2:5">
      <c r="B2" s="19" t="s">
        <v>13</v>
      </c>
    </row>
    <row r="4" spans="2:5">
      <c r="B4" s="23" t="s">
        <v>14</v>
      </c>
    </row>
    <row r="5" spans="2:5">
      <c r="E5" s="24" t="s">
        <v>15</v>
      </c>
    </row>
    <row r="6" spans="2:5">
      <c r="E6" s="25" t="s">
        <v>16</v>
      </c>
    </row>
    <row r="7" spans="2:5">
      <c r="E7" s="24" t="s">
        <v>17</v>
      </c>
    </row>
    <row r="19" spans="2:6">
      <c r="B19" s="23" t="s">
        <v>18</v>
      </c>
    </row>
    <row r="20" spans="2:6">
      <c r="B20" s="26"/>
      <c r="F20" s="25" t="s">
        <v>19</v>
      </c>
    </row>
    <row r="21" spans="2:6">
      <c r="B21" s="22"/>
      <c r="C21" s="22"/>
      <c r="D21" s="22"/>
      <c r="E21" s="22"/>
      <c r="F21" s="25" t="s">
        <v>20</v>
      </c>
    </row>
    <row r="22" spans="2:6">
      <c r="B22" s="22"/>
      <c r="C22" s="22"/>
      <c r="D22" s="22"/>
      <c r="E22" s="22"/>
      <c r="F22" s="25" t="s">
        <v>21</v>
      </c>
    </row>
    <row r="23" spans="2:6">
      <c r="B23" s="22"/>
      <c r="C23" s="22"/>
      <c r="D23" s="22"/>
      <c r="E23" s="22"/>
      <c r="F23" s="27" t="s">
        <v>22</v>
      </c>
    </row>
    <row r="24" spans="2:6">
      <c r="B24" s="22"/>
      <c r="C24" s="22"/>
      <c r="D24" s="22"/>
      <c r="E24" s="22"/>
      <c r="F24" s="22"/>
    </row>
    <row r="25" spans="2:6">
      <c r="B25" s="22"/>
      <c r="C25" s="22"/>
      <c r="D25" s="22"/>
      <c r="E25" s="22"/>
      <c r="F25" s="22"/>
    </row>
    <row r="26" spans="2:6">
      <c r="B26" s="22"/>
      <c r="C26" s="22"/>
      <c r="D26" s="22"/>
      <c r="E26" s="22"/>
      <c r="F26" s="22"/>
    </row>
    <row r="27" spans="2:6">
      <c r="B27" s="22"/>
      <c r="C27" s="22"/>
      <c r="D27" s="22"/>
      <c r="E27" s="22"/>
      <c r="F27" s="22"/>
    </row>
    <row r="28" spans="2:6">
      <c r="B28" s="22"/>
      <c r="C28" s="22"/>
      <c r="D28" s="22"/>
      <c r="E28" s="22"/>
      <c r="F28" s="22"/>
    </row>
    <row r="29" spans="2:6">
      <c r="B29" s="28" t="s">
        <v>23</v>
      </c>
      <c r="C29" s="22"/>
      <c r="D29" s="22"/>
      <c r="E29" s="22"/>
      <c r="F29" s="22"/>
    </row>
    <row r="30" spans="2:6">
      <c r="B30" s="22"/>
      <c r="D30" s="22"/>
      <c r="E30" s="22"/>
      <c r="F30" s="22"/>
    </row>
    <row r="32" spans="2:6">
      <c r="B32" s="23" t="s">
        <v>24</v>
      </c>
    </row>
    <row r="33" spans="2:5">
      <c r="B33" s="24" t="s">
        <v>25</v>
      </c>
    </row>
    <row r="34" spans="2:5">
      <c r="B34" s="29" t="s">
        <v>26</v>
      </c>
      <c r="C34" s="30" t="s">
        <v>27</v>
      </c>
      <c r="D34" s="29" t="s">
        <v>28</v>
      </c>
      <c r="E34" s="25"/>
    </row>
    <row r="35" spans="2:5">
      <c r="B35" s="29" t="s">
        <v>29</v>
      </c>
      <c r="C35" s="30" t="s">
        <v>30</v>
      </c>
      <c r="D35" s="29" t="s">
        <v>31</v>
      </c>
      <c r="E35" s="25"/>
    </row>
    <row r="36" spans="2:5">
      <c r="B36" s="29" t="s">
        <v>32</v>
      </c>
      <c r="C36" s="30" t="s">
        <v>33</v>
      </c>
      <c r="D36" s="29" t="s">
        <v>34</v>
      </c>
      <c r="E36" s="25"/>
    </row>
    <row r="37" spans="2:5">
      <c r="B37" s="29" t="s">
        <v>35</v>
      </c>
      <c r="C37" s="30" t="s">
        <v>36</v>
      </c>
      <c r="D37" s="29" t="s">
        <v>37</v>
      </c>
      <c r="E37" s="25"/>
    </row>
  </sheetData>
  <phoneticPr fontId="7"/>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S60"/>
  <sheetViews>
    <sheetView zoomScale="70" zoomScaleNormal="70" workbookViewId="0">
      <selection activeCell="I8" sqref="I8:I9"/>
    </sheetView>
  </sheetViews>
  <sheetFormatPr defaultColWidth="9.25" defaultRowHeight="19.350000000000001"/>
  <cols>
    <col min="1" max="1" width="5.75" style="20" customWidth="1"/>
    <col min="2" max="2" width="14.5" style="20" customWidth="1"/>
    <col min="3" max="3" width="24.25" style="20" customWidth="1"/>
    <col min="4" max="6" width="9.25" style="20"/>
    <col min="7" max="7" width="22.75" style="20" customWidth="1"/>
    <col min="8" max="16384" width="9.25" style="20"/>
  </cols>
  <sheetData>
    <row r="2" spans="2:17" ht="23.1">
      <c r="B2" s="31" t="s">
        <v>38</v>
      </c>
      <c r="C2" s="32"/>
      <c r="D2" s="32"/>
      <c r="E2" s="22"/>
      <c r="F2" s="22"/>
      <c r="G2" s="22"/>
      <c r="J2" s="33" t="s">
        <v>39</v>
      </c>
    </row>
    <row r="3" spans="2:17">
      <c r="B3" s="34" t="s">
        <v>40</v>
      </c>
      <c r="C3" s="35" t="s">
        <v>41</v>
      </c>
      <c r="D3" s="120" t="s">
        <v>42</v>
      </c>
      <c r="E3" s="120"/>
      <c r="F3" s="120"/>
      <c r="G3" s="120"/>
    </row>
    <row r="4" spans="2:17">
      <c r="B4" s="36" t="s">
        <v>43</v>
      </c>
      <c r="C4" s="37" t="s">
        <v>44</v>
      </c>
      <c r="D4" s="121"/>
      <c r="E4" s="121"/>
      <c r="F4" s="121"/>
      <c r="G4" s="121"/>
      <c r="J4" s="19" t="s">
        <v>45</v>
      </c>
    </row>
    <row r="5" spans="2:17">
      <c r="B5" s="38" t="s">
        <v>46</v>
      </c>
      <c r="C5" s="39" t="s">
        <v>47</v>
      </c>
      <c r="D5" s="122" t="s">
        <v>48</v>
      </c>
      <c r="E5" s="122"/>
      <c r="F5" s="122"/>
      <c r="G5" s="122"/>
      <c r="P5" s="40" t="s">
        <v>49</v>
      </c>
    </row>
    <row r="6" spans="2:17">
      <c r="B6" s="36" t="s">
        <v>50</v>
      </c>
      <c r="C6" s="37" t="s">
        <v>51</v>
      </c>
      <c r="D6" s="119"/>
      <c r="E6" s="119"/>
      <c r="F6" s="119"/>
      <c r="G6" s="119"/>
      <c r="K6" s="41" t="s">
        <v>52</v>
      </c>
      <c r="L6" s="41" t="s">
        <v>53</v>
      </c>
      <c r="M6" s="41" t="s">
        <v>54</v>
      </c>
      <c r="N6" s="41" t="s">
        <v>55</v>
      </c>
      <c r="O6" s="41" t="s">
        <v>56</v>
      </c>
      <c r="P6" s="42" t="s">
        <v>5</v>
      </c>
    </row>
    <row r="7" spans="2:17">
      <c r="B7" s="43" t="s">
        <v>57</v>
      </c>
      <c r="C7" s="39" t="s">
        <v>58</v>
      </c>
      <c r="D7" s="122" t="s">
        <v>59</v>
      </c>
      <c r="E7" s="122"/>
      <c r="F7" s="122"/>
      <c r="G7" s="122"/>
      <c r="K7" s="44">
        <v>10</v>
      </c>
      <c r="L7" s="44">
        <v>4</v>
      </c>
      <c r="M7" s="44">
        <v>2</v>
      </c>
      <c r="N7" s="44">
        <v>5</v>
      </c>
      <c r="O7" s="44">
        <v>8</v>
      </c>
      <c r="P7" s="45">
        <f>AVERAGE(K7:O7)</f>
        <v>5.8</v>
      </c>
    </row>
    <row r="8" spans="2:17">
      <c r="B8" s="36" t="s">
        <v>60</v>
      </c>
      <c r="C8" s="46" t="s">
        <v>61</v>
      </c>
      <c r="D8" s="123"/>
      <c r="E8" s="123"/>
      <c r="F8" s="123"/>
      <c r="G8" s="123"/>
    </row>
    <row r="9" spans="2:17">
      <c r="B9" s="38" t="s">
        <v>46</v>
      </c>
      <c r="C9" s="47" t="s">
        <v>62</v>
      </c>
      <c r="D9" s="122" t="s">
        <v>63</v>
      </c>
      <c r="E9" s="122"/>
      <c r="F9" s="122"/>
      <c r="G9" s="122"/>
      <c r="J9" s="48" t="s">
        <v>64</v>
      </c>
      <c r="K9" s="49" t="s">
        <v>65</v>
      </c>
      <c r="L9" s="50"/>
      <c r="M9" s="50"/>
      <c r="N9" s="50"/>
      <c r="O9" s="50"/>
    </row>
    <row r="10" spans="2:17">
      <c r="B10" s="36" t="s">
        <v>66</v>
      </c>
      <c r="C10" s="46" t="s">
        <v>67</v>
      </c>
      <c r="D10" s="119"/>
      <c r="E10" s="119"/>
      <c r="F10" s="119"/>
      <c r="G10" s="119"/>
    </row>
    <row r="11" spans="2:17">
      <c r="B11" s="43" t="s">
        <v>68</v>
      </c>
      <c r="C11" s="47" t="s">
        <v>69</v>
      </c>
      <c r="D11" s="122" t="s">
        <v>70</v>
      </c>
      <c r="E11" s="122"/>
      <c r="F11" s="122"/>
      <c r="G11" s="122"/>
    </row>
    <row r="12" spans="2:17">
      <c r="B12" s="36" t="s">
        <v>57</v>
      </c>
      <c r="C12" s="37" t="s">
        <v>71</v>
      </c>
      <c r="D12" s="123" t="s">
        <v>72</v>
      </c>
      <c r="E12" s="123"/>
      <c r="F12" s="123"/>
      <c r="G12" s="123"/>
      <c r="J12" s="19" t="s">
        <v>73</v>
      </c>
    </row>
    <row r="13" spans="2:17">
      <c r="B13" s="43" t="s">
        <v>68</v>
      </c>
      <c r="C13" s="39" t="s">
        <v>74</v>
      </c>
      <c r="D13" s="122" t="s">
        <v>75</v>
      </c>
      <c r="E13" s="122"/>
      <c r="F13" s="122"/>
      <c r="G13" s="122"/>
      <c r="J13" s="40"/>
      <c r="K13" s="40"/>
      <c r="L13" s="40"/>
      <c r="M13" s="40"/>
      <c r="N13" s="40"/>
      <c r="O13" s="40" t="s">
        <v>49</v>
      </c>
      <c r="P13" s="40"/>
      <c r="Q13" s="40"/>
    </row>
    <row r="14" spans="2:17">
      <c r="B14" s="51" t="s">
        <v>76</v>
      </c>
      <c r="C14" s="37" t="s">
        <v>77</v>
      </c>
      <c r="D14" s="119" t="s">
        <v>78</v>
      </c>
      <c r="E14" s="119"/>
      <c r="F14" s="119"/>
      <c r="G14" s="119"/>
      <c r="K14" s="52" t="s">
        <v>54</v>
      </c>
      <c r="L14" s="52" t="s">
        <v>53</v>
      </c>
      <c r="M14" s="53" t="s">
        <v>55</v>
      </c>
      <c r="N14" s="52" t="s">
        <v>56</v>
      </c>
      <c r="O14" s="52" t="s">
        <v>52</v>
      </c>
    </row>
    <row r="15" spans="2:17">
      <c r="B15" s="43" t="s">
        <v>79</v>
      </c>
      <c r="C15" s="39" t="s">
        <v>80</v>
      </c>
      <c r="D15" s="124" t="s">
        <v>81</v>
      </c>
      <c r="E15" s="124"/>
      <c r="F15" s="124"/>
      <c r="G15" s="124"/>
      <c r="K15" s="54">
        <v>2</v>
      </c>
      <c r="L15" s="54">
        <v>4</v>
      </c>
      <c r="M15" s="55">
        <v>5</v>
      </c>
      <c r="N15" s="54">
        <v>8</v>
      </c>
      <c r="O15" s="54">
        <v>10</v>
      </c>
    </row>
    <row r="16" spans="2:17">
      <c r="B16" s="36" t="s">
        <v>82</v>
      </c>
      <c r="C16" s="37" t="s">
        <v>83</v>
      </c>
      <c r="D16" s="119" t="s">
        <v>84</v>
      </c>
      <c r="E16" s="119"/>
      <c r="F16" s="119"/>
      <c r="G16" s="119"/>
    </row>
    <row r="17" spans="10:19">
      <c r="J17" s="56" t="s">
        <v>85</v>
      </c>
      <c r="K17" s="57" t="s">
        <v>86</v>
      </c>
      <c r="L17" s="58"/>
      <c r="M17" s="58"/>
      <c r="N17" s="58"/>
      <c r="O17" s="58"/>
      <c r="S17" s="23" t="s">
        <v>87</v>
      </c>
    </row>
    <row r="18" spans="10:19">
      <c r="S18" s="23" t="s">
        <v>88</v>
      </c>
    </row>
    <row r="19" spans="10:19">
      <c r="K19" s="19" t="s">
        <v>89</v>
      </c>
    </row>
    <row r="20" spans="10:19">
      <c r="K20" s="52" t="s">
        <v>54</v>
      </c>
      <c r="L20" s="52" t="s">
        <v>53</v>
      </c>
      <c r="M20" s="53" t="s">
        <v>55</v>
      </c>
      <c r="N20" s="53" t="s">
        <v>90</v>
      </c>
      <c r="O20" s="52" t="s">
        <v>56</v>
      </c>
      <c r="P20" s="52" t="s">
        <v>52</v>
      </c>
    </row>
    <row r="21" spans="10:19">
      <c r="K21" s="54">
        <v>2</v>
      </c>
      <c r="L21" s="54">
        <v>4</v>
      </c>
      <c r="M21" s="55">
        <v>5</v>
      </c>
      <c r="N21" s="55">
        <v>7</v>
      </c>
      <c r="O21" s="54">
        <v>8</v>
      </c>
      <c r="P21" s="54">
        <v>10</v>
      </c>
    </row>
    <row r="23" spans="10:19">
      <c r="J23" s="56" t="s">
        <v>85</v>
      </c>
      <c r="K23" s="57" t="s">
        <v>91</v>
      </c>
      <c r="L23" s="58"/>
      <c r="M23" s="58"/>
      <c r="N23" s="58"/>
      <c r="O23" s="58"/>
      <c r="P23" s="58"/>
    </row>
    <row r="26" spans="10:19">
      <c r="J26" s="19" t="s">
        <v>92</v>
      </c>
    </row>
    <row r="27" spans="10:19">
      <c r="L27" s="20" t="s">
        <v>93</v>
      </c>
      <c r="M27" s="20" t="s">
        <v>94</v>
      </c>
      <c r="N27" s="20" t="s">
        <v>93</v>
      </c>
      <c r="O27" s="20" t="s">
        <v>93</v>
      </c>
      <c r="P27" s="20" t="s">
        <v>93</v>
      </c>
      <c r="Q27" s="20" t="s">
        <v>93</v>
      </c>
      <c r="R27" s="40" t="s">
        <v>49</v>
      </c>
    </row>
    <row r="28" spans="10:19">
      <c r="J28" s="44"/>
      <c r="K28" s="41" t="s">
        <v>95</v>
      </c>
      <c r="L28" s="41" t="s">
        <v>96</v>
      </c>
      <c r="M28" s="41" t="s">
        <v>97</v>
      </c>
      <c r="N28" s="41" t="s">
        <v>98</v>
      </c>
      <c r="O28" s="41" t="s">
        <v>99</v>
      </c>
      <c r="P28" s="41" t="s">
        <v>100</v>
      </c>
      <c r="Q28" s="41" t="s">
        <v>101</v>
      </c>
      <c r="R28" s="41" t="s">
        <v>6</v>
      </c>
    </row>
    <row r="29" spans="10:19">
      <c r="J29" s="41" t="s">
        <v>52</v>
      </c>
      <c r="K29" s="44">
        <v>10</v>
      </c>
      <c r="L29" s="125">
        <f>AVERAGE(K29:K33)</f>
        <v>5.8</v>
      </c>
      <c r="M29" s="44">
        <f>K29-L29</f>
        <v>4.2</v>
      </c>
      <c r="N29" s="59">
        <f>M29^2</f>
        <v>17.64</v>
      </c>
      <c r="O29" s="128">
        <f>SUM(N29:N33)</f>
        <v>40.800000000000004</v>
      </c>
      <c r="P29" s="128">
        <f>O29/5</f>
        <v>8.16</v>
      </c>
      <c r="Q29" s="128">
        <f>SQRT(P29)</f>
        <v>2.8565713714171399</v>
      </c>
      <c r="R29" s="128">
        <f>Q29</f>
        <v>2.8565713714171399</v>
      </c>
    </row>
    <row r="30" spans="10:19">
      <c r="J30" s="41" t="s">
        <v>53</v>
      </c>
      <c r="K30" s="44">
        <v>4</v>
      </c>
      <c r="L30" s="126"/>
      <c r="M30" s="44">
        <f>K30-L29</f>
        <v>-1.7999999999999998</v>
      </c>
      <c r="N30" s="59">
        <f>M30^2</f>
        <v>3.2399999999999993</v>
      </c>
      <c r="O30" s="128"/>
      <c r="P30" s="128"/>
      <c r="Q30" s="128"/>
      <c r="R30" s="128"/>
    </row>
    <row r="31" spans="10:19">
      <c r="J31" s="41" t="s">
        <v>54</v>
      </c>
      <c r="K31" s="44">
        <v>2</v>
      </c>
      <c r="L31" s="126"/>
      <c r="M31" s="44">
        <f>K31-L29</f>
        <v>-3.8</v>
      </c>
      <c r="N31" s="59">
        <f>M31^2</f>
        <v>14.44</v>
      </c>
      <c r="O31" s="128"/>
      <c r="P31" s="128"/>
      <c r="Q31" s="128"/>
      <c r="R31" s="128"/>
    </row>
    <row r="32" spans="10:19">
      <c r="J32" s="41" t="s">
        <v>55</v>
      </c>
      <c r="K32" s="44">
        <v>5</v>
      </c>
      <c r="L32" s="126"/>
      <c r="M32" s="44">
        <f>K32-L29</f>
        <v>-0.79999999999999982</v>
      </c>
      <c r="N32" s="59">
        <f>M32^2</f>
        <v>0.63999999999999968</v>
      </c>
      <c r="O32" s="128"/>
      <c r="P32" s="128"/>
      <c r="Q32" s="128"/>
      <c r="R32" s="128"/>
    </row>
    <row r="33" spans="10:18">
      <c r="J33" s="60" t="s">
        <v>56</v>
      </c>
      <c r="K33" s="44">
        <v>8</v>
      </c>
      <c r="L33" s="127"/>
      <c r="M33" s="44">
        <f>K33-L29</f>
        <v>2.2000000000000002</v>
      </c>
      <c r="N33" s="59">
        <f>M33^2</f>
        <v>4.8400000000000007</v>
      </c>
      <c r="O33" s="128"/>
      <c r="P33" s="128"/>
      <c r="Q33" s="128"/>
      <c r="R33" s="128"/>
    </row>
    <row r="34" spans="10:18">
      <c r="J34" s="61" t="s">
        <v>102</v>
      </c>
    </row>
    <row r="35" spans="10:18">
      <c r="J35" s="62" t="s">
        <v>103</v>
      </c>
    </row>
    <row r="36" spans="10:18">
      <c r="J36" s="63" t="s">
        <v>104</v>
      </c>
    </row>
    <row r="37" spans="10:18">
      <c r="J37" s="63" t="s">
        <v>105</v>
      </c>
    </row>
    <row r="38" spans="10:18">
      <c r="J38" s="63" t="s">
        <v>106</v>
      </c>
    </row>
    <row r="40" spans="10:18">
      <c r="J40" s="64" t="s">
        <v>107</v>
      </c>
    </row>
    <row r="41" spans="10:18">
      <c r="J41" s="129" t="s">
        <v>76</v>
      </c>
      <c r="K41" s="121"/>
      <c r="L41" s="123" t="s">
        <v>77</v>
      </c>
      <c r="M41" s="123"/>
      <c r="N41" s="65">
        <f>STDEV(K29:K33)</f>
        <v>3.1937438845342627</v>
      </c>
    </row>
    <row r="42" spans="10:18">
      <c r="J42" s="130" t="s">
        <v>79</v>
      </c>
      <c r="K42" s="130"/>
      <c r="L42" s="122" t="s">
        <v>80</v>
      </c>
      <c r="M42" s="122"/>
      <c r="N42" s="66">
        <f>_xlfn.STDEV.P(K29:K33)</f>
        <v>2.8565713714171399</v>
      </c>
    </row>
    <row r="43" spans="10:18">
      <c r="J43" s="121" t="s">
        <v>82</v>
      </c>
      <c r="K43" s="121"/>
      <c r="L43" s="123" t="s">
        <v>83</v>
      </c>
      <c r="M43" s="123"/>
      <c r="N43" s="65">
        <f>_xlfn.STDEV.S(K29:K33)</f>
        <v>3.1937438845342627</v>
      </c>
    </row>
    <row r="44" spans="10:18">
      <c r="J44" s="67" t="s">
        <v>108</v>
      </c>
    </row>
    <row r="46" spans="10:18">
      <c r="J46" s="44"/>
      <c r="K46" s="41" t="s">
        <v>95</v>
      </c>
      <c r="L46" s="41" t="s">
        <v>96</v>
      </c>
      <c r="M46" s="41" t="s">
        <v>97</v>
      </c>
      <c r="N46" s="41" t="s">
        <v>98</v>
      </c>
      <c r="O46" s="41" t="s">
        <v>99</v>
      </c>
      <c r="P46" s="41" t="s">
        <v>100</v>
      </c>
      <c r="Q46" s="41" t="s">
        <v>109</v>
      </c>
      <c r="R46" s="41" t="s">
        <v>6</v>
      </c>
    </row>
    <row r="47" spans="10:18">
      <c r="J47" s="41" t="s">
        <v>52</v>
      </c>
      <c r="K47" s="44">
        <v>10</v>
      </c>
      <c r="L47" s="125">
        <f>AVERAGE(K47:K51)</f>
        <v>5.8</v>
      </c>
      <c r="M47" s="44">
        <f>K47-L47</f>
        <v>4.2</v>
      </c>
      <c r="N47" s="59">
        <f>M47^2</f>
        <v>17.64</v>
      </c>
      <c r="O47" s="128">
        <f>SUM(N47:N51)</f>
        <v>40.800000000000004</v>
      </c>
      <c r="P47" s="128">
        <f>O47/4</f>
        <v>10.200000000000001</v>
      </c>
      <c r="Q47" s="128">
        <f>SQRT(P47)</f>
        <v>3.1937438845342627</v>
      </c>
      <c r="R47" s="135">
        <f>Q47</f>
        <v>3.1937438845342627</v>
      </c>
    </row>
    <row r="48" spans="10:18">
      <c r="J48" s="41" t="s">
        <v>53</v>
      </c>
      <c r="K48" s="44">
        <v>4</v>
      </c>
      <c r="L48" s="126"/>
      <c r="M48" s="44">
        <f>K48-L47</f>
        <v>-1.7999999999999998</v>
      </c>
      <c r="N48" s="59">
        <f>M48^2</f>
        <v>3.2399999999999993</v>
      </c>
      <c r="O48" s="128"/>
      <c r="P48" s="128"/>
      <c r="Q48" s="128"/>
      <c r="R48" s="135"/>
    </row>
    <row r="49" spans="10:18">
      <c r="J49" s="41" t="s">
        <v>54</v>
      </c>
      <c r="K49" s="44">
        <v>2</v>
      </c>
      <c r="L49" s="126"/>
      <c r="M49" s="44">
        <f>K49-L47</f>
        <v>-3.8</v>
      </c>
      <c r="N49" s="59">
        <f>M49^2</f>
        <v>14.44</v>
      </c>
      <c r="O49" s="128"/>
      <c r="P49" s="128"/>
      <c r="Q49" s="128"/>
      <c r="R49" s="135"/>
    </row>
    <row r="50" spans="10:18">
      <c r="J50" s="41" t="s">
        <v>55</v>
      </c>
      <c r="K50" s="44">
        <v>5</v>
      </c>
      <c r="L50" s="126"/>
      <c r="M50" s="44">
        <f>K50-L47</f>
        <v>-0.79999999999999982</v>
      </c>
      <c r="N50" s="59">
        <f>M50^2</f>
        <v>0.63999999999999968</v>
      </c>
      <c r="O50" s="128"/>
      <c r="P50" s="128"/>
      <c r="Q50" s="128"/>
      <c r="R50" s="135"/>
    </row>
    <row r="51" spans="10:18">
      <c r="J51" s="41" t="s">
        <v>56</v>
      </c>
      <c r="K51" s="44">
        <v>8</v>
      </c>
      <c r="L51" s="127"/>
      <c r="M51" s="44">
        <f>K51-L47</f>
        <v>2.2000000000000002</v>
      </c>
      <c r="N51" s="59">
        <f>M51^2</f>
        <v>4.8400000000000007</v>
      </c>
      <c r="O51" s="128"/>
      <c r="P51" s="128"/>
      <c r="Q51" s="128"/>
      <c r="R51" s="135"/>
    </row>
    <row r="52" spans="10:18">
      <c r="P52" s="68" t="s">
        <v>110</v>
      </c>
      <c r="Q52" s="67" t="s">
        <v>111</v>
      </c>
    </row>
    <row r="54" spans="10:18">
      <c r="J54" s="44"/>
      <c r="K54" s="41" t="s">
        <v>95</v>
      </c>
      <c r="L54" s="41" t="s">
        <v>96</v>
      </c>
      <c r="M54" s="41" t="s">
        <v>97</v>
      </c>
      <c r="N54" s="41" t="s">
        <v>98</v>
      </c>
      <c r="O54" s="41" t="s">
        <v>99</v>
      </c>
      <c r="P54" s="41" t="s">
        <v>100</v>
      </c>
      <c r="Q54" s="41" t="s">
        <v>101</v>
      </c>
      <c r="R54" s="41" t="s">
        <v>6</v>
      </c>
    </row>
    <row r="55" spans="10:18">
      <c r="J55" s="41" t="s">
        <v>52</v>
      </c>
      <c r="K55" s="44">
        <v>10</v>
      </c>
      <c r="L55" s="131">
        <f>AVERAGE(K55:K59)</f>
        <v>5.8</v>
      </c>
      <c r="M55" s="44">
        <f>K55-L55</f>
        <v>4.2</v>
      </c>
      <c r="N55" s="59">
        <f>M55^2</f>
        <v>17.64</v>
      </c>
      <c r="O55" s="128">
        <f>SUM(N55:N59)</f>
        <v>40.800000000000004</v>
      </c>
      <c r="P55" s="128">
        <f>O55/5</f>
        <v>8.16</v>
      </c>
      <c r="Q55" s="128">
        <f>SQRT(P55)</f>
        <v>2.8565713714171399</v>
      </c>
      <c r="R55" s="134">
        <f>Q55</f>
        <v>2.8565713714171399</v>
      </c>
    </row>
    <row r="56" spans="10:18">
      <c r="J56" s="41" t="s">
        <v>53</v>
      </c>
      <c r="K56" s="44">
        <v>4</v>
      </c>
      <c r="L56" s="132"/>
      <c r="M56" s="44">
        <f>K56-L55</f>
        <v>-1.7999999999999998</v>
      </c>
      <c r="N56" s="59">
        <f>M56^2</f>
        <v>3.2399999999999993</v>
      </c>
      <c r="O56" s="128"/>
      <c r="P56" s="128"/>
      <c r="Q56" s="128"/>
      <c r="R56" s="134"/>
    </row>
    <row r="57" spans="10:18">
      <c r="J57" s="41" t="s">
        <v>54</v>
      </c>
      <c r="K57" s="44">
        <v>2</v>
      </c>
      <c r="L57" s="132"/>
      <c r="M57" s="44">
        <f>K57-L55</f>
        <v>-3.8</v>
      </c>
      <c r="N57" s="59">
        <f>M57^2</f>
        <v>14.44</v>
      </c>
      <c r="O57" s="128"/>
      <c r="P57" s="128"/>
      <c r="Q57" s="128"/>
      <c r="R57" s="134"/>
    </row>
    <row r="58" spans="10:18">
      <c r="J58" s="41" t="s">
        <v>55</v>
      </c>
      <c r="K58" s="44">
        <v>5</v>
      </c>
      <c r="L58" s="132"/>
      <c r="M58" s="44">
        <f>K58-L55</f>
        <v>-0.79999999999999982</v>
      </c>
      <c r="N58" s="59">
        <f>M58^2</f>
        <v>0.63999999999999968</v>
      </c>
      <c r="O58" s="128"/>
      <c r="P58" s="128"/>
      <c r="Q58" s="128"/>
      <c r="R58" s="134"/>
    </row>
    <row r="59" spans="10:18">
      <c r="J59" s="41" t="s">
        <v>56</v>
      </c>
      <c r="K59" s="44">
        <v>8</v>
      </c>
      <c r="L59" s="133"/>
      <c r="M59" s="44">
        <f>K59-L55</f>
        <v>2.2000000000000002</v>
      </c>
      <c r="N59" s="59">
        <f>M59^2</f>
        <v>4.8400000000000007</v>
      </c>
      <c r="O59" s="128"/>
      <c r="P59" s="128"/>
      <c r="Q59" s="128"/>
      <c r="R59" s="134"/>
    </row>
    <row r="60" spans="10:18">
      <c r="P60" s="68" t="s">
        <v>112</v>
      </c>
      <c r="Q60" s="67" t="s">
        <v>113</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8:K113"/>
  <sheetViews>
    <sheetView tabSelected="1" zoomScaleNormal="100" workbookViewId="0">
      <selection activeCell="B8" sqref="B8"/>
    </sheetView>
  </sheetViews>
  <sheetFormatPr defaultColWidth="13.75" defaultRowHeight="18.8" customHeight="1"/>
  <cols>
    <col min="1" max="1" width="5.75" style="1" customWidth="1"/>
    <col min="2" max="3" width="13.75" style="1"/>
    <col min="4" max="5" width="13.75" style="1" customWidth="1"/>
    <col min="6" max="16384" width="13.75" style="1"/>
  </cols>
  <sheetData>
    <row r="8" spans="2:11" ht="18.8" customHeight="1" thickBot="1"/>
    <row r="9" spans="2:11" ht="18.8" customHeight="1" thickBot="1">
      <c r="B9" s="2" t="s">
        <v>0</v>
      </c>
      <c r="C9" s="2" t="s">
        <v>1</v>
      </c>
      <c r="D9" s="97" t="s">
        <v>126</v>
      </c>
      <c r="E9" s="98" t="s">
        <v>127</v>
      </c>
      <c r="G9" s="96" t="s">
        <v>114</v>
      </c>
      <c r="H9" s="95"/>
      <c r="I9" s="93"/>
      <c r="J9" s="15" t="s">
        <v>121</v>
      </c>
    </row>
    <row r="10" spans="2:11" ht="18.8" customHeight="1">
      <c r="B10" s="4">
        <v>3510.4906367741619</v>
      </c>
      <c r="C10" s="4">
        <v>302.69168135805154</v>
      </c>
      <c r="D10" s="100"/>
      <c r="E10" s="101"/>
      <c r="G10" s="106"/>
      <c r="H10" s="99" t="s">
        <v>128</v>
      </c>
      <c r="J10" s="106"/>
      <c r="K10" s="99" t="s">
        <v>128</v>
      </c>
    </row>
    <row r="11" spans="2:11" ht="18.8" customHeight="1">
      <c r="B11" s="4">
        <v>2997.306178208974</v>
      </c>
      <c r="C11" s="4">
        <v>346.61798745789014</v>
      </c>
      <c r="D11" s="102"/>
      <c r="E11" s="102"/>
    </row>
    <row r="12" spans="2:11" ht="18.8" customHeight="1">
      <c r="B12" s="4">
        <v>2795.1923817755101</v>
      </c>
      <c r="C12" s="4">
        <v>281.32007836410077</v>
      </c>
      <c r="D12" s="102"/>
      <c r="E12" s="102"/>
    </row>
    <row r="13" spans="2:11" ht="18.8" customHeight="1">
      <c r="B13" s="4">
        <v>2975.1295082723382</v>
      </c>
      <c r="C13" s="4">
        <v>328.10363256988114</v>
      </c>
      <c r="D13" s="102"/>
      <c r="E13" s="102"/>
    </row>
    <row r="14" spans="2:11" ht="18.8" customHeight="1">
      <c r="B14" s="4">
        <v>4004.6579910430705</v>
      </c>
      <c r="C14" s="4">
        <v>268.12738455213065</v>
      </c>
      <c r="D14" s="102"/>
      <c r="E14" s="102"/>
    </row>
    <row r="15" spans="2:11" ht="18.8" customHeight="1">
      <c r="B15" s="4">
        <v>4065.0796980242717</v>
      </c>
      <c r="C15" s="4">
        <v>296.62224166954468</v>
      </c>
      <c r="D15" s="102"/>
      <c r="E15" s="102"/>
    </row>
    <row r="16" spans="2:11" ht="18.8" customHeight="1">
      <c r="B16" s="4">
        <v>3259.0779752863104</v>
      </c>
      <c r="C16" s="4">
        <v>294.75827121624764</v>
      </c>
      <c r="D16" s="102"/>
      <c r="E16" s="102"/>
    </row>
    <row r="17" spans="2:5" ht="18.8" customHeight="1">
      <c r="B17" s="4">
        <v>2964.0283210034549</v>
      </c>
      <c r="C17" s="4">
        <v>307.24307768787975</v>
      </c>
      <c r="D17" s="102"/>
      <c r="E17" s="102"/>
    </row>
    <row r="18" spans="2:5" ht="18.8" customHeight="1">
      <c r="B18" s="4">
        <v>3018.0227018848818</v>
      </c>
      <c r="C18" s="4">
        <v>323.32295806555095</v>
      </c>
      <c r="D18" s="102"/>
      <c r="E18" s="102"/>
    </row>
    <row r="19" spans="2:5" ht="18.8" customHeight="1">
      <c r="B19" s="4">
        <v>2798.0939488098156</v>
      </c>
      <c r="C19" s="4">
        <v>278.48898998916098</v>
      </c>
      <c r="D19" s="102"/>
      <c r="E19" s="102"/>
    </row>
    <row r="20" spans="2:5" ht="18.8" customHeight="1">
      <c r="B20" s="4">
        <v>3479.8896906688078</v>
      </c>
      <c r="C20" s="4">
        <v>333.15388814981026</v>
      </c>
      <c r="D20" s="102"/>
      <c r="E20" s="102"/>
    </row>
    <row r="21" spans="2:5" ht="18.8" customHeight="1">
      <c r="B21" s="4">
        <v>3375.632244512306</v>
      </c>
      <c r="C21" s="4">
        <v>281.86298916211035</v>
      </c>
      <c r="D21" s="102"/>
      <c r="E21" s="102"/>
    </row>
    <row r="22" spans="2:5" ht="18.8" customHeight="1">
      <c r="B22" s="4">
        <v>3558.8889016051116</v>
      </c>
      <c r="C22" s="4">
        <v>311.69716274797639</v>
      </c>
      <c r="D22" s="102"/>
      <c r="E22" s="102"/>
    </row>
    <row r="23" spans="2:5" ht="18.8" customHeight="1">
      <c r="B23" s="4">
        <v>2569.3887083315972</v>
      </c>
      <c r="C23" s="4">
        <v>328.46476315874588</v>
      </c>
      <c r="D23" s="102"/>
      <c r="E23" s="102"/>
    </row>
    <row r="24" spans="2:5" ht="18.8" customHeight="1">
      <c r="B24" s="4">
        <v>3830.9208199958935</v>
      </c>
      <c r="C24" s="4">
        <v>382.30550799988066</v>
      </c>
      <c r="D24" s="102"/>
      <c r="E24" s="102"/>
    </row>
    <row r="25" spans="2:5" ht="18.8" customHeight="1">
      <c r="B25" s="4">
        <v>3297.2579399584129</v>
      </c>
      <c r="C25" s="4">
        <v>372.17725465147424</v>
      </c>
      <c r="D25" s="102"/>
      <c r="E25" s="102"/>
    </row>
    <row r="26" spans="2:5" ht="18.8" customHeight="1">
      <c r="B26" s="4">
        <v>4307.1814214653914</v>
      </c>
      <c r="C26" s="4">
        <v>319.13581696749998</v>
      </c>
      <c r="D26" s="102"/>
      <c r="E26" s="102"/>
    </row>
    <row r="27" spans="2:5" ht="18.8" customHeight="1">
      <c r="B27" s="4">
        <v>3708.7946787290784</v>
      </c>
      <c r="C27" s="4">
        <v>398.2273068266332</v>
      </c>
      <c r="D27" s="102"/>
      <c r="E27" s="102"/>
    </row>
    <row r="28" spans="2:5" ht="18.8" customHeight="1">
      <c r="B28" s="4">
        <v>4021.2860732035992</v>
      </c>
      <c r="C28" s="4">
        <v>297.86615949142754</v>
      </c>
      <c r="D28" s="102"/>
      <c r="E28" s="102"/>
    </row>
    <row r="29" spans="2:5" ht="18.8" customHeight="1">
      <c r="B29" s="4">
        <v>3119.4854999469912</v>
      </c>
      <c r="C29" s="4">
        <v>300.25786775092848</v>
      </c>
      <c r="D29" s="102"/>
      <c r="E29" s="102"/>
    </row>
    <row r="30" spans="2:5" ht="18.8" customHeight="1">
      <c r="B30" s="4">
        <v>4053.7855886144866</v>
      </c>
      <c r="C30" s="4">
        <v>282.59859766250173</v>
      </c>
      <c r="D30" s="102"/>
      <c r="E30" s="102"/>
    </row>
    <row r="31" spans="2:5" ht="18.8" customHeight="1">
      <c r="B31" s="4">
        <v>4300.1459936441925</v>
      </c>
      <c r="C31" s="4">
        <v>396.51023646068984</v>
      </c>
      <c r="D31" s="102"/>
      <c r="E31" s="102"/>
    </row>
    <row r="32" spans="2:5" ht="18.8" customHeight="1">
      <c r="B32" s="4">
        <v>3208.8162288116901</v>
      </c>
      <c r="C32" s="4">
        <v>321.77852381036155</v>
      </c>
      <c r="D32" s="102"/>
      <c r="E32" s="102"/>
    </row>
    <row r="33" spans="2:5" ht="18.8" customHeight="1">
      <c r="B33" s="4">
        <v>3131.3624406231925</v>
      </c>
      <c r="C33" s="4">
        <v>267.21629806901888</v>
      </c>
      <c r="D33" s="102"/>
      <c r="E33" s="102"/>
    </row>
    <row r="34" spans="2:5" ht="18.8" customHeight="1">
      <c r="B34" s="4">
        <v>3151.994548771936</v>
      </c>
      <c r="C34" s="4">
        <v>246.3066153351821</v>
      </c>
      <c r="D34" s="102"/>
      <c r="E34" s="102"/>
    </row>
    <row r="35" spans="2:5" ht="18.8" customHeight="1">
      <c r="B35" s="4">
        <v>4215.4054730450689</v>
      </c>
      <c r="C35" s="4">
        <v>329.34936196777966</v>
      </c>
      <c r="D35" s="102"/>
      <c r="E35" s="103"/>
    </row>
    <row r="36" spans="2:5" ht="18.8" customHeight="1">
      <c r="B36" s="4">
        <v>3336.2672827954657</v>
      </c>
      <c r="C36" s="4">
        <v>322.69210024928373</v>
      </c>
      <c r="D36" s="102"/>
      <c r="E36" s="103"/>
    </row>
    <row r="37" spans="2:5" ht="18.8" customHeight="1">
      <c r="B37" s="4">
        <v>4350.2456238855184</v>
      </c>
      <c r="C37" s="4">
        <v>365.22370769087161</v>
      </c>
      <c r="D37" s="102"/>
      <c r="E37" s="103"/>
    </row>
    <row r="38" spans="2:5" ht="18.8" customHeight="1">
      <c r="B38" s="4">
        <v>3381.2464830682279</v>
      </c>
      <c r="C38" s="4">
        <v>317.51397425922738</v>
      </c>
      <c r="D38" s="102"/>
      <c r="E38" s="103"/>
    </row>
    <row r="39" spans="2:5" ht="18.8" customHeight="1">
      <c r="B39" s="4">
        <v>3406.8751465456621</v>
      </c>
      <c r="C39" s="4">
        <v>367.7190893470426</v>
      </c>
      <c r="D39" s="102"/>
      <c r="E39" s="103"/>
    </row>
    <row r="40" spans="2:5" ht="18.8" customHeight="1">
      <c r="B40" s="4">
        <v>3066.0907934199695</v>
      </c>
      <c r="C40" s="4">
        <v>384.10839959336442</v>
      </c>
      <c r="D40" s="102"/>
      <c r="E40" s="103"/>
    </row>
    <row r="41" spans="2:5" ht="18.8" customHeight="1">
      <c r="B41" s="4">
        <v>3511.389431198586</v>
      </c>
      <c r="C41" s="4">
        <v>316.23551264703286</v>
      </c>
      <c r="D41" s="102"/>
      <c r="E41" s="103"/>
    </row>
    <row r="42" spans="2:5" ht="18.8" customHeight="1">
      <c r="B42" s="4">
        <v>3256.3270948291042</v>
      </c>
      <c r="C42" s="4">
        <v>321.83149958434484</v>
      </c>
      <c r="D42" s="102"/>
      <c r="E42" s="103"/>
    </row>
    <row r="43" spans="2:5" ht="18.8" customHeight="1">
      <c r="B43" s="4">
        <v>3764.0104174356738</v>
      </c>
      <c r="C43" s="4">
        <v>304.89620419411051</v>
      </c>
      <c r="D43" s="102"/>
      <c r="E43" s="103"/>
    </row>
    <row r="44" spans="2:5" ht="18.8" customHeight="1">
      <c r="B44" s="4">
        <v>3690.1022844804311</v>
      </c>
      <c r="C44" s="4">
        <v>329.26027945788826</v>
      </c>
      <c r="D44" s="102"/>
      <c r="E44" s="103"/>
    </row>
    <row r="45" spans="2:5" ht="18.8" customHeight="1">
      <c r="B45" s="4">
        <v>4284.0644431243181</v>
      </c>
      <c r="C45" s="4">
        <v>311.74021495607263</v>
      </c>
      <c r="D45" s="102"/>
      <c r="E45" s="103"/>
    </row>
    <row r="46" spans="2:5" ht="18.8" customHeight="1">
      <c r="B46" s="4">
        <v>3238.015291855249</v>
      </c>
      <c r="C46" s="4">
        <v>305.53220613853949</v>
      </c>
      <c r="D46" s="102"/>
      <c r="E46" s="103"/>
    </row>
    <row r="47" spans="2:5" ht="18.8" customHeight="1">
      <c r="B47" s="4">
        <v>3560.8003689112352</v>
      </c>
      <c r="C47" s="4">
        <v>329.21451697726189</v>
      </c>
      <c r="D47" s="102"/>
      <c r="E47" s="103"/>
    </row>
    <row r="48" spans="2:5" ht="18.8" customHeight="1">
      <c r="B48" s="4">
        <v>3008.635139111736</v>
      </c>
      <c r="C48" s="4">
        <v>276.82000189980164</v>
      </c>
      <c r="D48" s="102"/>
      <c r="E48" s="103"/>
    </row>
    <row r="49" spans="2:5" ht="18.8" customHeight="1">
      <c r="B49" s="4">
        <v>3490.5853976071703</v>
      </c>
      <c r="C49" s="4">
        <v>340.99261734565295</v>
      </c>
      <c r="D49" s="102"/>
      <c r="E49" s="103"/>
    </row>
    <row r="50" spans="2:5" ht="18.8" customHeight="1">
      <c r="B50" s="4">
        <v>2716.5830968226701</v>
      </c>
      <c r="C50" s="4">
        <v>320.80966690533432</v>
      </c>
      <c r="D50" s="102"/>
      <c r="E50" s="103"/>
    </row>
    <row r="51" spans="2:5" ht="18.8" customHeight="1">
      <c r="B51" s="4">
        <v>3197.4308632588045</v>
      </c>
      <c r="C51" s="4">
        <v>336.78988376147782</v>
      </c>
      <c r="D51" s="102"/>
      <c r="E51" s="103"/>
    </row>
    <row r="52" spans="2:5" ht="18.8" customHeight="1">
      <c r="B52" s="4">
        <v>3831.597208316809</v>
      </c>
      <c r="C52" s="4">
        <v>333.78793928834182</v>
      </c>
      <c r="D52" s="102"/>
      <c r="E52" s="103"/>
    </row>
    <row r="53" spans="2:5" ht="18.8" customHeight="1">
      <c r="B53" s="4">
        <v>3336.2417695302311</v>
      </c>
      <c r="C53" s="4">
        <v>327.13804839746695</v>
      </c>
      <c r="D53" s="102"/>
      <c r="E53" s="103"/>
    </row>
    <row r="54" spans="2:5" ht="18.8" customHeight="1">
      <c r="B54" s="4">
        <v>4504.9665116906181</v>
      </c>
      <c r="C54" s="4">
        <v>294.17223189236381</v>
      </c>
      <c r="D54" s="102"/>
      <c r="E54" s="103"/>
    </row>
    <row r="55" spans="2:5" ht="18.8" customHeight="1">
      <c r="B55" s="4">
        <v>3378.2638054224863</v>
      </c>
      <c r="C55" s="4">
        <v>347.83909139955563</v>
      </c>
      <c r="D55" s="102"/>
      <c r="E55" s="103"/>
    </row>
    <row r="56" spans="2:5" ht="18.8" customHeight="1">
      <c r="B56" s="4">
        <v>3566.6200961323734</v>
      </c>
      <c r="C56" s="4">
        <v>293.07497080811447</v>
      </c>
      <c r="D56" s="102"/>
      <c r="E56" s="103"/>
    </row>
    <row r="57" spans="2:5" ht="18.8" customHeight="1">
      <c r="B57" s="4">
        <v>4041.4337172236337</v>
      </c>
      <c r="C57" s="4">
        <v>352.63779287730506</v>
      </c>
      <c r="D57" s="102"/>
      <c r="E57" s="103"/>
    </row>
    <row r="58" spans="2:5" ht="18.8" customHeight="1">
      <c r="B58" s="4">
        <v>3614.8757955876986</v>
      </c>
      <c r="C58" s="4">
        <v>365.22746093563768</v>
      </c>
      <c r="D58" s="102"/>
      <c r="E58" s="103"/>
    </row>
    <row r="59" spans="2:5" ht="18.8" customHeight="1">
      <c r="B59" s="4">
        <v>3811.5047143814404</v>
      </c>
      <c r="C59" s="4">
        <v>372.27963523359062</v>
      </c>
      <c r="D59" s="102"/>
      <c r="E59" s="103"/>
    </row>
    <row r="60" spans="2:5" ht="18.8" customHeight="1">
      <c r="B60" s="4">
        <v>3517.2759354945838</v>
      </c>
      <c r="C60" s="4">
        <v>317.54760249867184</v>
      </c>
      <c r="D60" s="102"/>
      <c r="E60" s="103"/>
    </row>
    <row r="61" spans="2:5" ht="18.8" customHeight="1">
      <c r="B61" s="4">
        <v>3885.6453832681491</v>
      </c>
      <c r="C61" s="4">
        <v>339.29144421864669</v>
      </c>
      <c r="D61" s="102"/>
      <c r="E61" s="103"/>
    </row>
    <row r="62" spans="2:5" ht="18.8" customHeight="1">
      <c r="B62" s="4">
        <v>3105.1004811029939</v>
      </c>
      <c r="C62" s="4">
        <v>286.65644913381027</v>
      </c>
      <c r="D62" s="102"/>
      <c r="E62" s="103"/>
    </row>
    <row r="63" spans="2:5" ht="18.8" customHeight="1">
      <c r="B63" s="4">
        <v>3549.1749693332217</v>
      </c>
      <c r="C63" s="4">
        <v>311.81744100480626</v>
      </c>
      <c r="D63" s="102"/>
      <c r="E63" s="103"/>
    </row>
    <row r="64" spans="2:5" ht="18.8" customHeight="1">
      <c r="B64" s="4">
        <v>3214.1560181506729</v>
      </c>
      <c r="C64" s="4">
        <v>329.44596871358925</v>
      </c>
      <c r="D64" s="102"/>
      <c r="E64" s="103"/>
    </row>
    <row r="65" spans="2:5" ht="18.8" customHeight="1">
      <c r="B65" s="4">
        <v>5489.3100039538449</v>
      </c>
      <c r="C65" s="4">
        <v>313.02133671046209</v>
      </c>
      <c r="D65" s="102"/>
      <c r="E65" s="103"/>
    </row>
    <row r="66" spans="2:5" ht="18.8" customHeight="1">
      <c r="B66" s="4">
        <v>3164.0831693037553</v>
      </c>
      <c r="C66" s="4">
        <v>305.23632712443521</v>
      </c>
      <c r="D66" s="102"/>
      <c r="E66" s="103"/>
    </row>
    <row r="67" spans="2:5" ht="18.8" customHeight="1">
      <c r="B67" s="4">
        <v>3420.9937025221952</v>
      </c>
      <c r="C67" s="4">
        <v>301.98533551931814</v>
      </c>
      <c r="D67" s="102"/>
      <c r="E67" s="103"/>
    </row>
    <row r="68" spans="2:5" ht="18.8" customHeight="1">
      <c r="B68" s="4">
        <v>3535.1176918068281</v>
      </c>
      <c r="C68" s="4">
        <v>316.18232475374742</v>
      </c>
      <c r="D68" s="102"/>
      <c r="E68" s="103"/>
    </row>
    <row r="69" spans="2:5" ht="18.8" customHeight="1">
      <c r="B69" s="4">
        <v>3890.6996121736433</v>
      </c>
      <c r="C69" s="4">
        <v>327.23737531161214</v>
      </c>
      <c r="D69" s="102"/>
      <c r="E69" s="103"/>
    </row>
    <row r="70" spans="2:5" ht="18.8" customHeight="1">
      <c r="B70" s="4">
        <v>4062.6658946605471</v>
      </c>
      <c r="C70" s="4">
        <v>334.41105704955078</v>
      </c>
      <c r="D70" s="102"/>
      <c r="E70" s="103"/>
    </row>
    <row r="71" spans="2:5" ht="18.8" customHeight="1">
      <c r="B71" s="4">
        <v>2943.3714679817213</v>
      </c>
      <c r="C71" s="4">
        <v>299.48485446431914</v>
      </c>
      <c r="D71" s="102"/>
      <c r="E71" s="103"/>
    </row>
    <row r="72" spans="2:5" ht="18.8" customHeight="1">
      <c r="B72" s="4">
        <v>3736.8081353870371</v>
      </c>
      <c r="C72" s="4">
        <v>318.53080146501668</v>
      </c>
      <c r="D72" s="102"/>
      <c r="E72" s="103"/>
    </row>
    <row r="73" spans="2:5" ht="18.8" customHeight="1">
      <c r="B73" s="4">
        <v>3829.3777454124292</v>
      </c>
      <c r="C73" s="4">
        <v>421.17945294360038</v>
      </c>
      <c r="D73" s="102"/>
      <c r="E73" s="103"/>
    </row>
    <row r="74" spans="2:5" ht="18.8" customHeight="1">
      <c r="B74" s="4">
        <v>2979.6980207195593</v>
      </c>
      <c r="C74" s="4">
        <v>324.93520026596707</v>
      </c>
      <c r="D74" s="102"/>
      <c r="E74" s="103"/>
    </row>
    <row r="75" spans="2:5" ht="18.8" customHeight="1">
      <c r="B75" s="4">
        <v>2516.217056202544</v>
      </c>
      <c r="C75" s="4">
        <v>342.18296042054141</v>
      </c>
      <c r="D75" s="102"/>
      <c r="E75" s="103"/>
    </row>
    <row r="76" spans="2:5" ht="18.8" customHeight="1">
      <c r="B76" s="4">
        <v>2828.0074007155276</v>
      </c>
      <c r="C76" s="4">
        <v>282.11725602414401</v>
      </c>
      <c r="D76" s="102"/>
      <c r="E76" s="103"/>
    </row>
    <row r="77" spans="2:5" ht="18.8" customHeight="1">
      <c r="B77" s="4">
        <v>3620.2107353587376</v>
      </c>
      <c r="C77" s="4">
        <v>324.65076411486092</v>
      </c>
      <c r="D77" s="102"/>
      <c r="E77" s="103"/>
    </row>
    <row r="78" spans="2:5" ht="18.8" customHeight="1">
      <c r="B78" s="4">
        <v>3823.8143052093492</v>
      </c>
      <c r="C78" s="4">
        <v>380.35625554592406</v>
      </c>
      <c r="D78" s="102"/>
      <c r="E78" s="103"/>
    </row>
    <row r="79" spans="2:5" ht="18.8" customHeight="1">
      <c r="B79" s="4">
        <v>3872.5128787277631</v>
      </c>
      <c r="C79" s="4">
        <v>331.40648870741563</v>
      </c>
      <c r="D79" s="102"/>
      <c r="E79" s="103"/>
    </row>
    <row r="80" spans="2:5" ht="18.8" customHeight="1">
      <c r="B80" s="4">
        <v>3134.5821096205027</v>
      </c>
      <c r="C80" s="4">
        <v>288.5452596248025</v>
      </c>
      <c r="D80" s="102"/>
      <c r="E80" s="103"/>
    </row>
    <row r="81" spans="2:5" ht="18.8" customHeight="1">
      <c r="B81" s="4">
        <v>4120.9655696678255</v>
      </c>
      <c r="C81" s="4">
        <v>342.07700385437971</v>
      </c>
      <c r="D81" s="102"/>
      <c r="E81" s="103"/>
    </row>
    <row r="82" spans="2:5" ht="18.8" customHeight="1">
      <c r="B82" s="4">
        <v>3346.3776405521089</v>
      </c>
      <c r="C82" s="4">
        <v>314.06722843464951</v>
      </c>
      <c r="D82" s="102"/>
      <c r="E82" s="103"/>
    </row>
    <row r="83" spans="2:5" ht="18.8" customHeight="1">
      <c r="B83" s="4">
        <v>3946.1964159363538</v>
      </c>
      <c r="C83" s="4">
        <v>355.30353376396715</v>
      </c>
      <c r="D83" s="102"/>
      <c r="E83" s="103"/>
    </row>
    <row r="84" spans="2:5" ht="18.8" customHeight="1">
      <c r="B84" s="4">
        <v>3987.3242653970997</v>
      </c>
      <c r="C84" s="4">
        <v>263.36639223419616</v>
      </c>
      <c r="D84" s="102"/>
      <c r="E84" s="103"/>
    </row>
    <row r="85" spans="2:5" ht="18.8" customHeight="1">
      <c r="B85" s="4">
        <v>4293.3326880989725</v>
      </c>
      <c r="C85" s="4">
        <v>258.33134210825517</v>
      </c>
      <c r="D85" s="102"/>
      <c r="E85" s="103"/>
    </row>
    <row r="86" spans="2:5" ht="18.8" customHeight="1">
      <c r="B86" s="4">
        <v>3611.1339129099779</v>
      </c>
      <c r="C86" s="4">
        <v>327.89169157936732</v>
      </c>
      <c r="D86" s="102"/>
      <c r="E86" s="103"/>
    </row>
    <row r="87" spans="2:5" ht="18.8" customHeight="1">
      <c r="B87" s="4">
        <v>3211.3503756684008</v>
      </c>
      <c r="C87" s="4">
        <v>250.82662703021242</v>
      </c>
      <c r="D87" s="102"/>
      <c r="E87" s="103"/>
    </row>
    <row r="88" spans="2:5" ht="18.8" customHeight="1">
      <c r="B88" s="4">
        <v>4008.894604301197</v>
      </c>
      <c r="C88" s="4">
        <v>276.08458241521521</v>
      </c>
      <c r="D88" s="102"/>
      <c r="E88" s="103"/>
    </row>
    <row r="89" spans="2:5" ht="18.8" customHeight="1">
      <c r="B89" s="4">
        <v>3055.2145057528101</v>
      </c>
      <c r="C89" s="4">
        <v>329.26676916727001</v>
      </c>
      <c r="D89" s="102"/>
      <c r="E89" s="103"/>
    </row>
    <row r="90" spans="2:5" ht="18.8" customHeight="1">
      <c r="B90" s="4">
        <v>3246.7429934301713</v>
      </c>
      <c r="C90" s="4">
        <v>335.21908614407045</v>
      </c>
      <c r="D90" s="102"/>
      <c r="E90" s="103"/>
    </row>
    <row r="91" spans="2:5" ht="18.8" customHeight="1">
      <c r="B91" s="4">
        <v>4008.066804247911</v>
      </c>
      <c r="C91" s="4">
        <v>341.39105228734951</v>
      </c>
      <c r="D91" s="102"/>
      <c r="E91" s="103"/>
    </row>
    <row r="92" spans="2:5" ht="18.8" customHeight="1">
      <c r="B92" s="4">
        <v>4384.0112671165343</v>
      </c>
      <c r="C92" s="4">
        <v>354.26885510213936</v>
      </c>
      <c r="D92" s="102"/>
      <c r="E92" s="103"/>
    </row>
    <row r="93" spans="2:5" ht="18.8" customHeight="1">
      <c r="B93" s="4">
        <v>4025.5450604192524</v>
      </c>
      <c r="C93" s="4">
        <v>326.54183158815044</v>
      </c>
      <c r="D93" s="102"/>
      <c r="E93" s="103"/>
    </row>
    <row r="94" spans="2:5" ht="18.8" customHeight="1">
      <c r="B94" s="4">
        <v>2312.738350192194</v>
      </c>
      <c r="C94" s="4">
        <v>265.77370237348464</v>
      </c>
      <c r="D94" s="102"/>
      <c r="E94" s="103"/>
    </row>
    <row r="95" spans="2:5" ht="18.8" customHeight="1">
      <c r="B95" s="4">
        <v>3778.7966471971095</v>
      </c>
      <c r="C95" s="4">
        <v>365.13830109658778</v>
      </c>
      <c r="D95" s="102"/>
      <c r="E95" s="103"/>
    </row>
    <row r="96" spans="2:5" ht="18.8" customHeight="1">
      <c r="B96" s="4">
        <v>2338.25544499852</v>
      </c>
      <c r="C96" s="4">
        <v>319.33269507582196</v>
      </c>
      <c r="D96" s="102"/>
      <c r="E96" s="103"/>
    </row>
    <row r="97" spans="2:5" ht="18.8" customHeight="1">
      <c r="B97" s="4">
        <v>3390.0514312830683</v>
      </c>
      <c r="C97" s="4">
        <v>298.20579550965221</v>
      </c>
      <c r="D97" s="102"/>
      <c r="E97" s="103"/>
    </row>
    <row r="98" spans="2:5" ht="18.8" customHeight="1">
      <c r="B98" s="4">
        <v>3088.7893208534833</v>
      </c>
      <c r="C98" s="4">
        <v>315.27558745879423</v>
      </c>
      <c r="D98" s="102"/>
      <c r="E98" s="103"/>
    </row>
    <row r="99" spans="2:5" ht="18.8" customHeight="1">
      <c r="B99" s="4">
        <v>2937.3575572848004</v>
      </c>
      <c r="C99" s="4">
        <v>297.9808584862937</v>
      </c>
      <c r="D99" s="102"/>
      <c r="E99" s="103"/>
    </row>
    <row r="100" spans="2:5" ht="18.8" customHeight="1">
      <c r="B100" s="4">
        <v>3344.701036741606</v>
      </c>
      <c r="C100" s="4">
        <v>257.74520838498989</v>
      </c>
      <c r="D100" s="102"/>
      <c r="E100" s="103"/>
    </row>
    <row r="101" spans="2:5" ht="18.8" customHeight="1">
      <c r="B101" s="4">
        <v>3500.2077082678229</v>
      </c>
      <c r="C101" s="4">
        <v>293.52100613311944</v>
      </c>
      <c r="D101" s="102"/>
      <c r="E101" s="103"/>
    </row>
    <row r="102" spans="2:5" ht="18.8" customHeight="1">
      <c r="B102" s="4">
        <v>3085.2150485221491</v>
      </c>
      <c r="C102" s="4">
        <v>320.5307133584285</v>
      </c>
      <c r="D102" s="102"/>
      <c r="E102" s="103"/>
    </row>
    <row r="103" spans="2:5" ht="18.8" customHeight="1">
      <c r="B103" s="4">
        <v>4572.4208975905985</v>
      </c>
      <c r="C103" s="4">
        <v>296.95332567756839</v>
      </c>
      <c r="D103" s="102"/>
      <c r="E103" s="103"/>
    </row>
    <row r="104" spans="2:5" ht="18.8" customHeight="1">
      <c r="B104" s="4">
        <v>3275.623349641236</v>
      </c>
      <c r="C104" s="4">
        <v>351.3608420083799</v>
      </c>
      <c r="D104" s="102"/>
      <c r="E104" s="103"/>
    </row>
    <row r="105" spans="2:5" ht="18.8" customHeight="1">
      <c r="B105" s="4">
        <v>3273.870733409713</v>
      </c>
      <c r="C105" s="4">
        <v>305.16611465707007</v>
      </c>
      <c r="D105" s="102"/>
      <c r="E105" s="103"/>
    </row>
    <row r="106" spans="2:5" ht="18.8" customHeight="1">
      <c r="B106" s="4">
        <v>3750.1162187743403</v>
      </c>
      <c r="C106" s="4">
        <v>344.16188430058071</v>
      </c>
      <c r="D106" s="102"/>
      <c r="E106" s="103"/>
    </row>
    <row r="107" spans="2:5" ht="18.8" customHeight="1">
      <c r="B107" s="4">
        <v>4398.8975427169689</v>
      </c>
      <c r="C107" s="4">
        <v>293.49209486518771</v>
      </c>
      <c r="D107" s="102"/>
      <c r="E107" s="103"/>
    </row>
    <row r="108" spans="2:5" ht="18.8" customHeight="1">
      <c r="B108" s="4">
        <v>2945.3818195596477</v>
      </c>
      <c r="C108" s="4">
        <v>308.45947874522676</v>
      </c>
      <c r="D108" s="102"/>
      <c r="E108" s="103"/>
    </row>
    <row r="109" spans="2:5" ht="18.8" customHeight="1">
      <c r="B109" s="4">
        <v>4144.6995267844195</v>
      </c>
      <c r="C109" s="4">
        <v>334.18889547504017</v>
      </c>
      <c r="D109" s="102"/>
      <c r="E109" s="103"/>
    </row>
    <row r="110" spans="2:5" ht="18.8" customHeight="1">
      <c r="B110" s="4">
        <v>4215.4773807089696</v>
      </c>
      <c r="C110" s="4">
        <v>325.45678755267369</v>
      </c>
      <c r="D110" s="102"/>
      <c r="E110" s="103"/>
    </row>
    <row r="111" spans="2:5" ht="18.8" customHeight="1">
      <c r="B111" s="4">
        <v>2726.1743643241502</v>
      </c>
      <c r="C111" s="4">
        <v>351.71399916488468</v>
      </c>
      <c r="D111" s="102"/>
      <c r="E111" s="103"/>
    </row>
    <row r="112" spans="2:5" ht="18.8" customHeight="1">
      <c r="B112" s="4">
        <v>3429.5652382722315</v>
      </c>
      <c r="C112" s="4">
        <v>286.87601885479955</v>
      </c>
      <c r="D112" s="102"/>
      <c r="E112" s="103"/>
    </row>
    <row r="113" spans="2:5" ht="18.8" customHeight="1" thickBot="1">
      <c r="B113" s="5">
        <v>3185.1190648512102</v>
      </c>
      <c r="C113" s="5">
        <v>279.54059257184559</v>
      </c>
      <c r="D113" s="104"/>
      <c r="E113" s="105"/>
    </row>
  </sheetData>
  <phoneticPr fontId="7"/>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N113"/>
  <sheetViews>
    <sheetView zoomScaleNormal="100" workbookViewId="0">
      <selection activeCell="G11" sqref="G11"/>
    </sheetView>
  </sheetViews>
  <sheetFormatPr defaultColWidth="13.75" defaultRowHeight="17.75"/>
  <cols>
    <col min="1" max="1" width="5.75" style="1" customWidth="1"/>
    <col min="2" max="4" width="13.75" style="1"/>
    <col min="5" max="5" width="2.4140625" style="1" customWidth="1"/>
    <col min="6" max="6" width="5.83203125" style="1" customWidth="1"/>
    <col min="7" max="8" width="13.75" style="1"/>
    <col min="9" max="9" width="10.6640625" style="1" customWidth="1"/>
    <col min="10" max="12" width="3.83203125" style="1" customWidth="1"/>
    <col min="13" max="16384" width="13.75" style="1"/>
  </cols>
  <sheetData>
    <row r="7" spans="2:14" ht="32" customHeight="1"/>
    <row r="8" spans="2:14" ht="18.3" thickBot="1"/>
    <row r="9" spans="2:14" ht="18.8" customHeight="1" thickBot="1">
      <c r="B9" s="2"/>
      <c r="C9" s="91" t="s">
        <v>2</v>
      </c>
      <c r="D9" s="92" t="s">
        <v>3</v>
      </c>
      <c r="G9" s="72" t="s">
        <v>124</v>
      </c>
      <c r="H9" s="73"/>
      <c r="I9" s="73"/>
      <c r="J9" s="73"/>
      <c r="M9" s="72" t="s">
        <v>125</v>
      </c>
    </row>
    <row r="10" spans="2:14">
      <c r="B10" s="8" t="s">
        <v>122</v>
      </c>
      <c r="C10" s="3">
        <v>3500</v>
      </c>
      <c r="D10" s="10">
        <v>320</v>
      </c>
      <c r="F10" s="70"/>
      <c r="G10" s="106"/>
      <c r="H10" s="99" t="s">
        <v>128</v>
      </c>
      <c r="M10" s="106"/>
      <c r="N10" s="99" t="s">
        <v>128</v>
      </c>
    </row>
    <row r="11" spans="2:14" ht="18.3" thickBot="1">
      <c r="B11" s="9" t="s">
        <v>123</v>
      </c>
      <c r="C11" s="7">
        <v>500</v>
      </c>
      <c r="D11" s="11">
        <v>35</v>
      </c>
      <c r="F11" s="69"/>
    </row>
    <row r="12" spans="2:14">
      <c r="B12" s="3"/>
      <c r="C12" s="3"/>
      <c r="F12" s="69"/>
    </row>
    <row r="13" spans="2:14">
      <c r="B13" s="3"/>
      <c r="C13" s="3"/>
      <c r="F13" s="69"/>
    </row>
    <row r="14" spans="2:14">
      <c r="B14" s="71"/>
      <c r="C14" s="3"/>
      <c r="D14" s="74"/>
      <c r="F14" s="69"/>
    </row>
    <row r="15" spans="2:14">
      <c r="B15" s="71"/>
      <c r="C15" s="3"/>
      <c r="D15" s="74"/>
      <c r="F15" s="69"/>
    </row>
    <row r="16" spans="2:14">
      <c r="B16" s="71"/>
      <c r="C16" s="3"/>
      <c r="F16" s="69"/>
    </row>
    <row r="17" spans="2:6">
      <c r="B17" s="3"/>
      <c r="C17" s="3"/>
      <c r="F17" s="69"/>
    </row>
    <row r="18" spans="2:6">
      <c r="B18" s="3"/>
      <c r="C18" s="3"/>
      <c r="F18" s="69"/>
    </row>
    <row r="19" spans="2:6">
      <c r="B19" s="3"/>
      <c r="C19" s="3"/>
      <c r="F19" s="69"/>
    </row>
    <row r="20" spans="2:6">
      <c r="B20" s="3"/>
      <c r="C20" s="3"/>
      <c r="F20" s="69"/>
    </row>
    <row r="21" spans="2:6">
      <c r="B21" s="3"/>
      <c r="C21" s="3"/>
      <c r="F21" s="69"/>
    </row>
    <row r="22" spans="2:6">
      <c r="B22" s="3"/>
      <c r="C22" s="3"/>
      <c r="F22" s="69"/>
    </row>
    <row r="23" spans="2:6">
      <c r="B23" s="3"/>
      <c r="C23" s="3"/>
      <c r="F23" s="69"/>
    </row>
    <row r="24" spans="2:6">
      <c r="B24" s="3"/>
      <c r="C24" s="3"/>
      <c r="F24" s="69"/>
    </row>
    <row r="25" spans="2:6">
      <c r="B25" s="3"/>
      <c r="C25" s="3"/>
      <c r="F25" s="69"/>
    </row>
    <row r="26" spans="2:6">
      <c r="B26" s="3"/>
      <c r="C26" s="3"/>
    </row>
    <row r="27" spans="2:6">
      <c r="B27" s="3"/>
      <c r="C27" s="3"/>
    </row>
    <row r="28" spans="2:6">
      <c r="B28" s="3"/>
      <c r="C28" s="3"/>
    </row>
    <row r="29" spans="2:6">
      <c r="B29" s="3"/>
      <c r="C29" s="3"/>
    </row>
    <row r="30" spans="2:6">
      <c r="B30" s="3"/>
      <c r="C30" s="3"/>
    </row>
    <row r="31" spans="2:6">
      <c r="B31" s="3"/>
      <c r="C31" s="3"/>
    </row>
    <row r="32" spans="2:6">
      <c r="B32" s="3"/>
      <c r="C32" s="3"/>
    </row>
    <row r="33" spans="2:3">
      <c r="B33" s="3"/>
      <c r="C33" s="3"/>
    </row>
    <row r="34" spans="2:3">
      <c r="B34" s="3"/>
      <c r="C34" s="3"/>
    </row>
    <row r="35" spans="2:3">
      <c r="B35" s="3"/>
    </row>
    <row r="36" spans="2:3">
      <c r="B36" s="3"/>
    </row>
    <row r="37" spans="2:3">
      <c r="B37" s="3"/>
    </row>
    <row r="38" spans="2:3">
      <c r="B38" s="3"/>
    </row>
    <row r="39" spans="2:3">
      <c r="B39" s="3"/>
    </row>
    <row r="40" spans="2:3">
      <c r="B40" s="3"/>
    </row>
    <row r="41" spans="2:3">
      <c r="B41" s="3"/>
    </row>
    <row r="42" spans="2:3">
      <c r="B42" s="3"/>
    </row>
    <row r="43" spans="2:3">
      <c r="B43" s="3"/>
    </row>
    <row r="44" spans="2:3">
      <c r="B44" s="3"/>
    </row>
    <row r="45" spans="2:3">
      <c r="B45" s="3"/>
    </row>
    <row r="46" spans="2:3">
      <c r="B46" s="3"/>
    </row>
    <row r="47" spans="2:3">
      <c r="B47" s="3"/>
    </row>
    <row r="48" spans="2:3">
      <c r="B48" s="3"/>
    </row>
    <row r="49" spans="2:2">
      <c r="B49" s="3"/>
    </row>
    <row r="50" spans="2:2">
      <c r="B50" s="3"/>
    </row>
    <row r="51" spans="2:2">
      <c r="B51" s="3"/>
    </row>
    <row r="52" spans="2:2">
      <c r="B52" s="3"/>
    </row>
    <row r="53" spans="2:2">
      <c r="B53" s="3"/>
    </row>
    <row r="54" spans="2:2">
      <c r="B54" s="3"/>
    </row>
    <row r="55" spans="2:2">
      <c r="B55" s="3"/>
    </row>
    <row r="56" spans="2:2">
      <c r="B56" s="3"/>
    </row>
    <row r="57" spans="2:2">
      <c r="B57" s="3"/>
    </row>
    <row r="58" spans="2:2">
      <c r="B58" s="3"/>
    </row>
    <row r="59" spans="2:2">
      <c r="B59" s="3"/>
    </row>
    <row r="60" spans="2:2">
      <c r="B60" s="3"/>
    </row>
    <row r="61" spans="2:2">
      <c r="B61" s="3"/>
    </row>
    <row r="62" spans="2:2">
      <c r="B62" s="3"/>
    </row>
    <row r="63" spans="2:2">
      <c r="B63" s="3"/>
    </row>
    <row r="64" spans="2:2">
      <c r="B64" s="3"/>
    </row>
    <row r="65" spans="2:2">
      <c r="B65" s="3"/>
    </row>
    <row r="66" spans="2:2">
      <c r="B66" s="3"/>
    </row>
    <row r="67" spans="2:2">
      <c r="B67" s="3"/>
    </row>
    <row r="68" spans="2:2">
      <c r="B68" s="3"/>
    </row>
    <row r="69" spans="2:2">
      <c r="B69" s="3"/>
    </row>
    <row r="70" spans="2:2">
      <c r="B70" s="3"/>
    </row>
    <row r="71" spans="2:2">
      <c r="B71" s="3"/>
    </row>
    <row r="72" spans="2:2">
      <c r="B72" s="3"/>
    </row>
    <row r="73" spans="2:2">
      <c r="B73" s="3"/>
    </row>
    <row r="74" spans="2:2">
      <c r="B74" s="3"/>
    </row>
    <row r="75" spans="2:2">
      <c r="B75" s="3"/>
    </row>
    <row r="76" spans="2:2">
      <c r="B76" s="3"/>
    </row>
    <row r="77" spans="2:2">
      <c r="B77" s="3"/>
    </row>
    <row r="78" spans="2:2">
      <c r="B78" s="3"/>
    </row>
    <row r="79" spans="2:2">
      <c r="B79" s="3"/>
    </row>
    <row r="80" spans="2:2">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row r="93" spans="2:2">
      <c r="B93" s="3"/>
    </row>
    <row r="94" spans="2:2">
      <c r="B94" s="3"/>
    </row>
    <row r="95" spans="2:2">
      <c r="B95" s="3"/>
    </row>
    <row r="96" spans="2:2">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sheetData>
  <phoneticPr fontId="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113"/>
  <sheetViews>
    <sheetView zoomScaleNormal="100" workbookViewId="0"/>
  </sheetViews>
  <sheetFormatPr defaultColWidth="13.75" defaultRowHeight="17.75"/>
  <cols>
    <col min="1" max="1" width="5.75" style="1" customWidth="1"/>
    <col min="2" max="16384" width="13.75" style="1"/>
  </cols>
  <sheetData>
    <row r="8" spans="2:13" ht="18.3" thickBot="1">
      <c r="E8" s="12" t="s">
        <v>10</v>
      </c>
      <c r="I8" s="12" t="s">
        <v>9</v>
      </c>
      <c r="M8" s="99" t="s">
        <v>129</v>
      </c>
    </row>
    <row r="9" spans="2:13" ht="18.3" thickBot="1">
      <c r="B9" s="2" t="s">
        <v>0</v>
      </c>
      <c r="C9" s="2" t="s">
        <v>1</v>
      </c>
      <c r="D9" s="6" t="s">
        <v>4</v>
      </c>
      <c r="E9" s="16"/>
      <c r="F9" s="17" t="s">
        <v>2</v>
      </c>
      <c r="G9" s="18" t="s">
        <v>3</v>
      </c>
      <c r="I9" s="13" t="s">
        <v>7</v>
      </c>
      <c r="J9" s="14" t="s">
        <v>8</v>
      </c>
    </row>
    <row r="10" spans="2:13">
      <c r="B10" s="4">
        <v>3510.4906367741619</v>
      </c>
      <c r="C10" s="4">
        <v>302.69168135805154</v>
      </c>
      <c r="D10" s="3"/>
      <c r="E10" s="8" t="s">
        <v>122</v>
      </c>
      <c r="F10" s="107"/>
      <c r="G10" s="108"/>
      <c r="I10" s="103"/>
      <c r="J10" s="111"/>
    </row>
    <row r="11" spans="2:13" ht="18.3" thickBot="1">
      <c r="B11" s="4">
        <v>2997.306178208974</v>
      </c>
      <c r="C11" s="4">
        <v>346.61798745789014</v>
      </c>
      <c r="D11" s="3"/>
      <c r="E11" s="9" t="s">
        <v>123</v>
      </c>
      <c r="F11" s="109"/>
      <c r="G11" s="110"/>
      <c r="I11" s="103"/>
      <c r="J11" s="111"/>
    </row>
    <row r="12" spans="2:13">
      <c r="B12" s="4">
        <v>2795.1923817755101</v>
      </c>
      <c r="C12" s="4">
        <v>281.32007836410077</v>
      </c>
      <c r="D12" s="3"/>
      <c r="I12" s="103"/>
      <c r="J12" s="111"/>
    </row>
    <row r="13" spans="2:13">
      <c r="B13" s="4">
        <v>2975.1295082723382</v>
      </c>
      <c r="C13" s="4">
        <v>328.10363256988114</v>
      </c>
      <c r="D13" s="3"/>
      <c r="I13" s="103"/>
      <c r="J13" s="111"/>
    </row>
    <row r="14" spans="2:13">
      <c r="B14" s="4">
        <v>4004.6579910430705</v>
      </c>
      <c r="C14" s="4">
        <v>268.12738455213065</v>
      </c>
      <c r="D14" s="3"/>
      <c r="I14" s="103"/>
      <c r="J14" s="111"/>
    </row>
    <row r="15" spans="2:13">
      <c r="B15" s="4">
        <v>4065.0796980242717</v>
      </c>
      <c r="C15" s="4">
        <v>296.62224166954468</v>
      </c>
      <c r="D15" s="3"/>
      <c r="I15" s="103"/>
      <c r="J15" s="111"/>
    </row>
    <row r="16" spans="2:13">
      <c r="B16" s="4">
        <v>3259.0779752863104</v>
      </c>
      <c r="C16" s="4">
        <v>294.75827121624764</v>
      </c>
      <c r="D16" s="3"/>
      <c r="I16" s="103"/>
      <c r="J16" s="111"/>
    </row>
    <row r="17" spans="2:10">
      <c r="B17" s="4">
        <v>2964.0283210034549</v>
      </c>
      <c r="C17" s="4">
        <v>307.24307768787975</v>
      </c>
      <c r="D17" s="3"/>
      <c r="I17" s="103"/>
      <c r="J17" s="111"/>
    </row>
    <row r="18" spans="2:10">
      <c r="B18" s="4">
        <v>3018.0227018848818</v>
      </c>
      <c r="C18" s="4">
        <v>323.32295806555095</v>
      </c>
      <c r="D18" s="3"/>
      <c r="I18" s="103"/>
      <c r="J18" s="111"/>
    </row>
    <row r="19" spans="2:10">
      <c r="B19" s="4">
        <v>2798.0939488098156</v>
      </c>
      <c r="C19" s="4">
        <v>278.48898998916098</v>
      </c>
      <c r="D19" s="3"/>
      <c r="I19" s="103"/>
      <c r="J19" s="111"/>
    </row>
    <row r="20" spans="2:10">
      <c r="B20" s="4">
        <v>3479.8896906688078</v>
      </c>
      <c r="C20" s="4">
        <v>333.15388814981026</v>
      </c>
      <c r="D20" s="3"/>
      <c r="I20" s="103"/>
      <c r="J20" s="111"/>
    </row>
    <row r="21" spans="2:10">
      <c r="B21" s="4">
        <v>3375.632244512306</v>
      </c>
      <c r="C21" s="4">
        <v>281.86298916211035</v>
      </c>
      <c r="D21" s="3"/>
      <c r="I21" s="103"/>
      <c r="J21" s="111"/>
    </row>
    <row r="22" spans="2:10">
      <c r="B22" s="4">
        <v>3558.8889016051116</v>
      </c>
      <c r="C22" s="4">
        <v>311.69716274797639</v>
      </c>
      <c r="D22" s="3"/>
      <c r="I22" s="103"/>
      <c r="J22" s="111"/>
    </row>
    <row r="23" spans="2:10">
      <c r="B23" s="4">
        <v>2569.3887083315972</v>
      </c>
      <c r="C23" s="4">
        <v>328.46476315874588</v>
      </c>
      <c r="D23" s="3"/>
      <c r="I23" s="103"/>
      <c r="J23" s="111"/>
    </row>
    <row r="24" spans="2:10">
      <c r="B24" s="4">
        <v>3830.9208199958935</v>
      </c>
      <c r="C24" s="4">
        <v>382.30550799988066</v>
      </c>
      <c r="D24" s="3"/>
      <c r="I24" s="103"/>
      <c r="J24" s="111"/>
    </row>
    <row r="25" spans="2:10">
      <c r="B25" s="4">
        <v>3297.2579399584129</v>
      </c>
      <c r="C25" s="4">
        <v>372.17725465147424</v>
      </c>
      <c r="D25" s="3"/>
      <c r="I25" s="103"/>
      <c r="J25" s="111"/>
    </row>
    <row r="26" spans="2:10">
      <c r="B26" s="4">
        <v>4307.1814214653914</v>
      </c>
      <c r="C26" s="4">
        <v>319.13581696749998</v>
      </c>
      <c r="D26" s="3"/>
      <c r="I26" s="103"/>
      <c r="J26" s="111"/>
    </row>
    <row r="27" spans="2:10">
      <c r="B27" s="4">
        <v>3708.7946787290784</v>
      </c>
      <c r="C27" s="4">
        <v>398.2273068266332</v>
      </c>
      <c r="D27" s="3"/>
      <c r="I27" s="103"/>
      <c r="J27" s="111"/>
    </row>
    <row r="28" spans="2:10">
      <c r="B28" s="4">
        <v>4021.2860732035992</v>
      </c>
      <c r="C28" s="4">
        <v>297.86615949142754</v>
      </c>
      <c r="D28" s="3"/>
      <c r="I28" s="103"/>
      <c r="J28" s="111"/>
    </row>
    <row r="29" spans="2:10">
      <c r="B29" s="4">
        <v>3119.4854999469912</v>
      </c>
      <c r="C29" s="4">
        <v>300.25786775092848</v>
      </c>
      <c r="D29" s="3"/>
      <c r="I29" s="103"/>
      <c r="J29" s="111"/>
    </row>
    <row r="30" spans="2:10">
      <c r="B30" s="4">
        <v>4053.7855886144866</v>
      </c>
      <c r="C30" s="4">
        <v>282.59859766250173</v>
      </c>
      <c r="D30" s="3"/>
      <c r="I30" s="103"/>
      <c r="J30" s="111"/>
    </row>
    <row r="31" spans="2:10">
      <c r="B31" s="4">
        <v>4300.1459936441925</v>
      </c>
      <c r="C31" s="4">
        <v>396.51023646068984</v>
      </c>
      <c r="D31" s="3"/>
      <c r="I31" s="103"/>
      <c r="J31" s="111"/>
    </row>
    <row r="32" spans="2:10">
      <c r="B32" s="4">
        <v>3208.8162288116901</v>
      </c>
      <c r="C32" s="4">
        <v>321.77852381036155</v>
      </c>
      <c r="D32" s="3"/>
      <c r="I32" s="103"/>
      <c r="J32" s="111"/>
    </row>
    <row r="33" spans="2:10">
      <c r="B33" s="4">
        <v>3131.3624406231925</v>
      </c>
      <c r="C33" s="4">
        <v>267.21629806901888</v>
      </c>
      <c r="D33" s="3"/>
      <c r="I33" s="103"/>
      <c r="J33" s="111"/>
    </row>
    <row r="34" spans="2:10">
      <c r="B34" s="4">
        <v>3151.994548771936</v>
      </c>
      <c r="C34" s="4">
        <v>246.3066153351821</v>
      </c>
      <c r="D34" s="3"/>
      <c r="I34" s="103"/>
      <c r="J34" s="111"/>
    </row>
    <row r="35" spans="2:10">
      <c r="B35" s="4">
        <v>4215.4054730450689</v>
      </c>
      <c r="C35" s="4">
        <v>329.34936196777966</v>
      </c>
      <c r="D35" s="3"/>
      <c r="I35" s="103"/>
      <c r="J35" s="111"/>
    </row>
    <row r="36" spans="2:10">
      <c r="B36" s="4">
        <v>3336.2672827954657</v>
      </c>
      <c r="C36" s="4">
        <v>322.69210024928373</v>
      </c>
      <c r="D36" s="3"/>
      <c r="I36" s="103"/>
      <c r="J36" s="111"/>
    </row>
    <row r="37" spans="2:10">
      <c r="B37" s="4">
        <v>4350.2456238855184</v>
      </c>
      <c r="C37" s="4">
        <v>365.22370769087161</v>
      </c>
      <c r="D37" s="3"/>
      <c r="I37" s="103"/>
      <c r="J37" s="111"/>
    </row>
    <row r="38" spans="2:10">
      <c r="B38" s="4">
        <v>3381.2464830682279</v>
      </c>
      <c r="C38" s="4">
        <v>317.51397425922738</v>
      </c>
      <c r="D38" s="3"/>
      <c r="I38" s="103"/>
      <c r="J38" s="111"/>
    </row>
    <row r="39" spans="2:10">
      <c r="B39" s="4">
        <v>3406.8751465456621</v>
      </c>
      <c r="C39" s="4">
        <v>367.7190893470426</v>
      </c>
      <c r="D39" s="3"/>
      <c r="I39" s="103"/>
      <c r="J39" s="111"/>
    </row>
    <row r="40" spans="2:10">
      <c r="B40" s="4">
        <v>3066.0907934199695</v>
      </c>
      <c r="C40" s="4">
        <v>384.10839959336442</v>
      </c>
      <c r="D40" s="3"/>
      <c r="I40" s="103"/>
      <c r="J40" s="111"/>
    </row>
    <row r="41" spans="2:10">
      <c r="B41" s="4">
        <v>3511.389431198586</v>
      </c>
      <c r="C41" s="4">
        <v>316.23551264703286</v>
      </c>
      <c r="D41" s="3"/>
      <c r="I41" s="103"/>
      <c r="J41" s="111"/>
    </row>
    <row r="42" spans="2:10">
      <c r="B42" s="4">
        <v>3256.3270948291042</v>
      </c>
      <c r="C42" s="4">
        <v>321.83149958434484</v>
      </c>
      <c r="D42" s="3"/>
      <c r="I42" s="103"/>
      <c r="J42" s="111"/>
    </row>
    <row r="43" spans="2:10">
      <c r="B43" s="4">
        <v>3764.0104174356738</v>
      </c>
      <c r="C43" s="4">
        <v>304.89620419411051</v>
      </c>
      <c r="D43" s="3"/>
      <c r="I43" s="103"/>
      <c r="J43" s="111"/>
    </row>
    <row r="44" spans="2:10">
      <c r="B44" s="4">
        <v>3690.1022844804311</v>
      </c>
      <c r="C44" s="4">
        <v>329.26027945788826</v>
      </c>
      <c r="D44" s="3"/>
      <c r="I44" s="103"/>
      <c r="J44" s="111"/>
    </row>
    <row r="45" spans="2:10">
      <c r="B45" s="4">
        <v>4284.0644431243181</v>
      </c>
      <c r="C45" s="4">
        <v>311.74021495607263</v>
      </c>
      <c r="D45" s="3"/>
      <c r="I45" s="103"/>
      <c r="J45" s="111"/>
    </row>
    <row r="46" spans="2:10">
      <c r="B46" s="4">
        <v>3238.015291855249</v>
      </c>
      <c r="C46" s="4">
        <v>305.53220613853949</v>
      </c>
      <c r="D46" s="3"/>
      <c r="I46" s="103"/>
      <c r="J46" s="111"/>
    </row>
    <row r="47" spans="2:10">
      <c r="B47" s="4">
        <v>3560.8003689112352</v>
      </c>
      <c r="C47" s="4">
        <v>329.21451697726189</v>
      </c>
      <c r="D47" s="3"/>
      <c r="I47" s="103"/>
      <c r="J47" s="111"/>
    </row>
    <row r="48" spans="2:10">
      <c r="B48" s="4">
        <v>3008.635139111736</v>
      </c>
      <c r="C48" s="4">
        <v>276.82000189980164</v>
      </c>
      <c r="D48" s="3"/>
      <c r="I48" s="103"/>
      <c r="J48" s="111"/>
    </row>
    <row r="49" spans="2:10">
      <c r="B49" s="4">
        <v>3490.5853976071703</v>
      </c>
      <c r="C49" s="4">
        <v>340.99261734565295</v>
      </c>
      <c r="D49" s="3"/>
      <c r="I49" s="103"/>
      <c r="J49" s="111"/>
    </row>
    <row r="50" spans="2:10">
      <c r="B50" s="4">
        <v>2716.5830968226701</v>
      </c>
      <c r="C50" s="4">
        <v>320.80966690533432</v>
      </c>
      <c r="D50" s="3"/>
      <c r="I50" s="103"/>
      <c r="J50" s="111"/>
    </row>
    <row r="51" spans="2:10">
      <c r="B51" s="4">
        <v>3197.4308632588045</v>
      </c>
      <c r="C51" s="4">
        <v>336.78988376147782</v>
      </c>
      <c r="D51" s="3"/>
      <c r="I51" s="103"/>
      <c r="J51" s="111"/>
    </row>
    <row r="52" spans="2:10">
      <c r="B52" s="4">
        <v>3831.597208316809</v>
      </c>
      <c r="C52" s="4">
        <v>333.78793928834182</v>
      </c>
      <c r="D52" s="3"/>
      <c r="I52" s="103"/>
      <c r="J52" s="111"/>
    </row>
    <row r="53" spans="2:10">
      <c r="B53" s="4">
        <v>3336.2417695302311</v>
      </c>
      <c r="C53" s="4">
        <v>327.13804839746695</v>
      </c>
      <c r="D53" s="3"/>
      <c r="I53" s="103"/>
      <c r="J53" s="111"/>
    </row>
    <row r="54" spans="2:10">
      <c r="B54" s="4">
        <v>4504.9665116906181</v>
      </c>
      <c r="C54" s="4">
        <v>294.17223189236381</v>
      </c>
      <c r="D54" s="3"/>
      <c r="I54" s="103"/>
      <c r="J54" s="111"/>
    </row>
    <row r="55" spans="2:10">
      <c r="B55" s="4">
        <v>3378.2638054224863</v>
      </c>
      <c r="C55" s="4">
        <v>347.83909139955563</v>
      </c>
      <c r="D55" s="3"/>
      <c r="I55" s="103"/>
      <c r="J55" s="111"/>
    </row>
    <row r="56" spans="2:10">
      <c r="B56" s="4">
        <v>3566.6200961323734</v>
      </c>
      <c r="C56" s="4">
        <v>293.07497080811447</v>
      </c>
      <c r="D56" s="3"/>
      <c r="I56" s="103"/>
      <c r="J56" s="111"/>
    </row>
    <row r="57" spans="2:10">
      <c r="B57" s="4">
        <v>4041.4337172236337</v>
      </c>
      <c r="C57" s="4">
        <v>352.63779287730506</v>
      </c>
      <c r="D57" s="3"/>
      <c r="I57" s="103"/>
      <c r="J57" s="111"/>
    </row>
    <row r="58" spans="2:10">
      <c r="B58" s="4">
        <v>3614.8757955876986</v>
      </c>
      <c r="C58" s="4">
        <v>365.22746093563768</v>
      </c>
      <c r="D58" s="3"/>
      <c r="I58" s="103"/>
      <c r="J58" s="111"/>
    </row>
    <row r="59" spans="2:10">
      <c r="B59" s="4">
        <v>3811.5047143814404</v>
      </c>
      <c r="C59" s="4">
        <v>372.27963523359062</v>
      </c>
      <c r="D59" s="3"/>
      <c r="I59" s="103"/>
      <c r="J59" s="111"/>
    </row>
    <row r="60" spans="2:10">
      <c r="B60" s="4">
        <v>3517.2759354945838</v>
      </c>
      <c r="C60" s="4">
        <v>317.54760249867184</v>
      </c>
      <c r="D60" s="3"/>
      <c r="I60" s="103"/>
      <c r="J60" s="111"/>
    </row>
    <row r="61" spans="2:10">
      <c r="B61" s="4">
        <v>3885.6453832681491</v>
      </c>
      <c r="C61" s="4">
        <v>339.29144421864669</v>
      </c>
      <c r="D61" s="3"/>
      <c r="I61" s="103"/>
      <c r="J61" s="111"/>
    </row>
    <row r="62" spans="2:10">
      <c r="B62" s="4">
        <v>3105.1004811029939</v>
      </c>
      <c r="C62" s="4">
        <v>286.65644913381027</v>
      </c>
      <c r="D62" s="3"/>
      <c r="I62" s="103"/>
      <c r="J62" s="111"/>
    </row>
    <row r="63" spans="2:10">
      <c r="B63" s="4">
        <v>3549.1749693332217</v>
      </c>
      <c r="C63" s="4">
        <v>311.81744100480626</v>
      </c>
      <c r="D63" s="3"/>
      <c r="I63" s="103"/>
      <c r="J63" s="111"/>
    </row>
    <row r="64" spans="2:10">
      <c r="B64" s="4">
        <v>3214.1560181506729</v>
      </c>
      <c r="C64" s="4">
        <v>329.44596871358925</v>
      </c>
      <c r="D64" s="3"/>
      <c r="I64" s="103"/>
      <c r="J64" s="111"/>
    </row>
    <row r="65" spans="2:10">
      <c r="B65" s="4">
        <v>5489.3100039538449</v>
      </c>
      <c r="C65" s="4">
        <v>313.02133671046209</v>
      </c>
      <c r="D65" s="3"/>
      <c r="I65" s="103"/>
      <c r="J65" s="111"/>
    </row>
    <row r="66" spans="2:10">
      <c r="B66" s="4">
        <v>3164.0831693037553</v>
      </c>
      <c r="C66" s="4">
        <v>305.23632712443521</v>
      </c>
      <c r="D66" s="3"/>
      <c r="I66" s="103"/>
      <c r="J66" s="111"/>
    </row>
    <row r="67" spans="2:10">
      <c r="B67" s="4">
        <v>3420.9937025221952</v>
      </c>
      <c r="C67" s="4">
        <v>301.98533551931814</v>
      </c>
      <c r="D67" s="3"/>
      <c r="I67" s="103"/>
      <c r="J67" s="111"/>
    </row>
    <row r="68" spans="2:10">
      <c r="B68" s="4">
        <v>3535.1176918068281</v>
      </c>
      <c r="C68" s="4">
        <v>316.18232475374742</v>
      </c>
      <c r="D68" s="3"/>
      <c r="I68" s="103"/>
      <c r="J68" s="111"/>
    </row>
    <row r="69" spans="2:10">
      <c r="B69" s="4">
        <v>3890.6996121736433</v>
      </c>
      <c r="C69" s="4">
        <v>327.23737531161214</v>
      </c>
      <c r="D69" s="3"/>
      <c r="I69" s="103"/>
      <c r="J69" s="111"/>
    </row>
    <row r="70" spans="2:10">
      <c r="B70" s="4">
        <v>4062.6658946605471</v>
      </c>
      <c r="C70" s="4">
        <v>334.41105704955078</v>
      </c>
      <c r="D70" s="3"/>
      <c r="I70" s="103"/>
      <c r="J70" s="111"/>
    </row>
    <row r="71" spans="2:10">
      <c r="B71" s="4">
        <v>2943.3714679817213</v>
      </c>
      <c r="C71" s="4">
        <v>299.48485446431914</v>
      </c>
      <c r="D71" s="3"/>
      <c r="I71" s="103"/>
      <c r="J71" s="111"/>
    </row>
    <row r="72" spans="2:10">
      <c r="B72" s="4">
        <v>3736.8081353870371</v>
      </c>
      <c r="C72" s="4">
        <v>318.53080146501668</v>
      </c>
      <c r="D72" s="3"/>
      <c r="I72" s="103"/>
      <c r="J72" s="111"/>
    </row>
    <row r="73" spans="2:10">
      <c r="B73" s="4">
        <v>3829.3777454124292</v>
      </c>
      <c r="C73" s="4">
        <v>421.17945294360038</v>
      </c>
      <c r="D73" s="3"/>
      <c r="I73" s="103"/>
      <c r="J73" s="111"/>
    </row>
    <row r="74" spans="2:10">
      <c r="B74" s="4">
        <v>2979.6980207195593</v>
      </c>
      <c r="C74" s="4">
        <v>324.93520026596707</v>
      </c>
      <c r="D74" s="3"/>
      <c r="I74" s="103"/>
      <c r="J74" s="111"/>
    </row>
    <row r="75" spans="2:10">
      <c r="B75" s="4">
        <v>2516.217056202544</v>
      </c>
      <c r="C75" s="4">
        <v>342.18296042054141</v>
      </c>
      <c r="D75" s="3"/>
      <c r="I75" s="103"/>
      <c r="J75" s="111"/>
    </row>
    <row r="76" spans="2:10">
      <c r="B76" s="4">
        <v>2828.0074007155276</v>
      </c>
      <c r="C76" s="4">
        <v>282.11725602414401</v>
      </c>
      <c r="D76" s="3"/>
      <c r="I76" s="103"/>
      <c r="J76" s="111"/>
    </row>
    <row r="77" spans="2:10">
      <c r="B77" s="4">
        <v>3620.2107353587376</v>
      </c>
      <c r="C77" s="4">
        <v>324.65076411486092</v>
      </c>
      <c r="D77" s="3"/>
      <c r="I77" s="103"/>
      <c r="J77" s="111"/>
    </row>
    <row r="78" spans="2:10">
      <c r="B78" s="4">
        <v>3823.8143052093492</v>
      </c>
      <c r="C78" s="4">
        <v>380.35625554592406</v>
      </c>
      <c r="D78" s="3"/>
      <c r="I78" s="103"/>
      <c r="J78" s="111"/>
    </row>
    <row r="79" spans="2:10">
      <c r="B79" s="4">
        <v>3872.5128787277631</v>
      </c>
      <c r="C79" s="4">
        <v>331.40648870741563</v>
      </c>
      <c r="D79" s="3"/>
      <c r="I79" s="103"/>
      <c r="J79" s="111"/>
    </row>
    <row r="80" spans="2:10">
      <c r="B80" s="4">
        <v>3134.5821096205027</v>
      </c>
      <c r="C80" s="4">
        <v>288.5452596248025</v>
      </c>
      <c r="D80" s="3"/>
      <c r="I80" s="103"/>
      <c r="J80" s="111"/>
    </row>
    <row r="81" spans="2:10">
      <c r="B81" s="4">
        <v>4120.9655696678255</v>
      </c>
      <c r="C81" s="4">
        <v>342.07700385437971</v>
      </c>
      <c r="D81" s="3"/>
      <c r="I81" s="103"/>
      <c r="J81" s="111"/>
    </row>
    <row r="82" spans="2:10">
      <c r="B82" s="4">
        <v>3346.3776405521089</v>
      </c>
      <c r="C82" s="4">
        <v>314.06722843464951</v>
      </c>
      <c r="D82" s="3"/>
      <c r="I82" s="103"/>
      <c r="J82" s="111"/>
    </row>
    <row r="83" spans="2:10">
      <c r="B83" s="4">
        <v>3946.1964159363538</v>
      </c>
      <c r="C83" s="4">
        <v>355.30353376396715</v>
      </c>
      <c r="D83" s="3"/>
      <c r="I83" s="103"/>
      <c r="J83" s="111"/>
    </row>
    <row r="84" spans="2:10">
      <c r="B84" s="4">
        <v>3987.3242653970997</v>
      </c>
      <c r="C84" s="4">
        <v>263.36639223419616</v>
      </c>
      <c r="D84" s="3"/>
      <c r="I84" s="103"/>
      <c r="J84" s="111"/>
    </row>
    <row r="85" spans="2:10">
      <c r="B85" s="4">
        <v>4293.3326880989725</v>
      </c>
      <c r="C85" s="4">
        <v>258.33134210825517</v>
      </c>
      <c r="D85" s="3"/>
      <c r="I85" s="103"/>
      <c r="J85" s="111"/>
    </row>
    <row r="86" spans="2:10">
      <c r="B86" s="4">
        <v>3611.1339129099779</v>
      </c>
      <c r="C86" s="4">
        <v>327.89169157936732</v>
      </c>
      <c r="D86" s="3"/>
      <c r="I86" s="103"/>
      <c r="J86" s="111"/>
    </row>
    <row r="87" spans="2:10">
      <c r="B87" s="4">
        <v>3211.3503756684008</v>
      </c>
      <c r="C87" s="4">
        <v>250.82662703021242</v>
      </c>
      <c r="D87" s="3"/>
      <c r="I87" s="103"/>
      <c r="J87" s="111"/>
    </row>
    <row r="88" spans="2:10">
      <c r="B88" s="4">
        <v>4008.894604301197</v>
      </c>
      <c r="C88" s="4">
        <v>276.08458241521521</v>
      </c>
      <c r="D88" s="3"/>
      <c r="I88" s="103"/>
      <c r="J88" s="111"/>
    </row>
    <row r="89" spans="2:10">
      <c r="B89" s="4">
        <v>3055.2145057528101</v>
      </c>
      <c r="C89" s="4">
        <v>329.26676916727001</v>
      </c>
      <c r="D89" s="3"/>
      <c r="I89" s="103"/>
      <c r="J89" s="111"/>
    </row>
    <row r="90" spans="2:10">
      <c r="B90" s="4">
        <v>3246.7429934301713</v>
      </c>
      <c r="C90" s="4">
        <v>335.21908614407045</v>
      </c>
      <c r="D90" s="3"/>
      <c r="I90" s="103"/>
      <c r="J90" s="111"/>
    </row>
    <row r="91" spans="2:10">
      <c r="B91" s="4">
        <v>4008.066804247911</v>
      </c>
      <c r="C91" s="4">
        <v>341.39105228734951</v>
      </c>
      <c r="D91" s="3"/>
      <c r="I91" s="103"/>
      <c r="J91" s="111"/>
    </row>
    <row r="92" spans="2:10">
      <c r="B92" s="4">
        <v>4384.0112671165343</v>
      </c>
      <c r="C92" s="4">
        <v>354.26885510213936</v>
      </c>
      <c r="D92" s="3"/>
      <c r="I92" s="103"/>
      <c r="J92" s="111"/>
    </row>
    <row r="93" spans="2:10">
      <c r="B93" s="4">
        <v>4025.5450604192524</v>
      </c>
      <c r="C93" s="4">
        <v>326.54183158815044</v>
      </c>
      <c r="D93" s="3"/>
      <c r="I93" s="103"/>
      <c r="J93" s="111"/>
    </row>
    <row r="94" spans="2:10">
      <c r="B94" s="4">
        <v>2312.738350192194</v>
      </c>
      <c r="C94" s="4">
        <v>265.77370237348464</v>
      </c>
      <c r="D94" s="3"/>
      <c r="I94" s="103"/>
      <c r="J94" s="111"/>
    </row>
    <row r="95" spans="2:10">
      <c r="B95" s="4">
        <v>3778.7966471971095</v>
      </c>
      <c r="C95" s="4">
        <v>365.13830109658778</v>
      </c>
      <c r="D95" s="3"/>
      <c r="I95" s="103"/>
      <c r="J95" s="111"/>
    </row>
    <row r="96" spans="2:10">
      <c r="B96" s="4">
        <v>2338.25544499852</v>
      </c>
      <c r="C96" s="4">
        <v>319.33269507582196</v>
      </c>
      <c r="D96" s="3"/>
      <c r="I96" s="103"/>
      <c r="J96" s="111"/>
    </row>
    <row r="97" spans="2:10">
      <c r="B97" s="4">
        <v>3390.0514312830683</v>
      </c>
      <c r="C97" s="4">
        <v>298.20579550965221</v>
      </c>
      <c r="D97" s="3"/>
      <c r="I97" s="103"/>
      <c r="J97" s="111"/>
    </row>
    <row r="98" spans="2:10">
      <c r="B98" s="4">
        <v>3088.7893208534833</v>
      </c>
      <c r="C98" s="4">
        <v>315.27558745879423</v>
      </c>
      <c r="D98" s="3"/>
      <c r="I98" s="103"/>
      <c r="J98" s="111"/>
    </row>
    <row r="99" spans="2:10">
      <c r="B99" s="4">
        <v>2937.3575572848004</v>
      </c>
      <c r="C99" s="4">
        <v>297.9808584862937</v>
      </c>
      <c r="D99" s="3"/>
      <c r="I99" s="103"/>
      <c r="J99" s="111"/>
    </row>
    <row r="100" spans="2:10">
      <c r="B100" s="4">
        <v>3344.701036741606</v>
      </c>
      <c r="C100" s="4">
        <v>257.74520838498989</v>
      </c>
      <c r="D100" s="3"/>
      <c r="I100" s="103"/>
      <c r="J100" s="111"/>
    </row>
    <row r="101" spans="2:10">
      <c r="B101" s="4">
        <v>3500.2077082678229</v>
      </c>
      <c r="C101" s="4">
        <v>293.52100613311944</v>
      </c>
      <c r="D101" s="3"/>
      <c r="I101" s="103"/>
      <c r="J101" s="111"/>
    </row>
    <row r="102" spans="2:10">
      <c r="B102" s="4">
        <v>3085.2150485221491</v>
      </c>
      <c r="C102" s="4">
        <v>320.5307133584285</v>
      </c>
      <c r="D102" s="3"/>
      <c r="I102" s="103"/>
      <c r="J102" s="111"/>
    </row>
    <row r="103" spans="2:10">
      <c r="B103" s="4">
        <v>4572.4208975905985</v>
      </c>
      <c r="C103" s="4">
        <v>296.95332567756839</v>
      </c>
      <c r="D103" s="3"/>
      <c r="I103" s="103"/>
      <c r="J103" s="111"/>
    </row>
    <row r="104" spans="2:10">
      <c r="B104" s="4">
        <v>3275.623349641236</v>
      </c>
      <c r="C104" s="4">
        <v>351.3608420083799</v>
      </c>
      <c r="D104" s="3"/>
      <c r="I104" s="103"/>
      <c r="J104" s="111"/>
    </row>
    <row r="105" spans="2:10">
      <c r="B105" s="4">
        <v>3273.870733409713</v>
      </c>
      <c r="C105" s="4">
        <v>305.16611465707007</v>
      </c>
      <c r="D105" s="3"/>
      <c r="I105" s="103"/>
      <c r="J105" s="111"/>
    </row>
    <row r="106" spans="2:10">
      <c r="B106" s="4">
        <v>3750.1162187743403</v>
      </c>
      <c r="C106" s="4">
        <v>344.16188430058071</v>
      </c>
      <c r="D106" s="3"/>
      <c r="I106" s="103"/>
      <c r="J106" s="111"/>
    </row>
    <row r="107" spans="2:10">
      <c r="B107" s="4">
        <v>4398.8975427169689</v>
      </c>
      <c r="C107" s="4">
        <v>293.49209486518771</v>
      </c>
      <c r="D107" s="3"/>
      <c r="I107" s="103"/>
      <c r="J107" s="111"/>
    </row>
    <row r="108" spans="2:10">
      <c r="B108" s="4">
        <v>2945.3818195596477</v>
      </c>
      <c r="C108" s="4">
        <v>308.45947874522676</v>
      </c>
      <c r="D108" s="3"/>
      <c r="I108" s="103"/>
      <c r="J108" s="111"/>
    </row>
    <row r="109" spans="2:10">
      <c r="B109" s="4">
        <v>4144.6995267844195</v>
      </c>
      <c r="C109" s="4">
        <v>334.18889547504017</v>
      </c>
      <c r="D109" s="3"/>
      <c r="I109" s="103"/>
      <c r="J109" s="111"/>
    </row>
    <row r="110" spans="2:10">
      <c r="B110" s="4">
        <v>4215.4773807089696</v>
      </c>
      <c r="C110" s="4">
        <v>325.45678755267369</v>
      </c>
      <c r="D110" s="3"/>
      <c r="I110" s="103"/>
      <c r="J110" s="111"/>
    </row>
    <row r="111" spans="2:10">
      <c r="B111" s="4">
        <v>2726.1743643241502</v>
      </c>
      <c r="C111" s="4">
        <v>351.71399916488468</v>
      </c>
      <c r="D111" s="3"/>
      <c r="I111" s="103"/>
      <c r="J111" s="111"/>
    </row>
    <row r="112" spans="2:10">
      <c r="B112" s="4">
        <v>3429.5652382722315</v>
      </c>
      <c r="C112" s="4">
        <v>286.87601885479955</v>
      </c>
      <c r="D112" s="3"/>
      <c r="I112" s="103"/>
      <c r="J112" s="111"/>
    </row>
    <row r="113" spans="2:10" ht="18.3" thickBot="1">
      <c r="B113" s="5">
        <v>3185.1190648512102</v>
      </c>
      <c r="C113" s="5">
        <v>279.54059257184559</v>
      </c>
      <c r="D113" s="3"/>
      <c r="I113" s="105"/>
      <c r="J113" s="112"/>
    </row>
  </sheetData>
  <phoneticPr fontId="7"/>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topLeftCell="A10" zoomScale="85" zoomScaleNormal="85" workbookViewId="0">
      <selection activeCell="H25" sqref="H25"/>
    </sheetView>
  </sheetViews>
  <sheetFormatPr defaultColWidth="13.75" defaultRowHeight="19.350000000000001"/>
  <cols>
    <col min="1" max="1" width="5.75" customWidth="1"/>
    <col min="4" max="4" width="13.75" style="94"/>
    <col min="6" max="7" width="13.75" customWidth="1"/>
  </cols>
  <sheetData>
    <row r="1" spans="1:10">
      <c r="A1" s="1"/>
      <c r="B1" s="1"/>
      <c r="C1" s="1"/>
      <c r="D1" s="1"/>
      <c r="E1" s="1"/>
      <c r="F1" s="1"/>
      <c r="G1" s="1"/>
      <c r="H1" s="1"/>
    </row>
    <row r="2" spans="1:10">
      <c r="A2" s="1"/>
      <c r="B2" s="1"/>
      <c r="C2" s="1"/>
      <c r="D2" s="1"/>
      <c r="E2" s="1"/>
      <c r="F2" s="1"/>
      <c r="G2" s="1"/>
      <c r="H2" s="1"/>
    </row>
    <row r="3" spans="1:10">
      <c r="A3" s="1"/>
      <c r="B3" s="1"/>
      <c r="C3" s="1"/>
      <c r="D3" s="1"/>
      <c r="E3" s="1"/>
      <c r="F3" s="1"/>
      <c r="G3" s="1"/>
      <c r="H3" s="1"/>
    </row>
    <row r="4" spans="1:10">
      <c r="A4" s="1"/>
      <c r="B4" s="1"/>
      <c r="C4" s="1"/>
      <c r="D4" s="1"/>
      <c r="E4" s="1"/>
      <c r="F4" s="1"/>
      <c r="G4" s="1"/>
      <c r="H4" s="1"/>
    </row>
    <row r="5" spans="1:10">
      <c r="A5" s="1"/>
      <c r="B5" s="1"/>
      <c r="C5" s="1"/>
      <c r="D5" s="1"/>
      <c r="E5" s="1"/>
      <c r="F5" s="1"/>
      <c r="G5" s="1"/>
      <c r="H5" s="1"/>
    </row>
    <row r="6" spans="1:10">
      <c r="A6" s="1"/>
      <c r="B6" s="1"/>
      <c r="C6" s="1"/>
      <c r="D6" s="1"/>
      <c r="E6" s="1"/>
      <c r="F6" s="1"/>
      <c r="G6" s="1"/>
      <c r="H6" s="1"/>
    </row>
    <row r="7" spans="1:10">
      <c r="A7" s="1"/>
      <c r="B7" s="1"/>
      <c r="C7" s="1"/>
      <c r="D7" s="1"/>
      <c r="E7" s="1"/>
      <c r="F7" s="1"/>
      <c r="G7" s="1"/>
      <c r="H7" s="1"/>
    </row>
    <row r="8" spans="1:10">
      <c r="D8"/>
    </row>
    <row r="9" spans="1:10">
      <c r="D9"/>
    </row>
    <row r="10" spans="1:10">
      <c r="B10" s="75" t="s">
        <v>115</v>
      </c>
      <c r="C10" s="76" t="s">
        <v>116</v>
      </c>
      <c r="D10" s="88" t="s">
        <v>118</v>
      </c>
      <c r="E10" s="87" t="s">
        <v>119</v>
      </c>
      <c r="F10" s="87" t="s">
        <v>120</v>
      </c>
      <c r="G10" s="86" t="s">
        <v>117</v>
      </c>
      <c r="I10" t="s">
        <v>130</v>
      </c>
    </row>
    <row r="11" spans="1:10">
      <c r="B11" s="81">
        <v>42614</v>
      </c>
      <c r="C11" s="84">
        <v>3200</v>
      </c>
      <c r="D11" s="89"/>
      <c r="E11" s="89"/>
      <c r="F11" s="89"/>
      <c r="G11" s="89"/>
      <c r="I11" s="22"/>
      <c r="J11" s="22"/>
    </row>
    <row r="12" spans="1:10">
      <c r="B12" s="81">
        <v>42615</v>
      </c>
      <c r="C12" s="84">
        <v>3195</v>
      </c>
      <c r="D12" s="77"/>
      <c r="E12" s="77"/>
      <c r="F12" s="77"/>
      <c r="G12" s="77"/>
      <c r="I12" s="22"/>
      <c r="J12" s="22"/>
    </row>
    <row r="13" spans="1:10">
      <c r="B13" s="81">
        <v>42616</v>
      </c>
      <c r="C13" s="84">
        <v>3350</v>
      </c>
      <c r="D13" s="77"/>
      <c r="E13" s="77"/>
      <c r="F13" s="77"/>
      <c r="G13" s="77"/>
      <c r="I13" s="22"/>
      <c r="J13" s="22"/>
    </row>
    <row r="14" spans="1:10">
      <c r="B14" s="81">
        <v>42617</v>
      </c>
      <c r="C14" s="84">
        <v>3115</v>
      </c>
      <c r="D14" s="77"/>
      <c r="E14" s="77"/>
      <c r="F14" s="77"/>
      <c r="G14" s="77"/>
      <c r="I14" s="22"/>
      <c r="J14" s="22"/>
    </row>
    <row r="15" spans="1:10">
      <c r="B15" s="81">
        <v>42618</v>
      </c>
      <c r="C15" s="84">
        <v>3200</v>
      </c>
      <c r="D15" s="77"/>
      <c r="E15" s="77"/>
      <c r="F15" s="77"/>
      <c r="G15" s="77"/>
      <c r="I15" s="22"/>
      <c r="J15" s="22"/>
    </row>
    <row r="16" spans="1:10">
      <c r="B16" s="81">
        <v>42619</v>
      </c>
      <c r="C16" s="84">
        <v>3155</v>
      </c>
      <c r="D16" s="77"/>
      <c r="E16" s="77"/>
      <c r="F16" s="77"/>
      <c r="G16" s="77"/>
      <c r="I16" s="22"/>
      <c r="J16" s="22"/>
    </row>
    <row r="17" spans="2:10">
      <c r="B17" s="81">
        <v>42620</v>
      </c>
      <c r="C17" s="84">
        <v>3260</v>
      </c>
      <c r="D17" s="77"/>
      <c r="E17" s="77"/>
      <c r="F17" s="77"/>
      <c r="G17" s="77"/>
      <c r="I17" s="22"/>
      <c r="J17" s="22"/>
    </row>
    <row r="18" spans="2:10">
      <c r="B18" s="81">
        <v>42621</v>
      </c>
      <c r="C18" s="84">
        <v>3115</v>
      </c>
      <c r="D18" s="77"/>
      <c r="E18" s="77"/>
      <c r="F18" s="77"/>
      <c r="G18" s="77"/>
      <c r="H18" s="78"/>
      <c r="I18" s="22"/>
      <c r="J18" s="22"/>
    </row>
    <row r="19" spans="2:10">
      <c r="B19" s="81">
        <v>42622</v>
      </c>
      <c r="C19" s="84">
        <v>3190</v>
      </c>
      <c r="D19" s="77"/>
      <c r="E19" s="77"/>
      <c r="F19" s="77"/>
      <c r="G19" s="77"/>
      <c r="H19" s="31"/>
      <c r="I19" s="22"/>
      <c r="J19" s="22"/>
    </row>
    <row r="20" spans="2:10">
      <c r="B20" s="81">
        <v>42623</v>
      </c>
      <c r="C20" s="84">
        <v>3635</v>
      </c>
      <c r="D20" s="77"/>
      <c r="E20" s="77"/>
      <c r="F20" s="77"/>
      <c r="G20" s="77"/>
      <c r="H20" s="78"/>
      <c r="I20" s="22"/>
      <c r="J20" s="22"/>
    </row>
    <row r="21" spans="2:10">
      <c r="B21" s="81">
        <v>42624</v>
      </c>
      <c r="C21" s="84">
        <v>3440</v>
      </c>
      <c r="D21" s="77"/>
      <c r="E21" s="77"/>
      <c r="F21" s="77"/>
      <c r="G21" s="77"/>
      <c r="H21" s="79"/>
      <c r="I21" s="22"/>
      <c r="J21" s="22"/>
    </row>
    <row r="22" spans="2:10">
      <c r="B22" s="81">
        <v>42625</v>
      </c>
      <c r="C22" s="84">
        <v>3325</v>
      </c>
      <c r="D22" s="77"/>
      <c r="E22" s="77"/>
      <c r="F22" s="77"/>
      <c r="G22" s="77"/>
      <c r="H22" s="22"/>
      <c r="I22" s="22"/>
      <c r="J22" s="22"/>
    </row>
    <row r="23" spans="2:10">
      <c r="B23" s="81">
        <v>42626</v>
      </c>
      <c r="C23" s="84">
        <v>3230</v>
      </c>
      <c r="D23" s="77"/>
      <c r="E23" s="77"/>
      <c r="F23" s="77"/>
      <c r="G23" s="77"/>
      <c r="H23" s="22"/>
      <c r="I23" s="22"/>
      <c r="J23" s="22"/>
    </row>
    <row r="24" spans="2:10">
      <c r="B24" s="81">
        <v>42627</v>
      </c>
      <c r="C24" s="84">
        <v>3150</v>
      </c>
      <c r="D24" s="77"/>
      <c r="E24" s="77"/>
      <c r="F24" s="77"/>
      <c r="G24" s="77"/>
      <c r="H24" s="22"/>
      <c r="I24" s="22"/>
      <c r="J24" s="22"/>
    </row>
    <row r="25" spans="2:10">
      <c r="B25" s="81">
        <v>42628</v>
      </c>
      <c r="C25" s="84">
        <v>3270</v>
      </c>
      <c r="D25" s="77"/>
      <c r="E25" s="77"/>
      <c r="F25" s="77"/>
      <c r="G25" s="77"/>
      <c r="H25" s="22"/>
      <c r="I25" s="22"/>
      <c r="J25" s="22"/>
    </row>
    <row r="26" spans="2:10">
      <c r="B26" s="81">
        <v>42629</v>
      </c>
      <c r="C26" s="84">
        <v>3120</v>
      </c>
      <c r="D26" s="77"/>
      <c r="E26" s="77"/>
      <c r="F26" s="77"/>
      <c r="G26" s="77"/>
      <c r="H26" s="22"/>
      <c r="I26" s="22"/>
      <c r="J26" s="22"/>
    </row>
    <row r="27" spans="2:10">
      <c r="B27" s="81">
        <v>42630</v>
      </c>
      <c r="C27" s="84">
        <v>2782</v>
      </c>
      <c r="D27" s="77"/>
      <c r="E27" s="77"/>
      <c r="F27" s="77"/>
      <c r="G27" s="77"/>
      <c r="H27" s="22"/>
      <c r="I27" s="22"/>
      <c r="J27" s="22"/>
    </row>
    <row r="28" spans="2:10">
      <c r="B28" s="81">
        <v>42631</v>
      </c>
      <c r="C28" s="84">
        <v>2759</v>
      </c>
      <c r="D28" s="77"/>
      <c r="E28" s="77"/>
      <c r="F28" s="77"/>
      <c r="G28" s="77"/>
      <c r="H28" s="22"/>
      <c r="I28" s="22"/>
      <c r="J28" s="22"/>
    </row>
    <row r="29" spans="2:10">
      <c r="B29" s="81">
        <v>42632</v>
      </c>
      <c r="C29" s="84">
        <v>2692</v>
      </c>
      <c r="D29" s="77"/>
      <c r="E29" s="77"/>
      <c r="F29" s="77"/>
      <c r="G29" s="77"/>
      <c r="H29" s="22"/>
      <c r="I29" s="22"/>
      <c r="J29" s="22"/>
    </row>
    <row r="30" spans="2:10">
      <c r="B30" s="81">
        <v>42633</v>
      </c>
      <c r="C30" s="84">
        <v>2772</v>
      </c>
      <c r="D30" s="77"/>
      <c r="E30" s="77"/>
      <c r="F30" s="77"/>
      <c r="G30" s="77"/>
      <c r="H30" s="22"/>
      <c r="I30" s="22"/>
      <c r="J30" s="22"/>
    </row>
    <row r="31" spans="2:10">
      <c r="B31" s="81">
        <v>42634</v>
      </c>
      <c r="C31" s="84">
        <v>2725</v>
      </c>
      <c r="D31" s="77"/>
      <c r="E31" s="77"/>
      <c r="F31" s="77"/>
      <c r="G31" s="77"/>
      <c r="H31" s="80"/>
      <c r="I31" s="22"/>
      <c r="J31" s="22"/>
    </row>
    <row r="32" spans="2:10">
      <c r="B32" s="81">
        <v>42635</v>
      </c>
      <c r="C32" s="84">
        <v>2626</v>
      </c>
      <c r="D32" s="77"/>
      <c r="E32" s="77"/>
      <c r="F32" s="77"/>
      <c r="G32" s="77"/>
    </row>
    <row r="33" spans="2:8">
      <c r="B33" s="81">
        <v>42636</v>
      </c>
      <c r="C33" s="84">
        <v>2746</v>
      </c>
      <c r="D33" s="77"/>
      <c r="E33" s="77"/>
      <c r="F33" s="77"/>
      <c r="G33" s="77"/>
      <c r="H33" s="83"/>
    </row>
    <row r="34" spans="2:8">
      <c r="B34" s="81">
        <v>42637</v>
      </c>
      <c r="C34" s="84">
        <v>2850</v>
      </c>
      <c r="D34" s="77"/>
      <c r="E34" s="77"/>
      <c r="F34" s="77"/>
      <c r="G34" s="77"/>
    </row>
    <row r="35" spans="2:8">
      <c r="B35" s="81">
        <v>42638</v>
      </c>
      <c r="C35" s="84">
        <v>2885</v>
      </c>
      <c r="D35" s="77"/>
      <c r="E35" s="77"/>
      <c r="F35" s="77"/>
      <c r="G35" s="77"/>
    </row>
    <row r="36" spans="2:8">
      <c r="B36" s="81">
        <v>42639</v>
      </c>
      <c r="C36" s="84">
        <v>2800</v>
      </c>
      <c r="D36" s="77"/>
      <c r="E36" s="77"/>
      <c r="F36" s="77"/>
      <c r="G36" s="77"/>
    </row>
    <row r="37" spans="2:8">
      <c r="B37" s="81">
        <v>42640</v>
      </c>
      <c r="C37" s="84">
        <v>2590</v>
      </c>
      <c r="D37" s="77"/>
      <c r="E37" s="77"/>
      <c r="F37" s="77"/>
      <c r="G37" s="77"/>
    </row>
    <row r="38" spans="2:8">
      <c r="B38" s="81">
        <v>42641</v>
      </c>
      <c r="C38" s="84">
        <v>2540</v>
      </c>
      <c r="D38" s="77"/>
      <c r="E38" s="77"/>
      <c r="F38" s="77"/>
      <c r="G38" s="77"/>
    </row>
    <row r="39" spans="2:8">
      <c r="B39" s="81">
        <v>42642</v>
      </c>
      <c r="C39" s="84">
        <v>2585</v>
      </c>
      <c r="D39" s="90"/>
      <c r="E39" s="90"/>
      <c r="F39" s="90"/>
      <c r="G39" s="90"/>
    </row>
    <row r="40" spans="2:8">
      <c r="B40" s="81">
        <v>42643</v>
      </c>
      <c r="C40" s="84">
        <v>2520</v>
      </c>
      <c r="D40" s="113"/>
      <c r="E40" s="114"/>
      <c r="F40" s="114"/>
      <c r="G40" s="114"/>
    </row>
    <row r="41" spans="2:8">
      <c r="B41" s="81">
        <v>42644</v>
      </c>
      <c r="C41" s="84">
        <v>2464</v>
      </c>
      <c r="D41" s="115"/>
      <c r="E41" s="116"/>
      <c r="F41" s="117"/>
      <c r="G41" s="118"/>
    </row>
    <row r="42" spans="2:8">
      <c r="B42" s="81">
        <v>42645</v>
      </c>
      <c r="C42" s="84">
        <v>2523</v>
      </c>
      <c r="D42" s="115"/>
      <c r="E42" s="116"/>
      <c r="F42" s="117"/>
      <c r="G42" s="118"/>
    </row>
    <row r="43" spans="2:8">
      <c r="B43" s="81">
        <v>42646</v>
      </c>
      <c r="C43" s="84">
        <v>2490</v>
      </c>
      <c r="D43" s="115"/>
      <c r="E43" s="116"/>
      <c r="F43" s="117"/>
      <c r="G43" s="118"/>
    </row>
    <row r="44" spans="2:8">
      <c r="B44" s="81">
        <v>42647</v>
      </c>
      <c r="C44" s="84">
        <v>2333</v>
      </c>
      <c r="D44" s="115"/>
      <c r="E44" s="116"/>
      <c r="F44" s="117"/>
      <c r="G44" s="118"/>
    </row>
    <row r="45" spans="2:8">
      <c r="B45" s="81">
        <v>42648</v>
      </c>
      <c r="C45" s="84">
        <v>2403</v>
      </c>
      <c r="D45" s="115"/>
      <c r="E45" s="116"/>
      <c r="F45" s="117"/>
      <c r="G45" s="118"/>
    </row>
    <row r="46" spans="2:8">
      <c r="B46" s="81">
        <v>42649</v>
      </c>
      <c r="C46" s="84">
        <v>2310</v>
      </c>
      <c r="D46" s="115"/>
      <c r="E46" s="116"/>
      <c r="F46" s="117"/>
      <c r="G46" s="118"/>
    </row>
    <row r="47" spans="2:8">
      <c r="B47" s="81">
        <v>42650</v>
      </c>
      <c r="C47" s="84">
        <v>2270</v>
      </c>
      <c r="D47" s="115"/>
      <c r="E47" s="116"/>
      <c r="F47" s="117"/>
      <c r="G47" s="118"/>
    </row>
    <row r="48" spans="2:8">
      <c r="B48" s="81">
        <v>42651</v>
      </c>
      <c r="C48" s="84">
        <v>2220</v>
      </c>
      <c r="D48" s="115"/>
      <c r="E48" s="116"/>
      <c r="F48" s="117"/>
      <c r="G48" s="118"/>
    </row>
    <row r="49" spans="2:7">
      <c r="B49" s="81">
        <v>42652</v>
      </c>
      <c r="C49" s="84">
        <v>2100</v>
      </c>
      <c r="D49" s="115"/>
      <c r="E49" s="116"/>
      <c r="F49" s="117"/>
      <c r="G49" s="118"/>
    </row>
    <row r="50" spans="2:7">
      <c r="B50" s="81">
        <v>42653</v>
      </c>
      <c r="C50" s="84">
        <v>2230</v>
      </c>
      <c r="D50" s="115"/>
      <c r="E50" s="116"/>
      <c r="F50" s="117"/>
      <c r="G50" s="118"/>
    </row>
    <row r="51" spans="2:7">
      <c r="B51" s="81">
        <v>42654</v>
      </c>
      <c r="C51" s="84">
        <v>2237</v>
      </c>
      <c r="D51" s="115"/>
      <c r="E51" s="116"/>
      <c r="F51" s="117"/>
      <c r="G51" s="118"/>
    </row>
    <row r="52" spans="2:7">
      <c r="B52" s="81">
        <v>42655</v>
      </c>
      <c r="C52" s="84">
        <v>2162</v>
      </c>
      <c r="D52" s="115"/>
      <c r="E52" s="116"/>
      <c r="F52" s="117"/>
      <c r="G52" s="118"/>
    </row>
    <row r="53" spans="2:7">
      <c r="B53" s="81">
        <v>42656</v>
      </c>
      <c r="C53" s="84">
        <v>2054</v>
      </c>
      <c r="D53" s="115"/>
      <c r="E53" s="116"/>
      <c r="F53" s="117"/>
      <c r="G53" s="118"/>
    </row>
    <row r="54" spans="2:7">
      <c r="B54" s="81">
        <v>42657</v>
      </c>
      <c r="C54" s="84">
        <v>2063</v>
      </c>
      <c r="D54" s="115"/>
      <c r="E54" s="116"/>
      <c r="F54" s="117"/>
      <c r="G54" s="118"/>
    </row>
    <row r="55" spans="2:7">
      <c r="B55" s="81">
        <v>42658</v>
      </c>
      <c r="C55" s="84">
        <v>2100</v>
      </c>
      <c r="D55" s="115"/>
      <c r="E55" s="116"/>
      <c r="F55" s="117"/>
      <c r="G55" s="118"/>
    </row>
    <row r="56" spans="2:7">
      <c r="B56" s="81">
        <v>42659</v>
      </c>
      <c r="C56" s="84">
        <v>2259</v>
      </c>
      <c r="D56" s="115"/>
      <c r="E56" s="116"/>
      <c r="F56" s="117"/>
      <c r="G56" s="118"/>
    </row>
    <row r="57" spans="2:7">
      <c r="B57" s="81">
        <v>42660</v>
      </c>
      <c r="C57" s="84">
        <v>2236</v>
      </c>
      <c r="D57" s="115"/>
      <c r="E57" s="116"/>
      <c r="F57" s="117"/>
      <c r="G57" s="118"/>
    </row>
    <row r="58" spans="2:7">
      <c r="B58" s="81">
        <v>42661</v>
      </c>
      <c r="C58" s="84">
        <v>2160</v>
      </c>
      <c r="D58" s="115"/>
      <c r="E58" s="116"/>
      <c r="F58" s="117"/>
      <c r="G58" s="118"/>
    </row>
    <row r="59" spans="2:7">
      <c r="B59" s="81">
        <v>42662</v>
      </c>
      <c r="C59" s="84">
        <v>2200</v>
      </c>
      <c r="D59" s="115"/>
      <c r="E59" s="116"/>
      <c r="F59" s="117"/>
      <c r="G59" s="118"/>
    </row>
    <row r="60" spans="2:7">
      <c r="B60" s="81">
        <v>42663</v>
      </c>
      <c r="C60" s="84">
        <v>2550</v>
      </c>
      <c r="D60" s="115"/>
      <c r="E60" s="116"/>
      <c r="F60" s="117"/>
      <c r="G60" s="118"/>
    </row>
    <row r="61" spans="2:7">
      <c r="B61" s="81">
        <v>42664</v>
      </c>
      <c r="C61" s="84">
        <v>2386</v>
      </c>
      <c r="D61" s="115"/>
      <c r="E61" s="116"/>
      <c r="F61" s="117"/>
      <c r="G61" s="118"/>
    </row>
    <row r="62" spans="2:7">
      <c r="B62" s="81">
        <v>42665</v>
      </c>
      <c r="C62" s="84">
        <v>2490</v>
      </c>
      <c r="D62" s="115"/>
      <c r="E62" s="116"/>
      <c r="F62" s="117"/>
      <c r="G62" s="118"/>
    </row>
    <row r="63" spans="2:7">
      <c r="B63" s="81">
        <v>42666</v>
      </c>
      <c r="C63" s="84">
        <v>2467</v>
      </c>
      <c r="D63" s="115"/>
      <c r="E63" s="116"/>
      <c r="F63" s="117"/>
      <c r="G63" s="118"/>
    </row>
    <row r="64" spans="2:7">
      <c r="B64" s="81">
        <v>42667</v>
      </c>
      <c r="C64" s="84">
        <v>2689</v>
      </c>
      <c r="D64" s="115"/>
      <c r="E64" s="116"/>
      <c r="F64" s="117"/>
      <c r="G64" s="118"/>
    </row>
    <row r="65" spans="2:7">
      <c r="B65" s="81">
        <v>42668</v>
      </c>
      <c r="C65" s="84">
        <v>2580</v>
      </c>
      <c r="D65" s="115"/>
      <c r="E65" s="116"/>
      <c r="F65" s="117"/>
      <c r="G65" s="118"/>
    </row>
    <row r="66" spans="2:7">
      <c r="B66" s="81">
        <v>42669</v>
      </c>
      <c r="C66" s="84">
        <v>2579</v>
      </c>
      <c r="D66" s="115"/>
      <c r="E66" s="116"/>
      <c r="F66" s="117"/>
      <c r="G66" s="118"/>
    </row>
    <row r="67" spans="2:7">
      <c r="B67" s="81">
        <v>42670</v>
      </c>
      <c r="C67" s="84">
        <v>2468</v>
      </c>
      <c r="D67" s="115"/>
      <c r="E67" s="116"/>
      <c r="F67" s="117"/>
      <c r="G67" s="118"/>
    </row>
    <row r="68" spans="2:7">
      <c r="B68" s="81">
        <v>42671</v>
      </c>
      <c r="C68" s="84">
        <v>2601</v>
      </c>
      <c r="D68" s="115"/>
      <c r="E68" s="116"/>
      <c r="F68" s="117"/>
      <c r="G68" s="118"/>
    </row>
    <row r="69" spans="2:7">
      <c r="B69" s="81">
        <v>42672</v>
      </c>
      <c r="C69" s="84">
        <v>2505</v>
      </c>
      <c r="D69" s="115"/>
      <c r="E69" s="116"/>
      <c r="F69" s="117"/>
      <c r="G69" s="118"/>
    </row>
    <row r="70" spans="2:7">
      <c r="B70" s="81">
        <v>42673</v>
      </c>
      <c r="C70" s="84">
        <v>2480</v>
      </c>
      <c r="D70" s="115"/>
      <c r="E70" s="116"/>
      <c r="F70" s="117"/>
      <c r="G70" s="118"/>
    </row>
    <row r="71" spans="2:7">
      <c r="B71" s="81">
        <v>42674</v>
      </c>
      <c r="C71" s="84">
        <v>2476</v>
      </c>
      <c r="D71" s="115"/>
      <c r="E71" s="116"/>
      <c r="F71" s="117"/>
      <c r="G71" s="118"/>
    </row>
    <row r="72" spans="2:7">
      <c r="B72" s="81">
        <v>42675</v>
      </c>
      <c r="C72" s="84">
        <v>2560</v>
      </c>
      <c r="D72" s="115"/>
      <c r="E72" s="116"/>
      <c r="F72" s="117"/>
      <c r="G72" s="118"/>
    </row>
    <row r="73" spans="2:7">
      <c r="B73" s="81">
        <v>42676</v>
      </c>
      <c r="C73" s="84">
        <v>2501</v>
      </c>
      <c r="D73" s="115"/>
      <c r="E73" s="116"/>
      <c r="F73" s="117"/>
      <c r="G73" s="118"/>
    </row>
    <row r="74" spans="2:7">
      <c r="B74" s="81">
        <v>42677</v>
      </c>
      <c r="C74" s="84">
        <v>2480</v>
      </c>
      <c r="D74" s="115"/>
      <c r="E74" s="116"/>
      <c r="F74" s="117"/>
      <c r="G74" s="118"/>
    </row>
    <row r="75" spans="2:7">
      <c r="B75" s="81">
        <v>42678</v>
      </c>
      <c r="C75" s="84">
        <v>2545</v>
      </c>
      <c r="D75" s="115"/>
      <c r="E75" s="116"/>
      <c r="F75" s="117"/>
      <c r="G75" s="118"/>
    </row>
    <row r="76" spans="2:7">
      <c r="B76" s="81">
        <v>42679</v>
      </c>
      <c r="C76" s="84">
        <v>2492</v>
      </c>
      <c r="D76" s="115"/>
      <c r="E76" s="116"/>
      <c r="F76" s="117"/>
      <c r="G76" s="118"/>
    </row>
    <row r="77" spans="2:7">
      <c r="B77" s="81">
        <v>42680</v>
      </c>
      <c r="C77" s="84">
        <v>2442</v>
      </c>
      <c r="D77" s="115"/>
      <c r="E77" s="116"/>
      <c r="F77" s="117"/>
      <c r="G77" s="118"/>
    </row>
    <row r="78" spans="2:7">
      <c r="B78" s="81">
        <v>42681</v>
      </c>
      <c r="C78" s="84">
        <v>2429</v>
      </c>
      <c r="D78" s="115"/>
      <c r="E78" s="116"/>
      <c r="F78" s="117"/>
      <c r="G78" s="118"/>
    </row>
    <row r="79" spans="2:7">
      <c r="B79" s="81">
        <v>42682</v>
      </c>
      <c r="C79" s="84">
        <v>2430</v>
      </c>
      <c r="D79" s="115"/>
      <c r="E79" s="116"/>
      <c r="F79" s="117"/>
      <c r="G79" s="118"/>
    </row>
    <row r="80" spans="2:7">
      <c r="B80" s="81">
        <v>42683</v>
      </c>
      <c r="C80" s="84">
        <v>2371</v>
      </c>
      <c r="D80" s="115"/>
      <c r="E80" s="116"/>
      <c r="F80" s="117"/>
      <c r="G80" s="118"/>
    </row>
    <row r="81" spans="2:7">
      <c r="B81" s="81">
        <v>42684</v>
      </c>
      <c r="C81" s="84">
        <v>2505</v>
      </c>
      <c r="D81" s="115"/>
      <c r="E81" s="116"/>
      <c r="F81" s="117"/>
      <c r="G81" s="118"/>
    </row>
    <row r="82" spans="2:7">
      <c r="B82" s="81">
        <v>42685</v>
      </c>
      <c r="C82" s="84">
        <v>2640</v>
      </c>
      <c r="D82" s="115"/>
      <c r="E82" s="116"/>
      <c r="F82" s="117"/>
      <c r="G82" s="118"/>
    </row>
    <row r="83" spans="2:7">
      <c r="B83" s="81">
        <v>42686</v>
      </c>
      <c r="C83" s="84">
        <v>2679</v>
      </c>
      <c r="D83" s="115"/>
      <c r="E83" s="116"/>
      <c r="F83" s="117"/>
      <c r="G83" s="118"/>
    </row>
    <row r="84" spans="2:7">
      <c r="B84" s="81">
        <v>42687</v>
      </c>
      <c r="C84" s="84">
        <v>2840</v>
      </c>
      <c r="D84" s="115"/>
      <c r="E84" s="116"/>
      <c r="F84" s="117"/>
      <c r="G84" s="118"/>
    </row>
    <row r="85" spans="2:7">
      <c r="B85" s="81">
        <v>42688</v>
      </c>
      <c r="C85" s="84">
        <v>2795</v>
      </c>
      <c r="D85" s="115"/>
      <c r="E85" s="116"/>
      <c r="F85" s="117"/>
      <c r="G85" s="118"/>
    </row>
    <row r="86" spans="2:7">
      <c r="B86" s="81">
        <v>42689</v>
      </c>
      <c r="C86" s="84">
        <v>2993</v>
      </c>
      <c r="D86" s="115"/>
      <c r="E86" s="116"/>
      <c r="F86" s="117"/>
      <c r="G86" s="118"/>
    </row>
    <row r="87" spans="2:7">
      <c r="B87" s="81">
        <v>42690</v>
      </c>
      <c r="C87" s="84">
        <v>2876</v>
      </c>
      <c r="D87" s="115"/>
      <c r="E87" s="116"/>
      <c r="F87" s="117"/>
      <c r="G87" s="118"/>
    </row>
    <row r="88" spans="2:7">
      <c r="B88" s="81">
        <v>42691</v>
      </c>
      <c r="C88" s="84">
        <v>2973</v>
      </c>
      <c r="D88" s="115"/>
      <c r="E88" s="116"/>
      <c r="F88" s="117"/>
      <c r="G88" s="118"/>
    </row>
    <row r="89" spans="2:7">
      <c r="B89" s="81">
        <v>42692</v>
      </c>
      <c r="C89" s="84">
        <v>2820</v>
      </c>
      <c r="D89" s="115"/>
      <c r="E89" s="116"/>
      <c r="F89" s="117"/>
      <c r="G89" s="118"/>
    </row>
    <row r="90" spans="2:7">
      <c r="B90" s="81">
        <v>42693</v>
      </c>
      <c r="C90" s="84">
        <v>2865</v>
      </c>
      <c r="D90" s="115"/>
      <c r="E90" s="116"/>
      <c r="F90" s="117"/>
      <c r="G90" s="118"/>
    </row>
    <row r="91" spans="2:7">
      <c r="B91" s="81">
        <v>42694</v>
      </c>
      <c r="C91" s="84">
        <v>3005</v>
      </c>
      <c r="D91" s="115"/>
      <c r="E91" s="116"/>
      <c r="F91" s="117"/>
      <c r="G91" s="118"/>
    </row>
    <row r="92" spans="2:7">
      <c r="B92" s="81">
        <v>42695</v>
      </c>
      <c r="C92" s="84">
        <v>3200</v>
      </c>
      <c r="D92" s="115"/>
      <c r="E92" s="116"/>
      <c r="F92" s="117"/>
      <c r="G92" s="118"/>
    </row>
    <row r="93" spans="2:7">
      <c r="B93" s="81">
        <v>42696</v>
      </c>
      <c r="C93" s="84">
        <v>3230</v>
      </c>
      <c r="D93" s="115"/>
      <c r="E93" s="116"/>
      <c r="F93" s="117"/>
      <c r="G93" s="118"/>
    </row>
    <row r="94" spans="2:7">
      <c r="B94" s="81">
        <v>42697</v>
      </c>
      <c r="C94" s="84">
        <v>3145</v>
      </c>
      <c r="D94" s="115"/>
      <c r="E94" s="116"/>
      <c r="F94" s="117"/>
      <c r="G94" s="118"/>
    </row>
    <row r="95" spans="2:7">
      <c r="B95" s="81">
        <v>42698</v>
      </c>
      <c r="C95" s="84">
        <v>3120</v>
      </c>
      <c r="D95" s="115"/>
      <c r="E95" s="116"/>
      <c r="F95" s="117"/>
      <c r="G95" s="118"/>
    </row>
    <row r="96" spans="2:7">
      <c r="B96" s="81">
        <v>42699</v>
      </c>
      <c r="C96" s="84">
        <v>3250</v>
      </c>
      <c r="D96" s="115"/>
      <c r="E96" s="116"/>
      <c r="F96" s="117"/>
      <c r="G96" s="118"/>
    </row>
    <row r="97" spans="2:7">
      <c r="B97" s="81">
        <v>42700</v>
      </c>
      <c r="C97" s="84">
        <v>2990</v>
      </c>
      <c r="D97" s="115"/>
      <c r="E97" s="116"/>
      <c r="F97" s="117"/>
      <c r="G97" s="118"/>
    </row>
    <row r="98" spans="2:7">
      <c r="B98" s="81">
        <v>42701</v>
      </c>
      <c r="C98" s="84">
        <v>2892</v>
      </c>
      <c r="D98" s="115"/>
      <c r="E98" s="116"/>
      <c r="F98" s="117"/>
      <c r="G98" s="118"/>
    </row>
    <row r="99" spans="2:7">
      <c r="B99" s="81">
        <v>42702</v>
      </c>
      <c r="C99" s="84">
        <v>2705</v>
      </c>
      <c r="D99" s="115"/>
      <c r="E99" s="116"/>
      <c r="F99" s="117"/>
      <c r="G99" s="118"/>
    </row>
    <row r="100" spans="2:7">
      <c r="B100" s="81">
        <v>42703</v>
      </c>
      <c r="C100" s="84">
        <v>2730</v>
      </c>
      <c r="D100" s="115"/>
      <c r="E100" s="116"/>
      <c r="F100" s="117"/>
      <c r="G100" s="118"/>
    </row>
    <row r="101" spans="2:7">
      <c r="B101" s="81">
        <v>42704</v>
      </c>
      <c r="C101" s="84">
        <v>2780</v>
      </c>
      <c r="D101" s="115"/>
      <c r="E101" s="116"/>
      <c r="F101" s="117"/>
      <c r="G101" s="118"/>
    </row>
    <row r="102" spans="2:7">
      <c r="B102" s="81">
        <v>42705</v>
      </c>
      <c r="C102" s="84">
        <v>2925</v>
      </c>
      <c r="D102" s="115"/>
      <c r="E102" s="116"/>
      <c r="F102" s="117"/>
      <c r="G102" s="118"/>
    </row>
    <row r="103" spans="2:7">
      <c r="B103" s="81">
        <v>42706</v>
      </c>
      <c r="C103" s="84">
        <v>2846</v>
      </c>
      <c r="D103" s="115"/>
      <c r="E103" s="116"/>
      <c r="F103" s="117"/>
      <c r="G103" s="118"/>
    </row>
    <row r="104" spans="2:7">
      <c r="B104" s="81">
        <v>42707</v>
      </c>
      <c r="C104" s="84">
        <v>2900</v>
      </c>
      <c r="D104" s="115"/>
      <c r="E104" s="116"/>
      <c r="F104" s="117"/>
      <c r="G104" s="118"/>
    </row>
    <row r="105" spans="2:7">
      <c r="B105" s="81">
        <v>42708</v>
      </c>
      <c r="C105" s="84">
        <v>2899</v>
      </c>
      <c r="D105" s="115"/>
      <c r="E105" s="116"/>
      <c r="F105" s="117"/>
      <c r="G105" s="118"/>
    </row>
    <row r="106" spans="2:7">
      <c r="B106" s="81">
        <v>42709</v>
      </c>
      <c r="C106" s="84">
        <v>2856</v>
      </c>
      <c r="D106" s="115"/>
      <c r="E106" s="116"/>
      <c r="F106" s="117"/>
      <c r="G106" s="118"/>
    </row>
    <row r="107" spans="2:7">
      <c r="B107" s="81">
        <v>42710</v>
      </c>
      <c r="C107" s="84">
        <v>2711</v>
      </c>
      <c r="D107" s="115"/>
      <c r="E107" s="116"/>
      <c r="F107" s="117"/>
      <c r="G107" s="118"/>
    </row>
    <row r="108" spans="2:7">
      <c r="B108" s="81">
        <v>42711</v>
      </c>
      <c r="C108" s="84">
        <v>2767</v>
      </c>
      <c r="D108" s="115"/>
      <c r="E108" s="116"/>
      <c r="F108" s="117"/>
      <c r="G108" s="118"/>
    </row>
    <row r="109" spans="2:7">
      <c r="B109" s="81">
        <v>42712</v>
      </c>
      <c r="C109" s="84">
        <v>2732</v>
      </c>
      <c r="D109" s="115"/>
      <c r="E109" s="116"/>
      <c r="F109" s="117"/>
      <c r="G109" s="118"/>
    </row>
    <row r="110" spans="2:7">
      <c r="B110" s="81">
        <v>42713</v>
      </c>
      <c r="C110" s="84">
        <v>2708</v>
      </c>
      <c r="D110" s="115"/>
      <c r="E110" s="116"/>
      <c r="F110" s="117"/>
      <c r="G110" s="118"/>
    </row>
    <row r="111" spans="2:7">
      <c r="B111" s="81">
        <v>42714</v>
      </c>
      <c r="C111" s="84">
        <v>2840</v>
      </c>
      <c r="D111" s="115"/>
      <c r="E111" s="116"/>
      <c r="F111" s="117"/>
      <c r="G111" s="118"/>
    </row>
    <row r="112" spans="2:7">
      <c r="B112" s="81">
        <v>42715</v>
      </c>
      <c r="C112" s="84">
        <v>2725</v>
      </c>
      <c r="D112" s="115"/>
      <c r="E112" s="116"/>
      <c r="F112" s="117"/>
      <c r="G112" s="118"/>
    </row>
    <row r="113" spans="2:7">
      <c r="B113" s="81">
        <v>42716</v>
      </c>
      <c r="C113" s="84">
        <v>2694</v>
      </c>
      <c r="D113" s="115"/>
      <c r="E113" s="116"/>
      <c r="F113" s="117"/>
      <c r="G113" s="118"/>
    </row>
    <row r="114" spans="2:7">
      <c r="B114" s="81">
        <v>42717</v>
      </c>
      <c r="C114" s="84">
        <v>2660</v>
      </c>
      <c r="D114" s="115"/>
      <c r="E114" s="116"/>
      <c r="F114" s="117"/>
      <c r="G114" s="118"/>
    </row>
    <row r="115" spans="2:7">
      <c r="B115" s="81">
        <v>42718</v>
      </c>
      <c r="C115" s="84">
        <v>2684</v>
      </c>
      <c r="D115" s="115"/>
      <c r="E115" s="116"/>
      <c r="F115" s="117"/>
      <c r="G115" s="118"/>
    </row>
    <row r="116" spans="2:7">
      <c r="B116" s="81">
        <v>42719</v>
      </c>
      <c r="C116" s="84">
        <v>2516</v>
      </c>
      <c r="D116" s="115"/>
      <c r="E116" s="116"/>
      <c r="F116" s="117"/>
      <c r="G116" s="118"/>
    </row>
    <row r="117" spans="2:7">
      <c r="B117" s="81">
        <v>42720</v>
      </c>
      <c r="C117" s="84">
        <v>2545</v>
      </c>
      <c r="D117" s="115"/>
      <c r="E117" s="116"/>
      <c r="F117" s="117"/>
      <c r="G117" s="118"/>
    </row>
    <row r="118" spans="2:7">
      <c r="B118" s="81">
        <v>42721</v>
      </c>
      <c r="C118" s="84">
        <v>2513</v>
      </c>
      <c r="D118" s="115"/>
      <c r="E118" s="116"/>
      <c r="F118" s="117"/>
      <c r="G118" s="118"/>
    </row>
    <row r="119" spans="2:7">
      <c r="B119" s="81">
        <v>42722</v>
      </c>
      <c r="C119" s="84">
        <v>2585</v>
      </c>
      <c r="D119" s="115"/>
      <c r="E119" s="116"/>
      <c r="F119" s="117"/>
      <c r="G119" s="118"/>
    </row>
    <row r="120" spans="2:7">
      <c r="B120" s="81">
        <v>42723</v>
      </c>
      <c r="C120" s="84">
        <v>2554</v>
      </c>
      <c r="D120" s="115"/>
      <c r="E120" s="116"/>
      <c r="F120" s="117"/>
      <c r="G120" s="118"/>
    </row>
    <row r="121" spans="2:7">
      <c r="B121" s="81">
        <v>42724</v>
      </c>
      <c r="C121" s="84">
        <v>2472</v>
      </c>
      <c r="D121" s="115"/>
      <c r="E121" s="116"/>
      <c r="F121" s="117"/>
      <c r="G121" s="118"/>
    </row>
    <row r="122" spans="2:7">
      <c r="B122" s="81">
        <v>42725</v>
      </c>
      <c r="C122" s="84">
        <v>2478</v>
      </c>
      <c r="D122" s="115"/>
      <c r="E122" s="116"/>
      <c r="F122" s="117"/>
      <c r="G122" s="118"/>
    </row>
    <row r="123" spans="2:7">
      <c r="B123" s="81">
        <v>42726</v>
      </c>
      <c r="C123" s="84">
        <v>2522</v>
      </c>
      <c r="D123" s="115"/>
      <c r="E123" s="116"/>
      <c r="F123" s="117"/>
      <c r="G123" s="118"/>
    </row>
    <row r="124" spans="2:7">
      <c r="B124" s="81">
        <v>42727</v>
      </c>
      <c r="C124" s="84">
        <v>2632</v>
      </c>
      <c r="D124" s="115"/>
      <c r="E124" s="116"/>
      <c r="F124" s="117"/>
      <c r="G124" s="118"/>
    </row>
    <row r="125" spans="2:7">
      <c r="B125" s="81">
        <v>42728</v>
      </c>
      <c r="C125" s="84">
        <v>2697</v>
      </c>
      <c r="D125" s="115"/>
      <c r="E125" s="116"/>
      <c r="F125" s="117"/>
      <c r="G125" s="118"/>
    </row>
    <row r="126" spans="2:7">
      <c r="B126" s="81">
        <v>42729</v>
      </c>
      <c r="C126" s="84">
        <v>2750</v>
      </c>
      <c r="D126" s="115"/>
      <c r="E126" s="116"/>
      <c r="F126" s="117"/>
      <c r="G126" s="118"/>
    </row>
    <row r="127" spans="2:7">
      <c r="B127" s="81">
        <v>42730</v>
      </c>
      <c r="C127" s="84">
        <v>2828</v>
      </c>
      <c r="D127" s="115"/>
      <c r="E127" s="116"/>
      <c r="F127" s="117"/>
      <c r="G127" s="118"/>
    </row>
    <row r="128" spans="2:7">
      <c r="B128" s="81">
        <v>42731</v>
      </c>
      <c r="C128" s="84">
        <v>2820</v>
      </c>
      <c r="D128" s="115"/>
      <c r="E128" s="116"/>
      <c r="F128" s="117"/>
      <c r="G128" s="118"/>
    </row>
    <row r="129" spans="2:7">
      <c r="B129" s="81">
        <v>42732</v>
      </c>
      <c r="C129" s="84">
        <v>2801</v>
      </c>
      <c r="D129" s="115"/>
      <c r="E129" s="116"/>
      <c r="F129" s="117"/>
      <c r="G129" s="118"/>
    </row>
    <row r="130" spans="2:7">
      <c r="B130" s="81">
        <v>42733</v>
      </c>
      <c r="C130" s="84">
        <v>2720</v>
      </c>
      <c r="D130" s="115"/>
      <c r="E130" s="116"/>
      <c r="F130" s="117"/>
      <c r="G130" s="118"/>
    </row>
    <row r="131" spans="2:7">
      <c r="B131" s="81">
        <v>42734</v>
      </c>
      <c r="C131" s="84">
        <v>2550</v>
      </c>
      <c r="D131" s="115"/>
      <c r="E131" s="116"/>
      <c r="F131" s="117"/>
      <c r="G131" s="118"/>
    </row>
    <row r="132" spans="2:7">
      <c r="B132" s="82">
        <v>42735</v>
      </c>
      <c r="C132" s="85">
        <v>2507</v>
      </c>
      <c r="D132" s="115"/>
      <c r="E132" s="116"/>
      <c r="F132" s="117"/>
      <c r="G132" s="118"/>
    </row>
  </sheetData>
  <phoneticPr fontId="7"/>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(参考)Excel自動計算設定</vt:lpstr>
      <vt:lpstr>(参考)Excel必要操作</vt:lpstr>
      <vt:lpstr>(参考)代表値の計算方法</vt:lpstr>
      <vt:lpstr>問題①(株価_実測)</vt:lpstr>
      <vt:lpstr>問題②(株価_理論)</vt:lpstr>
      <vt:lpstr>問題③(株価_正規化)</vt:lpstr>
      <vt:lpstr>問題④(異常値検出)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ふ_舟木　慧介</cp:lastModifiedBy>
  <dcterms:created xsi:type="dcterms:W3CDTF">2018-06-30T06:59:09Z</dcterms:created>
  <dcterms:modified xsi:type="dcterms:W3CDTF">2021-07-09T07:46:16Z</dcterms:modified>
</cp:coreProperties>
</file>