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綱島佑介\Dropbox (和から株式会社)\集団講座\セミナー\新規セミナー未確定分　講義用スライド\目で見てわかるビジネス統計学3\第３回\"/>
    </mc:Choice>
  </mc:AlternateContent>
  <xr:revisionPtr revIDLastSave="0" documentId="10_ncr:8100000_{02847E61-0FA5-4722-863D-78CD0D7DC906}" xr6:coauthVersionLast="34" xr6:coauthVersionMax="34" xr10:uidLastSave="{00000000-0000-0000-0000-000000000000}"/>
  <bookViews>
    <workbookView xWindow="10880" yWindow="470" windowWidth="25100" windowHeight="16250" activeTab="2" xr2:uid="{00000000-000D-0000-FFFF-FFFF00000000}"/>
  </bookViews>
  <sheets>
    <sheet name="T検定の方法" sheetId="10" r:id="rId1"/>
    <sheet name="カイ二乗検定の方法" sheetId="14" r:id="rId2"/>
    <sheet name="(演習1)T検定①" sheetId="15" r:id="rId3"/>
    <sheet name="【解答】(演習1)T検定①" sheetId="1" state="hidden" r:id="rId4"/>
    <sheet name="(演習2)T検定【ABテスト】" sheetId="16" r:id="rId5"/>
    <sheet name="【解答】(演習2)T検定【ABテスト①】" sheetId="3" state="hidden" r:id="rId6"/>
    <sheet name="(演習3)T検定【ABテスト②】" sheetId="17" r:id="rId7"/>
    <sheet name="【解答】(演習3)T検定【ABテスト②】" sheetId="5" state="hidden" r:id="rId8"/>
    <sheet name="(演習4)対応ありT検定" sheetId="18" r:id="rId9"/>
    <sheet name="【解答】(演習4)対応ありT検定" sheetId="4" state="hidden" r:id="rId10"/>
    <sheet name="(演習5)分散分析" sheetId="22" r:id="rId11"/>
    <sheet name="【解答】(演習5)分散分析　" sheetId="26" state="hidden" r:id="rId12"/>
    <sheet name="(課題１)人事データ" sheetId="19" r:id="rId13"/>
    <sheet name="【解答】(課題1)人事データ" sheetId="20" state="hidden" r:id="rId14"/>
    <sheet name="(課題２)人事データ" sheetId="21" r:id="rId15"/>
    <sheet name="【解答】(課題２)人事データ " sheetId="27" state="hidden" r:id="rId16"/>
  </sheets>
  <definedNames>
    <definedName name="_xlnm._FilterDatabase" localSheetId="12" hidden="1">'(課題１)人事データ'!$N$7:$O$507</definedName>
    <definedName name="_xlnm._FilterDatabase" localSheetId="14" hidden="1">'(課題２)人事データ'!$N$7:$O$507</definedName>
    <definedName name="_xlnm._FilterDatabase" localSheetId="15" hidden="1">'【解答】(課題２)人事データ '!$N$7:$O$504</definedName>
  </definedNames>
  <calcPr calcId="150001" calcMode="manual" calcCompleted="0" calcOnSave="0"/>
  <pivotCaches>
    <pivotCache cacheId="0" r:id="rId17"/>
  </pivotCaches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43" i="27" l="1"/>
  <c r="S57" i="27"/>
  <c r="P54" i="27"/>
  <c r="P50" i="27"/>
  <c r="P49" i="27"/>
  <c r="O50" i="27"/>
  <c r="O49" i="27"/>
  <c r="P43" i="27"/>
  <c r="P42" i="27"/>
  <c r="O43" i="27"/>
  <c r="O42" i="27"/>
  <c r="G56" i="14" l="1"/>
  <c r="R27" i="20" l="1"/>
  <c r="E25" i="14"/>
  <c r="D25" i="14"/>
  <c r="P20" i="14"/>
  <c r="O20" i="14"/>
  <c r="P19" i="14"/>
  <c r="O19" i="14"/>
  <c r="D46" i="14"/>
  <c r="E46" i="14"/>
  <c r="D47" i="14"/>
  <c r="E47" i="14"/>
  <c r="E52" i="14"/>
  <c r="E41" i="14"/>
  <c r="D41" i="14"/>
  <c r="E40" i="14"/>
  <c r="D40" i="14"/>
  <c r="D26" i="14"/>
  <c r="E26" i="14"/>
  <c r="O24" i="14"/>
</calcChain>
</file>

<file path=xl/sharedStrings.xml><?xml version="1.0" encoding="utf-8"?>
<sst xmlns="http://schemas.openxmlformats.org/spreadsheetml/2006/main" count="8360" uniqueCount="188">
  <si>
    <t>店舗A</t>
    <rPh sb="0" eb="2">
      <t>テンp</t>
    </rPh>
    <phoneticPr fontId="2"/>
  </si>
  <si>
    <t>店舗B</t>
    <rPh sb="0" eb="2">
      <t>テンp</t>
    </rPh>
    <phoneticPr fontId="2"/>
  </si>
  <si>
    <t>Web A</t>
    <rPh sb="0" eb="2">
      <t>テンp</t>
    </rPh>
    <phoneticPr fontId="2"/>
  </si>
  <si>
    <t>Web B</t>
    <rPh sb="0" eb="2">
      <t>テンp</t>
    </rPh>
    <phoneticPr fontId="2"/>
  </si>
  <si>
    <t>顧客ID</t>
    <rPh sb="0" eb="2">
      <t>コキャク</t>
    </rPh>
    <phoneticPr fontId="2"/>
  </si>
  <si>
    <t>t-検定: 分散が等しくないと仮定した２標本による検定</t>
  </si>
  <si>
    <t>店舗A</t>
  </si>
  <si>
    <t>店舗B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</si>
  <si>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</si>
  <si>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</si>
  <si>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</si>
  <si>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</si>
  <si>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</si>
  <si>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</si>
  <si>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</si>
  <si>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</si>
  <si>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</si>
  <si>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</si>
  <si>
    <t>Web A</t>
  </si>
  <si>
    <t>Web B</t>
  </si>
  <si>
    <t>&lt;0.05(有意水準5%)</t>
    <phoneticPr fontId="2"/>
  </si>
  <si>
    <t>&lt;0.05(有意水準α=5%)</t>
    <phoneticPr fontId="2"/>
  </si>
  <si>
    <t>&gt;0.05(有意水準α=5%)</t>
    <phoneticPr fontId="2"/>
  </si>
  <si>
    <t>t-検定: 一対の標本による平均の検定ツール</t>
  </si>
  <si>
    <t>ピアソン相関</t>
  </si>
  <si>
    <t>人事</t>
    <phoneticPr fontId="2"/>
  </si>
  <si>
    <t>管理部署</t>
    <phoneticPr fontId="2"/>
  </si>
  <si>
    <t>合計</t>
    <phoneticPr fontId="2"/>
  </si>
  <si>
    <t>退職</t>
    <phoneticPr fontId="2"/>
  </si>
  <si>
    <t>在職</t>
    <phoneticPr fontId="2"/>
  </si>
  <si>
    <t>合計</t>
    <phoneticPr fontId="2"/>
  </si>
  <si>
    <t>=</t>
    <phoneticPr fontId="2"/>
  </si>
  <si>
    <t>SUM(D29:E30)</t>
    <phoneticPr fontId="2"/>
  </si>
  <si>
    <t>=</t>
    <phoneticPr fontId="2"/>
  </si>
  <si>
    <t>＝</t>
    <phoneticPr fontId="2"/>
  </si>
  <si>
    <t>◎データ分析アドインを使用</t>
    <rPh sb="4" eb="6">
      <t>ブンセキ</t>
    </rPh>
    <rPh sb="11" eb="13">
      <t>シヨウ</t>
    </rPh>
    <phoneticPr fontId="2"/>
  </si>
  <si>
    <t>【T検定について】</t>
    <rPh sb="2" eb="4">
      <t>ケンテイ</t>
    </rPh>
    <phoneticPr fontId="2"/>
  </si>
  <si>
    <t>① ツールバーの「データ」→「データ分析」を選択する。</t>
    <rPh sb="18" eb="20">
      <t>ブンセキ</t>
    </rPh>
    <rPh sb="22" eb="24">
      <t>センタク</t>
    </rPh>
    <phoneticPr fontId="2"/>
  </si>
  <si>
    <t>② 検定の種類を選択する。</t>
    <rPh sb="2" eb="4">
      <t>ケンテイ</t>
    </rPh>
    <rPh sb="5" eb="7">
      <t>シュルイ</t>
    </rPh>
    <rPh sb="8" eb="10">
      <t>センタク</t>
    </rPh>
    <phoneticPr fontId="2"/>
  </si>
  <si>
    <t>≪T検定の種類について≫</t>
    <rPh sb="2" eb="4">
      <t>ケンテイ</t>
    </rPh>
    <rPh sb="5" eb="7">
      <t>シュルイ</t>
    </rPh>
    <phoneticPr fontId="2"/>
  </si>
  <si>
    <t>◎ 一対の標本による平均の検定</t>
    <phoneticPr fontId="2"/>
  </si>
  <si>
    <t>標本が対になっているデータの検定を行う際に使用します。</t>
    <rPh sb="19" eb="20">
      <t>サイ</t>
    </rPh>
    <rPh sb="21" eb="23">
      <t>シヨウ</t>
    </rPh>
    <phoneticPr fontId="2"/>
  </si>
  <si>
    <t>　(例) 会社員ごとに研修前と研修後の試験の点数が分かっており、研修の効果があったか検定を行う場合など。</t>
    <phoneticPr fontId="2"/>
  </si>
  <si>
    <t>◎ 等分散を仮定した2標本による検定</t>
    <phoneticPr fontId="2"/>
  </si>
  <si>
    <t>関係性を調べたいデータの分散が等しい場合の検定を行います。</t>
    <phoneticPr fontId="2"/>
  </si>
  <si>
    <t>使うケースは基本として少なく、本研修では使いません。</t>
    <rPh sb="6" eb="8">
      <t>キホン</t>
    </rPh>
    <rPh sb="11" eb="12">
      <t>スク</t>
    </rPh>
    <rPh sb="15" eb="16">
      <t>ホン</t>
    </rPh>
    <rPh sb="16" eb="18">
      <t>ケンシュウ</t>
    </rPh>
    <rPh sb="20" eb="21">
      <t>ツカ</t>
    </rPh>
    <phoneticPr fontId="2"/>
  </si>
  <si>
    <t>◎ 分散が等しくないと仮定した2標本による検定</t>
    <phoneticPr fontId="2"/>
  </si>
  <si>
    <t>関係性を調べたいデータの分散が等しくない場合の検定を行います。</t>
    <phoneticPr fontId="2"/>
  </si>
  <si>
    <t xml:space="preserve">    (例）2店舗の売り上げをみて、差があるかどうか検定を行う場合</t>
    <phoneticPr fontId="2"/>
  </si>
  <si>
    <t xml:space="preserve">     ※多くの場合に使用します。</t>
    <rPh sb="6" eb="7">
      <t>オオ</t>
    </rPh>
    <rPh sb="9" eb="11">
      <t>バアイ</t>
    </rPh>
    <rPh sb="12" eb="14">
      <t>シヨウ</t>
    </rPh>
    <phoneticPr fontId="2"/>
  </si>
  <si>
    <t>③ 検定画面で必要な項目を入力する。</t>
    <rPh sb="2" eb="4">
      <t>ケンテイ</t>
    </rPh>
    <rPh sb="4" eb="6">
      <t>ガメン</t>
    </rPh>
    <rPh sb="7" eb="9">
      <t>ヒツヨウ</t>
    </rPh>
    <rPh sb="10" eb="12">
      <t>コウモク</t>
    </rPh>
    <rPh sb="13" eb="15">
      <t>ニュウリョク</t>
    </rPh>
    <phoneticPr fontId="2"/>
  </si>
  <si>
    <t>　・検定を行いたいデータを1列選択する。</t>
    <rPh sb="2" eb="4">
      <t>ケンテイ</t>
    </rPh>
    <rPh sb="5" eb="6">
      <t>オコナ</t>
    </rPh>
    <rPh sb="14" eb="15">
      <t>レツ</t>
    </rPh>
    <rPh sb="15" eb="17">
      <t>センタク</t>
    </rPh>
    <phoneticPr fontId="2"/>
  </si>
  <si>
    <t>　・上記と比較したい検定をデータを1列選択する。</t>
    <rPh sb="2" eb="4">
      <t>ジョウキ</t>
    </rPh>
    <rPh sb="5" eb="7">
      <t>ヒカク</t>
    </rPh>
    <rPh sb="10" eb="12">
      <t>ケンテイ</t>
    </rPh>
    <rPh sb="18" eb="19">
      <t>レツ</t>
    </rPh>
    <rPh sb="19" eb="21">
      <t>センタク</t>
    </rPh>
    <phoneticPr fontId="2"/>
  </si>
  <si>
    <t>　・選択範囲にラベルを含めた場合はチェックする。</t>
    <rPh sb="2" eb="4">
      <t>センタク</t>
    </rPh>
    <rPh sb="4" eb="6">
      <t>ハンイ</t>
    </rPh>
    <rPh sb="11" eb="12">
      <t>フク</t>
    </rPh>
    <rPh sb="14" eb="16">
      <t>バアイ</t>
    </rPh>
    <phoneticPr fontId="2"/>
  </si>
  <si>
    <t>　・検定結果を出力する先を選択する。</t>
    <rPh sb="2" eb="4">
      <t>ケンテイ</t>
    </rPh>
    <rPh sb="4" eb="6">
      <t>ケッカ</t>
    </rPh>
    <rPh sb="7" eb="9">
      <t>シュツリョク</t>
    </rPh>
    <rPh sb="11" eb="12">
      <t>サキ</t>
    </rPh>
    <rPh sb="13" eb="15">
      <t>センタク</t>
    </rPh>
    <phoneticPr fontId="2"/>
  </si>
  <si>
    <t>④ 出力した結果からP値を読み取り判断する。</t>
    <rPh sb="2" eb="4">
      <t>シュツリョク</t>
    </rPh>
    <rPh sb="6" eb="8">
      <t>ケッカ</t>
    </rPh>
    <rPh sb="11" eb="12">
      <t>チ</t>
    </rPh>
    <rPh sb="13" eb="14">
      <t>ヨ</t>
    </rPh>
    <rPh sb="15" eb="16">
      <t>ト</t>
    </rPh>
    <rPh sb="17" eb="19">
      <t>ハンダン</t>
    </rPh>
    <phoneticPr fontId="2"/>
  </si>
  <si>
    <t>　・設定した有意水準よりP値が大きい場合　→　差がない。（たまたまかも？）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オオ</t>
    </rPh>
    <rPh sb="18" eb="20">
      <t>バアイ</t>
    </rPh>
    <rPh sb="23" eb="24">
      <t>サ</t>
    </rPh>
    <phoneticPr fontId="2"/>
  </si>
  <si>
    <t>　・設定した有意水準よりP値が小さい場合　→　差がある。（たまたまではない）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チイ</t>
    </rPh>
    <rPh sb="18" eb="20">
      <t>バアイ</t>
    </rPh>
    <rPh sb="23" eb="24">
      <t>サ</t>
    </rPh>
    <phoneticPr fontId="2"/>
  </si>
  <si>
    <t>　　※「片側検定」と「両側検定」の違い</t>
    <rPh sb="4" eb="6">
      <t>カタガワ</t>
    </rPh>
    <rPh sb="6" eb="8">
      <t>ケンテイ</t>
    </rPh>
    <rPh sb="11" eb="13">
      <t>リョウガワ</t>
    </rPh>
    <rPh sb="13" eb="15">
      <t>ケンテイ</t>
    </rPh>
    <rPh sb="17" eb="18">
      <t>チガ</t>
    </rPh>
    <phoneticPr fontId="2"/>
  </si>
  <si>
    <t>　　≪使い分け方≫</t>
    <rPh sb="3" eb="4">
      <t>ツカ</t>
    </rPh>
    <rPh sb="5" eb="6">
      <t>ワ</t>
    </rPh>
    <rPh sb="7" eb="8">
      <t>カタ</t>
    </rPh>
    <phoneticPr fontId="2"/>
  </si>
  <si>
    <t>　　　・片側検定…ある施策の前後で効果のあったかを検定する場合（ダイエット薬の薬効を検定する場合など）</t>
    <rPh sb="4" eb="6">
      <t>カタガワ</t>
    </rPh>
    <rPh sb="6" eb="8">
      <t>ケンテイ</t>
    </rPh>
    <rPh sb="11" eb="12">
      <t>セ</t>
    </rPh>
    <rPh sb="12" eb="13">
      <t>サク</t>
    </rPh>
    <rPh sb="14" eb="16">
      <t>ゼンゴ</t>
    </rPh>
    <rPh sb="17" eb="19">
      <t>コウカ</t>
    </rPh>
    <rPh sb="25" eb="27">
      <t>ケンテイ</t>
    </rPh>
    <rPh sb="29" eb="31">
      <t>バアイ</t>
    </rPh>
    <rPh sb="37" eb="38">
      <t>ヤク</t>
    </rPh>
    <rPh sb="39" eb="41">
      <t>ヤッコウ</t>
    </rPh>
    <rPh sb="42" eb="44">
      <t>ケンテイ</t>
    </rPh>
    <rPh sb="46" eb="48">
      <t>バアイ</t>
    </rPh>
    <phoneticPr fontId="2"/>
  </si>
  <si>
    <t>　　　・両側検定…店舗どうしの売上を見て、「差がある」かどうか判定したいとき</t>
    <rPh sb="4" eb="6">
      <t>リョウガワ</t>
    </rPh>
    <rPh sb="6" eb="8">
      <t>ケンテイ</t>
    </rPh>
    <rPh sb="9" eb="11">
      <t>テンポ</t>
    </rPh>
    <rPh sb="15" eb="16">
      <t>ウ</t>
    </rPh>
    <rPh sb="16" eb="17">
      <t>ア</t>
    </rPh>
    <rPh sb="18" eb="19">
      <t>ミ</t>
    </rPh>
    <rPh sb="22" eb="23">
      <t>サ</t>
    </rPh>
    <rPh sb="31" eb="33">
      <t>ハンテイ</t>
    </rPh>
    <phoneticPr fontId="2"/>
  </si>
  <si>
    <t>　　　・片側検定は、二つのデータの「どちらかが大きい」か含めて検定を行いたい場合に使います</t>
    <rPh sb="4" eb="6">
      <t>カタガワ</t>
    </rPh>
    <rPh sb="6" eb="8">
      <t>ケンテイ</t>
    </rPh>
    <rPh sb="10" eb="11">
      <t>フタ</t>
    </rPh>
    <rPh sb="23" eb="24">
      <t>オオ</t>
    </rPh>
    <rPh sb="28" eb="29">
      <t>フク</t>
    </rPh>
    <rPh sb="31" eb="33">
      <t>ケンテイ</t>
    </rPh>
    <rPh sb="34" eb="35">
      <t>オコナ</t>
    </rPh>
    <rPh sb="38" eb="40">
      <t>バアイ</t>
    </rPh>
    <rPh sb="41" eb="42">
      <t>ツカ</t>
    </rPh>
    <phoneticPr fontId="2"/>
  </si>
  <si>
    <t>　　　・両側検定は、「どちらかが大きい」ということに注目せず、「差がある」かどうかのみ検定したいときに使います</t>
    <rPh sb="4" eb="6">
      <t>リョウガワ</t>
    </rPh>
    <rPh sb="6" eb="8">
      <t>ケンテイ</t>
    </rPh>
    <rPh sb="16" eb="17">
      <t>オオ</t>
    </rPh>
    <rPh sb="26" eb="28">
      <t>チュウモク</t>
    </rPh>
    <rPh sb="32" eb="33">
      <t>サ</t>
    </rPh>
    <rPh sb="43" eb="45">
      <t>ケンテイ</t>
    </rPh>
    <rPh sb="51" eb="52">
      <t>ツカ</t>
    </rPh>
    <phoneticPr fontId="2"/>
  </si>
  <si>
    <t>　　　※両側検定は、どちらのデータが大きくても構わないため、片側検定よりも条件がやさしくなっています。</t>
    <rPh sb="4" eb="6">
      <t>リョウガワ</t>
    </rPh>
    <rPh sb="6" eb="8">
      <t>ケンテイ</t>
    </rPh>
    <rPh sb="18" eb="19">
      <t>オオ</t>
    </rPh>
    <rPh sb="23" eb="24">
      <t>カマ</t>
    </rPh>
    <rPh sb="30" eb="32">
      <t>カタガワ</t>
    </rPh>
    <rPh sb="32" eb="34">
      <t>ケンテイ</t>
    </rPh>
    <rPh sb="37" eb="39">
      <t>ジョウケン</t>
    </rPh>
    <phoneticPr fontId="2"/>
  </si>
  <si>
    <t>【カイ二乗検定について】</t>
    <rPh sb="3" eb="5">
      <t>ニジョウ</t>
    </rPh>
    <rPh sb="5" eb="7">
      <t>ケンテイ</t>
    </rPh>
    <phoneticPr fontId="2"/>
  </si>
  <si>
    <t>◎カイニ乗検定はデータ分析ツールを用いません。</t>
    <rPh sb="4" eb="5">
      <t>ジョウ</t>
    </rPh>
    <rPh sb="5" eb="7">
      <t>ケンテイ</t>
    </rPh>
    <rPh sb="11" eb="13">
      <t>ブンセキ</t>
    </rPh>
    <rPh sb="17" eb="18">
      <t>モチ</t>
    </rPh>
    <phoneticPr fontId="2"/>
  </si>
  <si>
    <t>（例）人事部署と管理部署で退職率に差はあるのか？</t>
    <phoneticPr fontId="2"/>
  </si>
  <si>
    <t>1．実測値をピボットテーブルなどで下記のように集計する。</t>
    <rPh sb="17" eb="19">
      <t>カキ</t>
    </rPh>
    <rPh sb="23" eb="25">
      <t>シュウケイ</t>
    </rPh>
    <phoneticPr fontId="2"/>
  </si>
  <si>
    <t>◎黄枠部分から考えて、退職・在職を同じ比率で割って求める。</t>
    <rPh sb="1" eb="2">
      <t>キ</t>
    </rPh>
    <rPh sb="2" eb="3">
      <t>ワク</t>
    </rPh>
    <rPh sb="3" eb="5">
      <t>ブブン</t>
    </rPh>
    <rPh sb="7" eb="8">
      <t>カンガ</t>
    </rPh>
    <rPh sb="11" eb="13">
      <t>タイショク</t>
    </rPh>
    <rPh sb="14" eb="16">
      <t>ザイショク</t>
    </rPh>
    <rPh sb="17" eb="18">
      <t>オナ</t>
    </rPh>
    <rPh sb="19" eb="21">
      <t>ヒリツ</t>
    </rPh>
    <rPh sb="22" eb="23">
      <t>ワ</t>
    </rPh>
    <rPh sb="25" eb="26">
      <t>モト</t>
    </rPh>
    <phoneticPr fontId="2"/>
  </si>
  <si>
    <t>⇒(退職／人事)＝306×739÷1369</t>
    <rPh sb="2" eb="4">
      <t>タイショク</t>
    </rPh>
    <rPh sb="5" eb="7">
      <t>ジンジ</t>
    </rPh>
    <phoneticPr fontId="2"/>
  </si>
  <si>
    <t>(在職／人事)＝306×630÷1369</t>
    <rPh sb="1" eb="3">
      <t>ザイショク</t>
    </rPh>
    <rPh sb="4" eb="6">
      <t>ジンジ</t>
    </rPh>
    <phoneticPr fontId="2"/>
  </si>
  <si>
    <t>⇒(退職／管理部署)＝1063×739÷1369</t>
    <rPh sb="2" eb="4">
      <t>タイショク</t>
    </rPh>
    <rPh sb="5" eb="7">
      <t>カンリ</t>
    </rPh>
    <rPh sb="7" eb="9">
      <t>ブショ</t>
    </rPh>
    <phoneticPr fontId="2"/>
  </si>
  <si>
    <t>(在職／管理部署)＝1063×630÷1369</t>
    <rPh sb="1" eb="3">
      <t>ザイショク</t>
    </rPh>
    <rPh sb="4" eb="6">
      <t>カンリ</t>
    </rPh>
    <rPh sb="6" eb="8">
      <t>ブショ</t>
    </rPh>
    <phoneticPr fontId="2"/>
  </si>
  <si>
    <t>=$F7*(D$9/$F$9)</t>
    <phoneticPr fontId="2"/>
  </si>
  <si>
    <t>=$F8*(D$9/$F$9)</t>
    <phoneticPr fontId="2"/>
  </si>
  <si>
    <t>=$F7*(E$9/$F$9)</t>
    <phoneticPr fontId="2"/>
  </si>
  <si>
    <t>=$F8*(E$9/$F$9)</t>
    <phoneticPr fontId="2"/>
  </si>
  <si>
    <t>3．実測値と期待度数を使って、カイ二乗値を求める</t>
    <phoneticPr fontId="2"/>
  </si>
  <si>
    <t>【実測値】</t>
    <rPh sb="1" eb="4">
      <t>ジッソクチ</t>
    </rPh>
    <phoneticPr fontId="2"/>
  </si>
  <si>
    <t>【期待度数】</t>
    <rPh sb="1" eb="3">
      <t>キタイ</t>
    </rPh>
    <rPh sb="3" eb="5">
      <t>ドスウ</t>
    </rPh>
    <phoneticPr fontId="2"/>
  </si>
  <si>
    <t>⇒(退職／人事)＝(215-165.2)^2/165.2</t>
    <rPh sb="2" eb="4">
      <t>タイショク</t>
    </rPh>
    <rPh sb="5" eb="7">
      <t>ジンジ</t>
    </rPh>
    <phoneticPr fontId="2"/>
  </si>
  <si>
    <t>(在職／人事)＝(91-140.8)^2/140.8</t>
    <rPh sb="1" eb="3">
      <t>ザイショク</t>
    </rPh>
    <rPh sb="4" eb="6">
      <t>ジンジ</t>
    </rPh>
    <phoneticPr fontId="2"/>
  </si>
  <si>
    <t>⇒(退職／管理部署)＝(524-573.8)^2/573.8</t>
    <rPh sb="2" eb="4">
      <t>タイショク</t>
    </rPh>
    <rPh sb="5" eb="7">
      <t>カンリ</t>
    </rPh>
    <rPh sb="7" eb="9">
      <t>ブショ</t>
    </rPh>
    <phoneticPr fontId="2"/>
  </si>
  <si>
    <t>(在職／管理部署)＝(539-489.2)^2/489.2</t>
    <rPh sb="1" eb="3">
      <t>ザイショク</t>
    </rPh>
    <rPh sb="4" eb="6">
      <t>カンリ</t>
    </rPh>
    <rPh sb="6" eb="8">
      <t>ブショ</t>
    </rPh>
    <phoneticPr fontId="2"/>
  </si>
  <si>
    <t>【実測値と期待度数の差を二乗して、期待度数で割る】</t>
    <rPh sb="1" eb="4">
      <t>ジッソクチ</t>
    </rPh>
    <rPh sb="5" eb="7">
      <t>キタイ</t>
    </rPh>
    <rPh sb="7" eb="9">
      <t>ドスウ</t>
    </rPh>
    <rPh sb="10" eb="11">
      <t>サ</t>
    </rPh>
    <rPh sb="12" eb="14">
      <t>ジジョウ</t>
    </rPh>
    <rPh sb="17" eb="19">
      <t>キタイ</t>
    </rPh>
    <rPh sb="19" eb="21">
      <t>ドスウ</t>
    </rPh>
    <rPh sb="22" eb="23">
      <t>ワ</t>
    </rPh>
    <phoneticPr fontId="2"/>
  </si>
  <si>
    <t>　　  ①実測値と期待度数の差を二乗して、期待度数で割ります。</t>
    <phoneticPr fontId="2"/>
  </si>
  <si>
    <t>　　  ②カイニ乗値を求める。</t>
    <rPh sb="8" eb="9">
      <t>ジョウ</t>
    </rPh>
    <rPh sb="9" eb="10">
      <t>チ</t>
    </rPh>
    <rPh sb="11" eb="12">
      <t>モト</t>
    </rPh>
    <phoneticPr fontId="2"/>
  </si>
  <si>
    <t>5．P値と優位水準を比較して、仮説が正しかったのかどうか検証を行う</t>
    <phoneticPr fontId="2"/>
  </si>
  <si>
    <t>P値</t>
    <rPh sb="1" eb="2">
      <t>チ</t>
    </rPh>
    <phoneticPr fontId="2"/>
  </si>
  <si>
    <r>
      <t>　  【仮説として】：人事部署も管理部署も退職率は変わらないと考える。</t>
    </r>
    <r>
      <rPr>
        <sz val="10"/>
        <color theme="1"/>
        <rFont val="游ゴシック"/>
        <family val="3"/>
        <charset val="128"/>
        <scheme val="minor"/>
      </rPr>
      <t>（退職率は全体の退職者を全体の人数で割ったもの。）</t>
    </r>
    <rPh sb="31" eb="32">
      <t>カンガ</t>
    </rPh>
    <phoneticPr fontId="2"/>
  </si>
  <si>
    <t>・よって、部署での離職率の差はあると考える。</t>
    <rPh sb="5" eb="7">
      <t>ブショ</t>
    </rPh>
    <rPh sb="9" eb="12">
      <t>リショクリツ</t>
    </rPh>
    <rPh sb="13" eb="14">
      <t>サ</t>
    </rPh>
    <rPh sb="18" eb="19">
      <t>カンガ</t>
    </rPh>
    <phoneticPr fontId="2"/>
  </si>
  <si>
    <t>　　　※カイニ乗値を求めず「P値」を判断する場合</t>
    <rPh sb="7" eb="8">
      <t>ジョウ</t>
    </rPh>
    <rPh sb="8" eb="9">
      <t>チ</t>
    </rPh>
    <rPh sb="10" eb="11">
      <t>モト</t>
    </rPh>
    <rPh sb="15" eb="16">
      <t>チ</t>
    </rPh>
    <rPh sb="18" eb="20">
      <t>ハンダン</t>
    </rPh>
    <rPh sb="22" eb="24">
      <t>バアイ</t>
    </rPh>
    <phoneticPr fontId="2"/>
  </si>
  <si>
    <t>　　1．実測値をピボットテーブルなどで下記のように集計する。</t>
    <rPh sb="19" eb="21">
      <t>カキ</t>
    </rPh>
    <rPh sb="25" eb="27">
      <t>シュウケイ</t>
    </rPh>
    <phoneticPr fontId="2"/>
  </si>
  <si>
    <t>　　2．合計値から判断した場合、本来はこのような内訳になるであろう「期待度数」を集計表に求める。</t>
    <phoneticPr fontId="2"/>
  </si>
  <si>
    <t>　　3．CHITEST関数を使用し「P値」を求める。</t>
    <rPh sb="11" eb="13">
      <t>カンスウ</t>
    </rPh>
    <rPh sb="14" eb="16">
      <t>シヨウ</t>
    </rPh>
    <rPh sb="19" eb="20">
      <t>チ</t>
    </rPh>
    <rPh sb="22" eb="23">
      <t>モト</t>
    </rPh>
    <phoneticPr fontId="2"/>
  </si>
  <si>
    <t>⇒有意な差がある。</t>
    <rPh sb="1" eb="3">
      <t>ユウイ</t>
    </rPh>
    <rPh sb="4" eb="5">
      <t>サ</t>
    </rPh>
    <phoneticPr fontId="2"/>
  </si>
  <si>
    <t>medium</t>
  </si>
  <si>
    <t>accounting</t>
  </si>
  <si>
    <t>無</t>
  </si>
  <si>
    <t>退職</t>
  </si>
  <si>
    <t>sales</t>
  </si>
  <si>
    <t>在職</t>
  </si>
  <si>
    <t>technical</t>
  </si>
  <si>
    <t>low</t>
  </si>
  <si>
    <t>IT</t>
  </si>
  <si>
    <t>RandD</t>
  </si>
  <si>
    <t>high</t>
  </si>
  <si>
    <t>support</t>
  </si>
  <si>
    <t>有</t>
  </si>
  <si>
    <t>product_mng</t>
  </si>
  <si>
    <t>management</t>
  </si>
  <si>
    <t>marketing</t>
  </si>
  <si>
    <t>hr</t>
  </si>
  <si>
    <t>給料</t>
    <rPh sb="0" eb="2">
      <t>キュウリョ</t>
    </rPh>
    <phoneticPr fontId="2"/>
  </si>
  <si>
    <t>所属部署</t>
    <rPh sb="0" eb="4">
      <t>ショゾk</t>
    </rPh>
    <phoneticPr fontId="2"/>
  </si>
  <si>
    <t>過去５年
昇進</t>
    <rPh sb="0" eb="2">
      <t>カk</t>
    </rPh>
    <rPh sb="5" eb="7">
      <t>ショウシnアルナシ</t>
    </rPh>
    <phoneticPr fontId="2"/>
  </si>
  <si>
    <t>退職・在職</t>
    <rPh sb="0" eb="2">
      <t>タイショkザイショkゲンショk</t>
    </rPh>
    <phoneticPr fontId="2"/>
  </si>
  <si>
    <t>Work
accident</t>
    <phoneticPr fontId="2"/>
  </si>
  <si>
    <t>労働時間
（会社内）</t>
    <rPh sb="0" eb="4">
      <t>ロウド</t>
    </rPh>
    <rPh sb="6" eb="8">
      <t>カイsy</t>
    </rPh>
    <phoneticPr fontId="2"/>
  </si>
  <si>
    <t>月間労働時間</t>
    <rPh sb="0" eb="6">
      <t>ロウドツキヘイキn</t>
    </rPh>
    <phoneticPr fontId="2"/>
  </si>
  <si>
    <t>プロジェクト数</t>
    <rPh sb="6" eb="7">
      <t>ス</t>
    </rPh>
    <phoneticPr fontId="2"/>
  </si>
  <si>
    <t>他者評価</t>
    <rPh sb="0" eb="2">
      <t>タsy</t>
    </rPh>
    <rPh sb="2" eb="4">
      <t>ヒョウk</t>
    </rPh>
    <phoneticPr fontId="2"/>
  </si>
  <si>
    <t>満足度</t>
    <rPh sb="0" eb="3">
      <t>マンゾk</t>
    </rPh>
    <phoneticPr fontId="2"/>
  </si>
  <si>
    <t>ID</t>
    <phoneticPr fontId="2"/>
  </si>
  <si>
    <t>在職者
満足度</t>
  </si>
  <si>
    <t>在職者
満足度</t>
    <rPh sb="0" eb="2">
      <t>ザイショク</t>
    </rPh>
    <rPh sb="2" eb="3">
      <t>シャ</t>
    </rPh>
    <rPh sb="4" eb="6">
      <t>マンゾク</t>
    </rPh>
    <rPh sb="6" eb="7">
      <t>ド</t>
    </rPh>
    <phoneticPr fontId="2"/>
  </si>
  <si>
    <t>退職者
満足度</t>
  </si>
  <si>
    <t>退職者
満足度</t>
    <rPh sb="0" eb="2">
      <t>タイショク</t>
    </rPh>
    <rPh sb="2" eb="3">
      <t>シャ</t>
    </rPh>
    <rPh sb="4" eb="6">
      <t>マンゾク</t>
    </rPh>
    <rPh sb="6" eb="7">
      <t>ド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</si>
  <si>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</si>
  <si>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◎Excel関数でP値からT検定を行う場合</t>
    <rPh sb="6" eb="8">
      <t>カンスウ</t>
    </rPh>
    <rPh sb="10" eb="11">
      <t>チ</t>
    </rPh>
    <rPh sb="14" eb="16">
      <t>ケンテイ</t>
    </rPh>
    <rPh sb="17" eb="18">
      <t>オコナ</t>
    </rPh>
    <rPh sb="19" eb="21">
      <t>バアイ</t>
    </rPh>
    <phoneticPr fontId="2"/>
  </si>
  <si>
    <t>P値（両側）</t>
    <rPh sb="1" eb="2">
      <t>チ</t>
    </rPh>
    <rPh sb="3" eb="5">
      <t>リョウガワ</t>
    </rPh>
    <phoneticPr fontId="2"/>
  </si>
  <si>
    <t>５０代</t>
    <phoneticPr fontId="2"/>
  </si>
  <si>
    <t>４０代</t>
    <phoneticPr fontId="2"/>
  </si>
  <si>
    <t>３０代</t>
    <phoneticPr fontId="2"/>
  </si>
  <si>
    <t>分散分析: 一元配置</t>
  </si>
  <si>
    <t>概要</t>
  </si>
  <si>
    <t>グループ</t>
  </si>
  <si>
    <t>合計</t>
  </si>
  <si>
    <t>３０代</t>
  </si>
  <si>
    <t>４０代</t>
  </si>
  <si>
    <t>５０代</t>
  </si>
  <si>
    <t>分散分析表</t>
  </si>
  <si>
    <t>変動要因</t>
  </si>
  <si>
    <t>変動</t>
  </si>
  <si>
    <t>観測された分散比</t>
  </si>
  <si>
    <t>P-値</t>
  </si>
  <si>
    <t>F 境界値</t>
  </si>
  <si>
    <t>グループ間</t>
  </si>
  <si>
    <t>グループ内</t>
  </si>
  <si>
    <t>行ラベル</t>
  </si>
  <si>
    <t>総計</t>
  </si>
  <si>
    <t>列ラベル</t>
  </si>
  <si>
    <t>個数 / 退職・在職</t>
  </si>
  <si>
    <t>在職</t>
    <rPh sb="0" eb="2">
      <t>ザイショク</t>
    </rPh>
    <phoneticPr fontId="2"/>
  </si>
  <si>
    <t>退職</t>
    <rPh sb="0" eb="2">
      <t>タイショク</t>
    </rPh>
    <phoneticPr fontId="2"/>
  </si>
  <si>
    <t>総計</t>
    <rPh sb="0" eb="2">
      <t>ソウケイ</t>
    </rPh>
    <phoneticPr fontId="2"/>
  </si>
  <si>
    <t>accounting</t>
    <phoneticPr fontId="2"/>
  </si>
  <si>
    <t>hr</t>
    <phoneticPr fontId="2"/>
  </si>
  <si>
    <t>標本数</t>
  </si>
  <si>
    <t>求めたカイ二乗値を足し合わせる。</t>
    <rPh sb="0" eb="1">
      <t>モト</t>
    </rPh>
    <rPh sb="5" eb="7">
      <t>ニジョウ</t>
    </rPh>
    <rPh sb="7" eb="8">
      <t>チ</t>
    </rPh>
    <rPh sb="9" eb="10">
      <t>タ</t>
    </rPh>
    <rPh sb="11" eb="12">
      <t>ア</t>
    </rPh>
    <phoneticPr fontId="2"/>
  </si>
  <si>
    <t>部署ごとに離職率に差がある</t>
    <rPh sb="0" eb="2">
      <t>ブショ</t>
    </rPh>
    <rPh sb="5" eb="8">
      <t>リショクリツ</t>
    </rPh>
    <rPh sb="9" eb="10">
      <t>サ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</si>
  <si>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</si>
  <si>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数値のみ張り付けしておくと、後々計算しやすい。</t>
    <rPh sb="0" eb="1">
      <t>スウ</t>
    </rPh>
    <rPh sb="1" eb="2">
      <t>アタイ</t>
    </rPh>
    <rPh sb="4" eb="5">
      <t>ハ</t>
    </rPh>
    <rPh sb="6" eb="7">
      <t>ツ</t>
    </rPh>
    <rPh sb="14" eb="16">
      <t>アトアト</t>
    </rPh>
    <rPh sb="16" eb="18">
      <t>ケイサン</t>
    </rPh>
    <phoneticPr fontId="2"/>
  </si>
  <si>
    <t>実測値</t>
    <rPh sb="0" eb="3">
      <t>ジッソクチ</t>
    </rPh>
    <phoneticPr fontId="2"/>
  </si>
  <si>
    <t>期待度数</t>
    <rPh sb="0" eb="3">
      <t>キタイド</t>
    </rPh>
    <rPh sb="3" eb="4">
      <t>スウ</t>
    </rPh>
    <phoneticPr fontId="2"/>
  </si>
  <si>
    <t>1．実測値をピボットテーブルで集計する。</t>
    <phoneticPr fontId="2"/>
  </si>
  <si>
    <t>2．合計値から判断した場合、本来はこのような内訳になるであろう「期待度数」を集計表に求める。</t>
    <phoneticPr fontId="2"/>
  </si>
  <si>
    <t>3. 求めた期待度数と実現値から、カイ二乗値を求める。</t>
    <rPh sb="3" eb="4">
      <t>モト</t>
    </rPh>
    <rPh sb="6" eb="9">
      <t>キタイド</t>
    </rPh>
    <rPh sb="9" eb="10">
      <t>スウ</t>
    </rPh>
    <rPh sb="11" eb="13">
      <t>ジツゲン</t>
    </rPh>
    <rPh sb="13" eb="14">
      <t>チ</t>
    </rPh>
    <rPh sb="19" eb="21">
      <t>ニジョウ</t>
    </rPh>
    <rPh sb="21" eb="22">
      <t>チ</t>
    </rPh>
    <rPh sb="23" eb="24">
      <t>モト</t>
    </rPh>
    <phoneticPr fontId="2"/>
  </si>
  <si>
    <t>（「(実現値-期待度数)^2÷期待度数」によって求める）</t>
    <rPh sb="24" eb="25">
      <t>モト</t>
    </rPh>
    <phoneticPr fontId="2"/>
  </si>
  <si>
    <r>
      <t>χ</t>
    </r>
    <r>
      <rPr>
        <vertAlign val="superscript"/>
        <sz val="9"/>
        <color theme="1"/>
        <rFont val="游ゴシック"/>
        <family val="3"/>
        <charset val="128"/>
        <scheme val="minor"/>
      </rPr>
      <t>2</t>
    </r>
    <phoneticPr fontId="2"/>
  </si>
  <si>
    <r>
      <t>χ</t>
    </r>
    <r>
      <rPr>
        <vertAlign val="superscript"/>
        <sz val="12"/>
        <color theme="1"/>
        <rFont val="游ゴシック"/>
        <family val="3"/>
        <charset val="128"/>
        <scheme val="minor"/>
      </rPr>
      <t xml:space="preserve">2  </t>
    </r>
    <r>
      <rPr>
        <sz val="12"/>
        <color theme="1"/>
        <rFont val="游ゴシック"/>
        <family val="3"/>
        <charset val="128"/>
        <scheme val="minor"/>
      </rPr>
      <t xml:space="preserve">=  sum(O44:P45) </t>
    </r>
    <r>
      <rPr>
        <sz val="12"/>
        <color theme="1"/>
        <rFont val="游ゴシック"/>
        <family val="2"/>
        <charset val="128"/>
        <scheme val="minor"/>
      </rPr>
      <t xml:space="preserve"> =</t>
    </r>
    <phoneticPr fontId="2"/>
  </si>
  <si>
    <t>列ラベルの"▽"マークから、hrとaccounting以外を除く。</t>
    <rPh sb="0" eb="1">
      <t>レツ</t>
    </rPh>
    <rPh sb="27" eb="29">
      <t>イガイ</t>
    </rPh>
    <rPh sb="30" eb="31">
      <t>ノゾ</t>
    </rPh>
    <phoneticPr fontId="2"/>
  </si>
  <si>
    <t>4．CHISQ.DIST.RT関数を用いてP値を求める</t>
    <phoneticPr fontId="2"/>
  </si>
  <si>
    <t>4．CHISQ.DIST.RT関数を用いてP値を求める</t>
    <phoneticPr fontId="2"/>
  </si>
  <si>
    <t>・P = 8.91E -11は優位水準5%(=0.05)より小さい。</t>
    <rPh sb="15" eb="17">
      <t>ユウイ</t>
    </rPh>
    <rPh sb="17" eb="19">
      <t>スイジュン</t>
    </rPh>
    <rPh sb="30" eb="31">
      <t>チイ</t>
    </rPh>
    <phoneticPr fontId="2"/>
  </si>
  <si>
    <t>P値の簡単な求め方</t>
    <rPh sb="0" eb="1">
      <t>チ</t>
    </rPh>
    <phoneticPr fontId="2"/>
  </si>
  <si>
    <t>・P = 0.3168は優位水準5%(=0.05)より大きい。</t>
    <rPh sb="0" eb="1">
      <t>オオキイユウイスイジュンチイ</t>
    </rPh>
    <phoneticPr fontId="2"/>
  </si>
  <si>
    <t>CHISQ.DIST.RT(カイ二乗値,自由度)</t>
    <phoneticPr fontId="2"/>
  </si>
  <si>
    <t>CHISQ.DIST.RT(カイ二乗値,自由度)</t>
    <phoneticPr fontId="2"/>
  </si>
  <si>
    <t>(シート「カイ二乗検定の方法」参照）</t>
    <rPh sb="7" eb="9">
      <t>ニジョウ</t>
    </rPh>
    <rPh sb="9" eb="11">
      <t>ケンテイ</t>
    </rPh>
    <rPh sb="12" eb="14">
      <t>ホウホウ</t>
    </rPh>
    <rPh sb="15" eb="17">
      <t>サンショウ</t>
    </rPh>
    <phoneticPr fontId="2"/>
  </si>
  <si>
    <t>2つの店舗間で売上の平均に差がある</t>
    <rPh sb="0" eb="1">
      <t>アイダ</t>
    </rPh>
    <rPh sb="10" eb="12">
      <t>ヘイキン</t>
    </rPh>
    <phoneticPr fontId="2"/>
  </si>
  <si>
    <t>Web AとWeb Bで売上の平均に差がある</t>
    <rPh sb="12" eb="14">
      <t>ウリアゲ</t>
    </rPh>
    <phoneticPr fontId="2"/>
  </si>
  <si>
    <t>Web AとWeb Bで売上の平均に差はない</t>
    <rPh sb="15" eb="17">
      <t>ヘイキン</t>
    </rPh>
    <phoneticPr fontId="2"/>
  </si>
  <si>
    <t>Web AとWeb Bの平均に差がある</t>
    <rPh sb="12" eb="14">
      <t>ヘイキン</t>
    </rPh>
    <rPh sb="15" eb="16">
      <t>サ</t>
    </rPh>
    <phoneticPr fontId="2"/>
  </si>
  <si>
    <t>年代ごとで満足度の平均に差がある</t>
    <rPh sb="0" eb="2">
      <t>ネンダイ</t>
    </rPh>
    <rPh sb="5" eb="8">
      <t>マンゾクド</t>
    </rPh>
    <rPh sb="9" eb="11">
      <t>ヘイキン</t>
    </rPh>
    <rPh sb="12" eb="13">
      <t>サ</t>
    </rPh>
    <phoneticPr fontId="2"/>
  </si>
  <si>
    <t>退職者と在職者で満足度の平均に差がある</t>
    <rPh sb="0" eb="2">
      <t>タイショク</t>
    </rPh>
    <rPh sb="2" eb="3">
      <t>シャ</t>
    </rPh>
    <rPh sb="4" eb="7">
      <t>ザイショクシャ</t>
    </rPh>
    <rPh sb="8" eb="11">
      <t>マンゾクド</t>
    </rPh>
    <rPh sb="12" eb="14">
      <t>ヘイキン</t>
    </rPh>
    <rPh sb="15" eb="16">
      <t>サ</t>
    </rPh>
    <phoneticPr fontId="2"/>
  </si>
  <si>
    <t>・よって、hrとaccountingでの離職率の差はない（帰無仮説）。</t>
    <rPh sb="0" eb="1">
      <t>キムカセt</t>
    </rPh>
    <rPh sb="20" eb="23">
      <t>リショクリツ</t>
    </rPh>
    <rPh sb="24" eb="25">
      <t>サカンガ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</si>
</sst>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_ "/>
    <numFmt numFmtId="179" formatCode="#,##0.0;[Red]\-#,##0.0"/>
  </numFmts>
  <fonts count="28" x14ac:knownFonts="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vertAlign val="superscript"/>
      <sz val="9"/>
      <color theme="1"/>
      <name val="游ゴシック"/>
      <family val="3"/>
      <charset val="128"/>
      <scheme val="minor"/>
    </font>
    <font>
      <i/>
      <sz val="12"/>
      <color theme="1"/>
      <name val="游ゴシック"/>
      <family val="3"/>
      <charset val="128"/>
      <scheme val="minor"/>
    </font>
    <font>
      <u/>
      <sz val="12"/>
      <color rgb="FFFF0000"/>
      <name val="游ゴシック"/>
      <family val="3"/>
      <charset val="128"/>
      <scheme val="minor"/>
    </font>
    <font>
      <sz val="12"/>
      <color rgb="FFFF0000"/>
      <name val="游ゴシック"/>
      <family val="3"/>
      <charset val="128"/>
      <scheme val="minor"/>
    </font>
    <font>
      <sz val="12"/>
      <color theme="1"/>
      <name val="メイリオ"/>
      <family val="3"/>
      <charset val="128"/>
    </font>
    <font>
      <sz val="12"/>
      <color theme="1"/>
      <name val="Yu Gothic Medium"/>
      <family val="2"/>
      <charset val="128"/>
    </font>
    <font>
      <sz val="12"/>
      <color theme="1"/>
      <name val="Yu Gothic Medium"/>
      <family val="3"/>
      <charset val="128"/>
    </font>
    <font>
      <b/>
      <sz val="12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2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2"/>
      <color rgb="FFFF0000"/>
      <name val="游ゴシック"/>
      <family val="2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6"/>
      <color rgb="FFFF00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6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>
      <alignment vertical="center"/>
    </xf>
    <xf numFmtId="0" fontId="4" fillId="0" borderId="11" xfId="0" applyFont="1" applyFill="1" applyBorder="1" applyAlignme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76" fontId="11" fillId="0" borderId="7" xfId="0" applyNumberFormat="1" applyFont="1" applyBorder="1" applyAlignment="1">
      <alignment horizontal="center" vertical="center"/>
    </xf>
    <xf numFmtId="176" fontId="11" fillId="0" borderId="4" xfId="0" applyNumberFormat="1" applyFont="1" applyBorder="1" applyAlignment="1">
      <alignment horizontal="center" vertical="center"/>
    </xf>
    <xf numFmtId="176" fontId="11" fillId="0" borderId="8" xfId="0" applyNumberFormat="1" applyFont="1" applyBorder="1" applyAlignment="1">
      <alignment horizontal="center" vertical="center"/>
    </xf>
    <xf numFmtId="176" fontId="11" fillId="0" borderId="6" xfId="0" applyNumberFormat="1" applyFont="1" applyBorder="1" applyAlignment="1">
      <alignment horizontal="center" vertical="center"/>
    </xf>
    <xf numFmtId="0" fontId="4" fillId="3" borderId="0" xfId="0" applyFont="1" applyFill="1" applyBorder="1" applyAlignment="1">
      <alignment vertical="center"/>
    </xf>
    <xf numFmtId="0" fontId="12" fillId="0" borderId="0" xfId="0" applyFont="1">
      <alignment vertical="center"/>
    </xf>
    <xf numFmtId="0" fontId="12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2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4" fillId="0" borderId="0" xfId="0" applyFont="1">
      <alignment vertical="center"/>
    </xf>
    <xf numFmtId="177" fontId="11" fillId="0" borderId="3" xfId="1" applyNumberFormat="1" applyFont="1" applyBorder="1" applyAlignment="1">
      <alignment horizontal="center" vertical="center"/>
    </xf>
    <xf numFmtId="177" fontId="11" fillId="0" borderId="4" xfId="1" applyNumberFormat="1" applyFont="1" applyBorder="1" applyAlignment="1">
      <alignment horizontal="center" vertical="center"/>
    </xf>
    <xf numFmtId="177" fontId="11" fillId="0" borderId="5" xfId="1" applyNumberFormat="1" applyFont="1" applyBorder="1" applyAlignment="1">
      <alignment horizontal="center" vertical="center"/>
    </xf>
    <xf numFmtId="177" fontId="11" fillId="0" borderId="6" xfId="1" applyNumberFormat="1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0" fillId="2" borderId="1" xfId="0" applyFont="1" applyFill="1" applyBorder="1" applyAlignment="1">
      <alignment horizontal="center" vertical="center"/>
    </xf>
    <xf numFmtId="177" fontId="0" fillId="0" borderId="7" xfId="0" applyNumberFormat="1" applyFont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177" fontId="0" fillId="0" borderId="8" xfId="0" applyNumberFormat="1" applyFont="1" applyBorder="1" applyAlignment="1">
      <alignment horizontal="center" vertical="center"/>
    </xf>
    <xf numFmtId="178" fontId="0" fillId="0" borderId="10" xfId="0" applyNumberFormat="1" applyFont="1" applyBorder="1" applyAlignment="1">
      <alignment horizontal="center" vertical="center"/>
    </xf>
    <xf numFmtId="178" fontId="0" fillId="0" borderId="6" xfId="0" applyNumberFormat="1" applyFont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3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1" xfId="0" applyFont="1" applyFill="1" applyBorder="1" applyAlignment="1">
      <alignment horizontal="center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49" fontId="20" fillId="0" borderId="1" xfId="0" applyNumberFormat="1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>
      <alignment vertical="center"/>
    </xf>
    <xf numFmtId="0" fontId="16" fillId="0" borderId="1" xfId="0" applyFont="1" applyBorder="1">
      <alignment vertical="center"/>
    </xf>
    <xf numFmtId="0" fontId="16" fillId="4" borderId="1" xfId="0" applyFont="1" applyFill="1" applyBorder="1">
      <alignment vertical="center"/>
    </xf>
    <xf numFmtId="0" fontId="16" fillId="0" borderId="1" xfId="0" applyFont="1" applyBorder="1" applyAlignment="1">
      <alignment horizontal="center" vertical="center"/>
    </xf>
    <xf numFmtId="179" fontId="16" fillId="0" borderId="1" xfId="2" applyNumberFormat="1" applyFont="1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>
      <alignment vertical="center"/>
    </xf>
    <xf numFmtId="0" fontId="22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5" fillId="5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4" fillId="5" borderId="1" xfId="0" applyFont="1" applyFill="1" applyBorder="1" applyAlignment="1">
      <alignment horizontal="center" vertical="center"/>
    </xf>
    <xf numFmtId="0" fontId="1" fillId="0" borderId="0" xfId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/>
    <xf numFmtId="0" fontId="4" fillId="0" borderId="6" xfId="1" applyFont="1" applyFill="1" applyBorder="1" applyAlignment="1">
      <alignment horizontal="center"/>
    </xf>
    <xf numFmtId="0" fontId="4" fillId="0" borderId="8" xfId="1" applyFont="1" applyFill="1" applyBorder="1" applyAlignment="1">
      <alignment horizontal="center"/>
    </xf>
    <xf numFmtId="0" fontId="4" fillId="0" borderId="4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/>
    </xf>
    <xf numFmtId="0" fontId="4" fillId="6" borderId="1" xfId="1" applyFont="1" applyFill="1" applyBorder="1" applyAlignment="1">
      <alignment horizontal="center" vertical="center" wrapText="1"/>
    </xf>
    <xf numFmtId="0" fontId="4" fillId="4" borderId="7" xfId="1" applyFont="1" applyFill="1" applyBorder="1" applyAlignment="1">
      <alignment horizontal="center"/>
    </xf>
    <xf numFmtId="0" fontId="4" fillId="4" borderId="8" xfId="1" applyFont="1" applyFill="1" applyBorder="1" applyAlignment="1">
      <alignment horizont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0" fontId="0" fillId="6" borderId="1" xfId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vertical="center"/>
    </xf>
    <xf numFmtId="0" fontId="12" fillId="0" borderId="0" xfId="1" applyFont="1" applyAlignment="1">
      <alignment horizontal="left" vertical="center"/>
    </xf>
    <xf numFmtId="0" fontId="0" fillId="0" borderId="1" xfId="1" applyFont="1" applyBorder="1" applyAlignment="1">
      <alignment horizontal="center"/>
    </xf>
    <xf numFmtId="0" fontId="1" fillId="0" borderId="1" xfId="1" applyBorder="1" applyAlignment="1">
      <alignment horizontal="right"/>
    </xf>
    <xf numFmtId="0" fontId="4" fillId="7" borderId="8" xfId="1" applyFont="1" applyFill="1" applyBorder="1" applyAlignment="1">
      <alignment horizontal="center"/>
    </xf>
    <xf numFmtId="0" fontId="4" fillId="7" borderId="7" xfId="1" applyFont="1" applyFill="1" applyBorder="1" applyAlignment="1">
      <alignment horizontal="center"/>
    </xf>
    <xf numFmtId="0" fontId="4" fillId="7" borderId="1" xfId="1" applyFont="1" applyFill="1" applyBorder="1" applyAlignment="1">
      <alignment horizontal="center" vertical="center"/>
    </xf>
    <xf numFmtId="0" fontId="11" fillId="0" borderId="6" xfId="1" applyFont="1" applyBorder="1"/>
    <xf numFmtId="0" fontId="11" fillId="0" borderId="10" xfId="1" applyFont="1" applyBorder="1"/>
    <xf numFmtId="0" fontId="11" fillId="0" borderId="5" xfId="1" applyFont="1" applyBorder="1" applyAlignment="1">
      <alignment horizontal="center"/>
    </xf>
    <xf numFmtId="0" fontId="11" fillId="0" borderId="4" xfId="1" applyFont="1" applyBorder="1"/>
    <xf numFmtId="0" fontId="11" fillId="0" borderId="0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6" borderId="2" xfId="1" applyFont="1" applyFill="1" applyBorder="1" applyAlignment="1">
      <alignment horizontal="center"/>
    </xf>
    <xf numFmtId="0" fontId="10" fillId="6" borderId="1" xfId="1" applyFont="1" applyFill="1" applyBorder="1" applyAlignment="1">
      <alignment horizontal="center"/>
    </xf>
    <xf numFmtId="0" fontId="0" fillId="0" borderId="0" xfId="1" applyFo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" borderId="0" xfId="0" applyFill="1" applyBorder="1" applyAlignment="1">
      <alignment vertical="center"/>
    </xf>
    <xf numFmtId="0" fontId="25" fillId="0" borderId="0" xfId="1" applyFont="1" applyAlignment="1">
      <alignment horizontal="left"/>
    </xf>
    <xf numFmtId="0" fontId="1" fillId="0" borderId="1" xfId="1" applyBorder="1"/>
    <xf numFmtId="0" fontId="0" fillId="0" borderId="1" xfId="0" applyBorder="1">
      <alignment vertical="center"/>
    </xf>
    <xf numFmtId="0" fontId="1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7" fillId="0" borderId="0" xfId="1" applyFont="1"/>
    <xf numFmtId="0" fontId="25" fillId="0" borderId="0" xfId="1" applyFont="1"/>
  </cellXfs>
  <cellStyles count="3">
    <cellStyle name="桁区切り" xfId="2" builtinId="6"/>
    <cellStyle name="標準" xfId="0" builtinId="0"/>
    <cellStyle name="標準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238747</xdr:colOff>
      <xdr:row>24</xdr:row>
      <xdr:rowOff>22309</xdr:rowOff>
    </xdr:from>
    <xdr:to>
      <xdr:col>5</xdr:col>
      <xdr:colOff>1023471</xdr:colOff>
      <xdr:row>36</xdr:row>
      <xdr:rowOff>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394" y="6163133"/>
          <a:ext cx="4968253" cy="3025692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234576</xdr:colOff>
      <xdr:row>4</xdr:row>
      <xdr:rowOff>16062</xdr:rowOff>
    </xdr:from>
    <xdr:to>
      <xdr:col>8</xdr:col>
      <xdr:colOff>194554</xdr:colOff>
      <xdr:row>7</xdr:row>
      <xdr:rowOff>16400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223" y="1032062"/>
          <a:ext cx="7281155" cy="762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945777</xdr:colOff>
      <xdr:row>4</xdr:row>
      <xdr:rowOff>7471</xdr:rowOff>
    </xdr:from>
    <xdr:to>
      <xdr:col>3</xdr:col>
      <xdr:colOff>201706</xdr:colOff>
      <xdr:row>4</xdr:row>
      <xdr:rowOff>216647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62306" y="1023471"/>
          <a:ext cx="301812" cy="209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248501</xdr:colOff>
      <xdr:row>10</xdr:row>
      <xdr:rowOff>36649</xdr:rowOff>
    </xdr:from>
    <xdr:to>
      <xdr:col>5</xdr:col>
      <xdr:colOff>846557</xdr:colOff>
      <xdr:row>18</xdr:row>
      <xdr:rowOff>100596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48" y="2576649"/>
          <a:ext cx="4781585" cy="209594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321982</xdr:colOff>
      <xdr:row>15</xdr:row>
      <xdr:rowOff>126253</xdr:rowOff>
    </xdr:from>
    <xdr:to>
      <xdr:col>4</xdr:col>
      <xdr:colOff>769471</xdr:colOff>
      <xdr:row>17</xdr:row>
      <xdr:rowOff>104588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92629" y="3936253"/>
          <a:ext cx="3585136" cy="4863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239059</xdr:colOff>
      <xdr:row>39</xdr:row>
      <xdr:rowOff>26726</xdr:rowOff>
    </xdr:from>
    <xdr:to>
      <xdr:col>5</xdr:col>
      <xdr:colOff>1019454</xdr:colOff>
      <xdr:row>55</xdr:row>
      <xdr:rowOff>74705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706" y="9977550"/>
          <a:ext cx="4963924" cy="411197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739588</xdr:colOff>
      <xdr:row>4</xdr:row>
      <xdr:rowOff>167341</xdr:rowOff>
    </xdr:from>
    <xdr:to>
      <xdr:col>8</xdr:col>
      <xdr:colOff>171823</xdr:colOff>
      <xdr:row>5</xdr:row>
      <xdr:rowOff>104588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485529" y="1183341"/>
          <a:ext cx="478118" cy="1912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4</xdr:row>
      <xdr:rowOff>112059</xdr:rowOff>
    </xdr:from>
    <xdr:to>
      <xdr:col>7</xdr:col>
      <xdr:colOff>739588</xdr:colOff>
      <xdr:row>5</xdr:row>
      <xdr:rowOff>8965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3" idx="3"/>
          <a:endCxn id="23" idx="1"/>
        </xdr:cNvCxnSpPr>
      </xdr:nvCxnSpPr>
      <xdr:spPr>
        <a:xfrm>
          <a:off x="2764118" y="1128059"/>
          <a:ext cx="4721411" cy="1509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216647</xdr:colOff>
      <xdr:row>13</xdr:row>
      <xdr:rowOff>97118</xdr:rowOff>
    </xdr:from>
    <xdr:to>
      <xdr:col>6</xdr:col>
      <xdr:colOff>874059</xdr:colOff>
      <xdr:row>14</xdr:row>
      <xdr:rowOff>209176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916706" y="3399118"/>
          <a:ext cx="657412" cy="36605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937559</xdr:colOff>
      <xdr:row>26</xdr:row>
      <xdr:rowOff>2241</xdr:rowOff>
    </xdr:from>
    <xdr:to>
      <xdr:col>4</xdr:col>
      <xdr:colOff>298824</xdr:colOff>
      <xdr:row>26</xdr:row>
      <xdr:rowOff>231588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454088" y="6606241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933076</xdr:colOff>
      <xdr:row>27</xdr:row>
      <xdr:rowOff>20170</xdr:rowOff>
    </xdr:from>
    <xdr:to>
      <xdr:col>4</xdr:col>
      <xdr:colOff>294341</xdr:colOff>
      <xdr:row>27</xdr:row>
      <xdr:rowOff>249517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449605" y="6878170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345887</xdr:colOff>
      <xdr:row>29</xdr:row>
      <xdr:rowOff>105335</xdr:rowOff>
    </xdr:from>
    <xdr:to>
      <xdr:col>1</xdr:col>
      <xdr:colOff>1030941</xdr:colOff>
      <xdr:row>30</xdr:row>
      <xdr:rowOff>59765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16534" y="7516159"/>
          <a:ext cx="685054" cy="2084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909169</xdr:colOff>
      <xdr:row>32</xdr:row>
      <xdr:rowOff>85911</xdr:rowOff>
    </xdr:from>
    <xdr:to>
      <xdr:col>4</xdr:col>
      <xdr:colOff>306293</xdr:colOff>
      <xdr:row>33</xdr:row>
      <xdr:rowOff>112058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2425698" y="8258735"/>
          <a:ext cx="1488889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298824</xdr:colOff>
      <xdr:row>26</xdr:row>
      <xdr:rowOff>127001</xdr:rowOff>
    </xdr:from>
    <xdr:to>
      <xdr:col>6</xdr:col>
      <xdr:colOff>134470</xdr:colOff>
      <xdr:row>26</xdr:row>
      <xdr:rowOff>131857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907118" y="6731001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301812</xdr:colOff>
      <xdr:row>27</xdr:row>
      <xdr:rowOff>122518</xdr:rowOff>
    </xdr:from>
    <xdr:to>
      <xdr:col>6</xdr:col>
      <xdr:colOff>137458</xdr:colOff>
      <xdr:row>27</xdr:row>
      <xdr:rowOff>127374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3910106" y="6980518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1030941</xdr:colOff>
      <xdr:row>29</xdr:row>
      <xdr:rowOff>104588</xdr:rowOff>
    </xdr:from>
    <xdr:to>
      <xdr:col>6</xdr:col>
      <xdr:colOff>134470</xdr:colOff>
      <xdr:row>29</xdr:row>
      <xdr:rowOff>209550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9" idx="3"/>
        </xdr:cNvCxnSpPr>
      </xdr:nvCxnSpPr>
      <xdr:spPr>
        <a:xfrm flipV="1">
          <a:off x="1501588" y="7515412"/>
          <a:ext cx="4332941" cy="10496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306293</xdr:colOff>
      <xdr:row>32</xdr:row>
      <xdr:rowOff>225985</xdr:rowOff>
    </xdr:from>
    <xdr:to>
      <xdr:col>6</xdr:col>
      <xdr:colOff>149412</xdr:colOff>
      <xdr:row>33</xdr:row>
      <xdr:rowOff>104588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0" idx="3"/>
        </xdr:cNvCxnSpPr>
      </xdr:nvCxnSpPr>
      <xdr:spPr>
        <a:xfrm>
          <a:off x="3914587" y="8398809"/>
          <a:ext cx="1934884" cy="1326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284628</xdr:colOff>
      <xdr:row>52</xdr:row>
      <xdr:rowOff>103841</xdr:rowOff>
    </xdr:from>
    <xdr:to>
      <xdr:col>3</xdr:col>
      <xdr:colOff>874059</xdr:colOff>
      <xdr:row>53</xdr:row>
      <xdr:rowOff>171823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755275" y="13356665"/>
          <a:ext cx="2681196" cy="3219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133352</xdr:colOff>
      <xdr:row>20</xdr:row>
      <xdr:rowOff>89806</xdr:rowOff>
    </xdr:from>
    <xdr:to>
      <xdr:col>10</xdr:col>
      <xdr:colOff>577273</xdr:colOff>
      <xdr:row>24</xdr:row>
      <xdr:rowOff>150092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4993988" y="5204442"/>
          <a:ext cx="4969740" cy="107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セルの固定（</a:t>
          </a:r>
          <a:r>
            <a:rPr kumimoji="1" lang="en-US" altLang="ja-JP" sz="1100"/>
            <a:t>$</a:t>
          </a:r>
          <a:r>
            <a:rPr kumimoji="1" lang="ja-JP" altLang="en-US" sz="1100"/>
            <a:t>）を活用すれば、計算式をコピー＆ペーストで処理できます。</a:t>
          </a:r>
          <a:endParaRPr kumimoji="1" lang="en-US" altLang="ja-JP" sz="1100"/>
        </a:p>
        <a:p>
          <a:r>
            <a:rPr kumimoji="1" lang="ja-JP" altLang="en-US" sz="1100"/>
            <a:t>人事部署での退職者の場合、セル「</a:t>
          </a:r>
          <a:r>
            <a:rPr kumimoji="1" lang="en-US" altLang="ja-JP" sz="1100"/>
            <a:t>F7</a:t>
          </a:r>
          <a:r>
            <a:rPr kumimoji="1" lang="ja-JP" altLang="en-US" sz="1100"/>
            <a:t>」の「</a:t>
          </a:r>
          <a:r>
            <a:rPr kumimoji="1" lang="en-US" altLang="ja-JP" sz="1100"/>
            <a:t>F</a:t>
          </a:r>
          <a:r>
            <a:rPr kumimoji="1" lang="ja-JP" altLang="en-US" sz="1100"/>
            <a:t>列は固定」、</a:t>
          </a:r>
          <a:endParaRPr kumimoji="1" lang="en-US" altLang="ja-JP" sz="1100"/>
        </a:p>
        <a:p>
          <a:r>
            <a:rPr kumimoji="1" lang="ja-JP" altLang="en-US" sz="1100"/>
            <a:t>セル「</a:t>
          </a:r>
          <a:r>
            <a:rPr kumimoji="1" lang="en-US" altLang="ja-JP" sz="1100"/>
            <a:t>D9</a:t>
          </a:r>
          <a:r>
            <a:rPr kumimoji="1" lang="ja-JP" altLang="en-US" sz="1100"/>
            <a:t>」の「</a:t>
          </a:r>
          <a:r>
            <a:rPr kumimoji="1" lang="en-US" altLang="ja-JP" sz="1100"/>
            <a:t>9</a:t>
          </a:r>
          <a:r>
            <a:rPr kumimoji="1" lang="ja-JP" altLang="en-US" sz="1100"/>
            <a:t>列」は固定、セル「</a:t>
          </a:r>
          <a:r>
            <a:rPr kumimoji="1" lang="en-US" altLang="ja-JP" sz="1100"/>
            <a:t>F9</a:t>
          </a:r>
          <a:r>
            <a:rPr kumimoji="1" lang="ja-JP" altLang="en-US" sz="1100"/>
            <a:t>」はすべて固定に</a:t>
          </a:r>
          <a:endParaRPr kumimoji="1" lang="en-US" altLang="ja-JP" sz="1100"/>
        </a:p>
        <a:p>
          <a:r>
            <a:rPr kumimoji="1" lang="ja-JP" altLang="en-US" sz="1100"/>
            <a:t>することで、残りの</a:t>
          </a:r>
          <a:r>
            <a:rPr kumimoji="1" lang="en-US" altLang="ja-JP" sz="1100"/>
            <a:t>3</a:t>
          </a:r>
          <a:r>
            <a:rPr kumimoji="1" lang="ja-JP" altLang="en-US" sz="1100"/>
            <a:t>つは手入力せずにドラッグで数式が入力できます。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194609</xdr:colOff>
      <xdr:row>55</xdr:row>
      <xdr:rowOff>30151</xdr:rowOff>
    </xdr:from>
    <xdr:to>
      <xdr:col>4</xdr:col>
      <xdr:colOff>649941</xdr:colOff>
      <xdr:row>55</xdr:row>
      <xdr:rowOff>231589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3309844" y="14030033"/>
          <a:ext cx="455332" cy="2014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422275</xdr:colOff>
      <xdr:row>55</xdr:row>
      <xdr:rowOff>231589</xdr:rowOff>
    </xdr:from>
    <xdr:to>
      <xdr:col>4</xdr:col>
      <xdr:colOff>441139</xdr:colOff>
      <xdr:row>57</xdr:row>
      <xdr:rowOff>45571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endCxn id="29" idx="2"/>
        </xdr:cNvCxnSpPr>
      </xdr:nvCxnSpPr>
      <xdr:spPr>
        <a:xfrm flipH="1" flipV="1">
          <a:off x="3537510" y="14231471"/>
          <a:ext cx="18864" cy="3219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15875</xdr:colOff>
      <xdr:row>56</xdr:row>
      <xdr:rowOff>145595</xdr:rowOff>
    </xdr:from>
    <xdr:to>
      <xdr:col>7</xdr:col>
      <xdr:colOff>233869</xdr:colOff>
      <xdr:row>61</xdr:row>
      <xdr:rowOff>127001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1368425" y="14401345"/>
          <a:ext cx="4796344" cy="125140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過去の月間売上データに基づき２つの店舗の売上の平均に差があるか検定せよ。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334905" cy="62345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704070" y="1586347"/>
          <a:ext cx="3334905" cy="6234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つの店舗の売上の平均に差がある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970646</xdr:colOff>
      <xdr:row>17</xdr:row>
      <xdr:rowOff>167821</xdr:rowOff>
    </xdr:from>
    <xdr:to>
      <xdr:col>8</xdr:col>
      <xdr:colOff>824594</xdr:colOff>
      <xdr:row>19</xdr:row>
      <xdr:rowOff>81643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8006446" y="4511221"/>
          <a:ext cx="901698" cy="3710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82600" y="4635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468255" cy="56630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704070" y="1586347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488043" y="2286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1037345</xdr:colOff>
      <xdr:row>20</xdr:row>
      <xdr:rowOff>171557</xdr:rowOff>
    </xdr:from>
    <xdr:to>
      <xdr:col>8</xdr:col>
      <xdr:colOff>749833</xdr:colOff>
      <xdr:row>22</xdr:row>
      <xdr:rowOff>85379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783286" y="4340145"/>
          <a:ext cx="758371" cy="3769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489857" y="226786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4</xdr:col>
      <xdr:colOff>47625</xdr:colOff>
      <xdr:row>7</xdr:row>
      <xdr:rowOff>38100</xdr:rowOff>
    </xdr:from>
    <xdr:ext cx="3468255" cy="56630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7C40B9-E68C-4423-B476-84504425BF51}"/>
            </a:ext>
          </a:extLst>
        </xdr:cNvPr>
        <xdr:cNvSpPr txBox="1"/>
      </xdr:nvSpPr>
      <xdr:spPr>
        <a:xfrm>
          <a:off x="3790950" y="1638300"/>
          <a:ext cx="34682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の売上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の平均は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589644</xdr:colOff>
      <xdr:row>22</xdr:row>
      <xdr:rowOff>172355</xdr:rowOff>
    </xdr:from>
    <xdr:to>
      <xdr:col>9</xdr:col>
      <xdr:colOff>584200</xdr:colOff>
      <xdr:row>24</xdr:row>
      <xdr:rowOff>54427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9009744" y="5201555"/>
          <a:ext cx="1124856" cy="3392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480785" y="235857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  <xdr:oneCellAnchor>
    <xdr:from>
      <xdr:col>5</xdr:col>
      <xdr:colOff>0</xdr:colOff>
      <xdr:row>8</xdr:row>
      <xdr:rowOff>0</xdr:rowOff>
    </xdr:from>
    <xdr:ext cx="3495675" cy="60960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4829175" y="1828800"/>
          <a:ext cx="3495675" cy="609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の評価の平均に差はない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の評価の平均は差がある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0E3955-08FA-894C-8C01-332954AA6A14}"/>
            </a:ext>
          </a:extLst>
        </xdr:cNvPr>
        <xdr:cNvSpPr txBox="1"/>
      </xdr:nvSpPr>
      <xdr:spPr>
        <a:xfrm>
          <a:off x="11348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7F23B33-F31B-F743-B194-66DADAF90F4F}"/>
            </a:ext>
          </a:extLst>
        </xdr:cNvPr>
        <xdr:cNvSpPr txBox="1"/>
      </xdr:nvSpPr>
      <xdr:spPr>
        <a:xfrm>
          <a:off x="5125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5</xdr:col>
      <xdr:colOff>0</xdr:colOff>
      <xdr:row>6</xdr:row>
      <xdr:rowOff>247650</xdr:rowOff>
    </xdr:from>
    <xdr:ext cx="3473450" cy="5969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26ABEF-ED63-4D02-8D8C-D7BB92553A70}"/>
            </a:ext>
          </a:extLst>
        </xdr:cNvPr>
        <xdr:cNvSpPr txBox="1"/>
      </xdr:nvSpPr>
      <xdr:spPr>
        <a:xfrm>
          <a:off x="4660900" y="177165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年代ごとで満足度の平均に差がない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年代ごとで満足度の平均に差がある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304800</xdr:colOff>
      <xdr:row>10</xdr:row>
      <xdr:rowOff>107950</xdr:rowOff>
    </xdr:from>
    <xdr:to>
      <xdr:col>4</xdr:col>
      <xdr:colOff>812800</xdr:colOff>
      <xdr:row>13</xdr:row>
      <xdr:rowOff>143631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080DED2C-A942-494C-84AA-27375E0CD6F5}"/>
            </a:ext>
          </a:extLst>
        </xdr:cNvPr>
        <xdr:cNvSpPr/>
      </xdr:nvSpPr>
      <xdr:spPr>
        <a:xfrm>
          <a:off x="3917950" y="2647950"/>
          <a:ext cx="508000" cy="797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476300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  <xdr:twoCellAnchor>
    <xdr:from>
      <xdr:col>12</xdr:col>
      <xdr:colOff>308428</xdr:colOff>
      <xdr:row>9</xdr:row>
      <xdr:rowOff>244928</xdr:rowOff>
    </xdr:from>
    <xdr:to>
      <xdr:col>12</xdr:col>
      <xdr:colOff>816428</xdr:colOff>
      <xdr:row>12</xdr:row>
      <xdr:rowOff>18142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2600214" y="2902857"/>
          <a:ext cx="508000" cy="5352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</xdr:colOff>
      <xdr:row>6</xdr:row>
      <xdr:rowOff>1</xdr:rowOff>
    </xdr:from>
    <xdr:ext cx="3746499" cy="627528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17119601" y="1524001"/>
          <a:ext cx="3746499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退職者と在職者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の満足度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の平均に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退職者と在職者の満足度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の平均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は差がある</a:t>
          </a:r>
          <a:endParaRPr lang="ja-JP" altLang="ja-JP">
            <a:effectLst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2F1F4EC-6C5B-1740-91C8-59141293CA94}"/>
            </a:ext>
          </a:extLst>
        </xdr:cNvPr>
        <xdr:cNvSpPr txBox="1"/>
      </xdr:nvSpPr>
      <xdr:spPr>
        <a:xfrm>
          <a:off x="11348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課題２</a:t>
          </a:r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tx1"/>
              </a:solidFill>
            </a:rPr>
            <a:t>hr</a:t>
          </a:r>
          <a:r>
            <a:rPr kumimoji="1" lang="ja-JP" altLang="en-US" sz="1200" b="1">
              <a:solidFill>
                <a:schemeClr val="tx1"/>
              </a:solidFill>
            </a:rPr>
            <a:t>と</a:t>
          </a:r>
          <a:r>
            <a:rPr kumimoji="1" lang="en-US" altLang="ja-JP" sz="1200" b="1">
              <a:solidFill>
                <a:schemeClr val="tx1"/>
              </a:solidFill>
            </a:rPr>
            <a:t>accounting</a:t>
          </a:r>
          <a:r>
            <a:rPr kumimoji="1" lang="ja-JP" altLang="en-US" sz="12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A84BDF9-9EFA-49A8-8157-B1FFE0C52C93}"/>
            </a:ext>
          </a:extLst>
        </xdr:cNvPr>
        <xdr:cNvSpPr txBox="1"/>
      </xdr:nvSpPr>
      <xdr:spPr>
        <a:xfrm>
          <a:off x="490361" y="25223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課題２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100" b="1">
              <a:solidFill>
                <a:schemeClr val="tx1"/>
              </a:solidFill>
            </a:rPr>
            <a:t>hr</a:t>
          </a:r>
          <a:r>
            <a:rPr kumimoji="1" lang="ja-JP" altLang="en-US" sz="1100" b="1">
              <a:solidFill>
                <a:schemeClr val="tx1"/>
              </a:solidFill>
            </a:rPr>
            <a:t>と</a:t>
          </a:r>
          <a:r>
            <a:rPr kumimoji="1" lang="en-US" altLang="ja-JP" sz="1100" b="1">
              <a:solidFill>
                <a:schemeClr val="tx1"/>
              </a:solidFill>
            </a:rPr>
            <a:t>accounting</a:t>
          </a:r>
          <a:r>
            <a:rPr kumimoji="1" lang="ja-JP" altLang="en-US" sz="11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  <xdr:twoCellAnchor>
    <xdr:from>
      <xdr:col>12</xdr:col>
      <xdr:colOff>287262</xdr:colOff>
      <xdr:row>9</xdr:row>
      <xdr:rowOff>151191</xdr:rowOff>
    </xdr:from>
    <xdr:to>
      <xdr:col>12</xdr:col>
      <xdr:colOff>795262</xdr:colOff>
      <xdr:row>12</xdr:row>
      <xdr:rowOff>177800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7AA7135-D705-4E2B-BD73-539D0CB04A1D}"/>
            </a:ext>
          </a:extLst>
        </xdr:cNvPr>
        <xdr:cNvSpPr/>
      </xdr:nvSpPr>
      <xdr:spPr>
        <a:xfrm>
          <a:off x="12974562" y="2751516"/>
          <a:ext cx="508000" cy="769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3575</xdr:colOff>
      <xdr:row>36</xdr:row>
      <xdr:rowOff>157513</xdr:rowOff>
    </xdr:from>
    <xdr:ext cx="3196825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D94CBE0-174F-436E-BA3C-FD313D654994}"/>
            </a:ext>
          </a:extLst>
        </xdr:cNvPr>
        <xdr:cNvSpPr txBox="1"/>
      </xdr:nvSpPr>
      <xdr:spPr>
        <a:xfrm>
          <a:off x="13776725" y="9444388"/>
          <a:ext cx="3196825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accounting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twoCellAnchor>
    <xdr:from>
      <xdr:col>16</xdr:col>
      <xdr:colOff>300998</xdr:colOff>
      <xdr:row>56</xdr:row>
      <xdr:rowOff>6350</xdr:rowOff>
    </xdr:from>
    <xdr:to>
      <xdr:col>16</xdr:col>
      <xdr:colOff>763584</xdr:colOff>
      <xdr:row>56</xdr:row>
      <xdr:rowOff>196850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10FD1E-E512-4E9F-9C24-F584A4A4239D}"/>
            </a:ext>
          </a:extLst>
        </xdr:cNvPr>
        <xdr:cNvSpPr/>
      </xdr:nvSpPr>
      <xdr:spPr>
        <a:xfrm>
          <a:off x="17045948" y="14351000"/>
          <a:ext cx="462586" cy="1905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532291</xdr:colOff>
      <xdr:row>56</xdr:row>
      <xdr:rowOff>196850</xdr:rowOff>
    </xdr:from>
    <xdr:to>
      <xdr:col>16</xdr:col>
      <xdr:colOff>701135</xdr:colOff>
      <xdr:row>58</xdr:row>
      <xdr:rowOff>162605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548AA1E-9545-4AB9-B5AE-13086105C78C}"/>
            </a:ext>
          </a:extLst>
        </xdr:cNvPr>
        <xdr:cNvCxnSpPr>
          <a:stCxn id="7" idx="0"/>
          <a:endCxn id="5" idx="2"/>
        </xdr:cNvCxnSpPr>
      </xdr:nvCxnSpPr>
      <xdr:spPr>
        <a:xfrm flipH="1" flipV="1">
          <a:off x="17277241" y="14541500"/>
          <a:ext cx="168844" cy="4610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15875</xdr:colOff>
      <xdr:row>58</xdr:row>
      <xdr:rowOff>162605</xdr:rowOff>
    </xdr:from>
    <xdr:to>
      <xdr:col>19</xdr:col>
      <xdr:colOff>233869</xdr:colOff>
      <xdr:row>63</xdr:row>
      <xdr:rowOff>144011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E5DCCF9-3C4A-4CC8-B55F-D1B8182824F2}"/>
            </a:ext>
          </a:extLst>
        </xdr:cNvPr>
        <xdr:cNvSpPr txBox="1"/>
      </xdr:nvSpPr>
      <xdr:spPr>
        <a:xfrm>
          <a:off x="15208250" y="13021355"/>
          <a:ext cx="6047294" cy="121965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&#28436;&#32722;Session3(&#26908;&#23450;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岡崎凌" refreshedDate="43267.842097800924" createdVersion="6" refreshedVersion="6" minRefreshableVersion="3" recordCount="500" xr:uid="{0CAF2DB6-76DE-4207-9994-B8291125C676}">
  <cacheSource type="worksheet">
    <worksheetSource ref="I7:K507" sheet="【解答】(課題２)人事データ" r:id="rId2"/>
  </cacheSource>
  <cacheFields count="3">
    <cacheField name="退職・在職" numFmtId="0">
      <sharedItems count="2">
        <s v="退職"/>
        <s v="在職"/>
      </sharedItems>
    </cacheField>
    <cacheField name="過去５年_x000a_昇進" numFmtId="0">
      <sharedItems/>
    </cacheField>
    <cacheField name="所属部署" numFmtId="0">
      <sharedItems count="10">
        <s v="accounting"/>
        <s v="technical"/>
        <s v="hr"/>
        <s v="support"/>
        <s v="marketing"/>
        <s v="IT"/>
        <s v="sales"/>
        <s v="product_mng"/>
        <s v="RandD"/>
        <s v="manage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無"/>
    <x v="0"/>
  </r>
  <r>
    <x v="1"/>
    <s v="無"/>
    <x v="1"/>
  </r>
  <r>
    <x v="1"/>
    <s v="無"/>
    <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  <s v="無"/>
    <x v="6"/>
  </r>
  <r>
    <x v="1"/>
    <s v="無"/>
    <x v="6"/>
  </r>
  <r>
    <x v="0"/>
    <s v="無"/>
    <x v="6"/>
  </r>
  <r>
    <x v="0"/>
    <s v="無"/>
    <x v="3"/>
  </r>
  <r>
    <x v="1"/>
    <s v="無"/>
    <x v="6"/>
  </r>
  <r>
    <x v="1"/>
    <s v="無"/>
    <x v="6"/>
  </r>
  <r>
    <x v="1"/>
    <s v="無"/>
    <x v="6"/>
  </r>
  <r>
    <x v="1"/>
    <s v="無"/>
    <x v="6"/>
  </r>
  <r>
    <x v="1"/>
    <s v="無"/>
    <x v="7"/>
  </r>
  <r>
    <x v="0"/>
    <s v="無"/>
    <x v="6"/>
  </r>
  <r>
    <x v="1"/>
    <s v="無"/>
    <x v="8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1"/>
  </r>
  <r>
    <x v="1"/>
    <s v="無"/>
    <x v="3"/>
  </r>
  <r>
    <x v="0"/>
    <s v="無"/>
    <x v="3"/>
  </r>
  <r>
    <x v="1"/>
    <s v="無"/>
    <x v="6"/>
  </r>
  <r>
    <x v="1"/>
    <s v="無"/>
    <x v="6"/>
  </r>
  <r>
    <x v="1"/>
    <s v="無"/>
    <x v="1"/>
  </r>
  <r>
    <x v="0"/>
    <s v="無"/>
    <x v="6"/>
  </r>
  <r>
    <x v="0"/>
    <s v="無"/>
    <x v="4"/>
  </r>
  <r>
    <x v="1"/>
    <s v="無"/>
    <x v="3"/>
  </r>
  <r>
    <x v="1"/>
    <s v="無"/>
    <x v="2"/>
  </r>
  <r>
    <x v="1"/>
    <s v="有"/>
    <x v="9"/>
  </r>
  <r>
    <x v="1"/>
    <s v="無"/>
    <x v="3"/>
  </r>
  <r>
    <x v="1"/>
    <s v="有"/>
    <x v="4"/>
  </r>
  <r>
    <x v="0"/>
    <s v="無"/>
    <x v="1"/>
  </r>
  <r>
    <x v="1"/>
    <s v="無"/>
    <x v="3"/>
  </r>
  <r>
    <x v="0"/>
    <s v="無"/>
    <x v="7"/>
  </r>
  <r>
    <x v="0"/>
    <s v="無"/>
    <x v="1"/>
  </r>
  <r>
    <x v="1"/>
    <s v="無"/>
    <x v="3"/>
  </r>
  <r>
    <x v="1"/>
    <s v="無"/>
    <x v="9"/>
  </r>
  <r>
    <x v="0"/>
    <s v="無"/>
    <x v="6"/>
  </r>
  <r>
    <x v="1"/>
    <s v="無"/>
    <x v="2"/>
  </r>
  <r>
    <x v="0"/>
    <s v="無"/>
    <x v="0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1"/>
    <s v="無"/>
    <x v="5"/>
  </r>
  <r>
    <x v="1"/>
    <s v="無"/>
    <x v="6"/>
  </r>
  <r>
    <x v="1"/>
    <s v="無"/>
    <x v="3"/>
  </r>
  <r>
    <x v="0"/>
    <s v="無"/>
    <x v="2"/>
  </r>
  <r>
    <x v="1"/>
    <s v="無"/>
    <x v="6"/>
  </r>
  <r>
    <x v="1"/>
    <s v="無"/>
    <x v="6"/>
  </r>
  <r>
    <x v="1"/>
    <s v="無"/>
    <x v="6"/>
  </r>
  <r>
    <x v="1"/>
    <s v="無"/>
    <x v="8"/>
  </r>
  <r>
    <x v="1"/>
    <s v="無"/>
    <x v="7"/>
  </r>
  <r>
    <x v="0"/>
    <s v="無"/>
    <x v="1"/>
  </r>
  <r>
    <x v="1"/>
    <s v="無"/>
    <x v="6"/>
  </r>
  <r>
    <x v="1"/>
    <s v="無"/>
    <x v="6"/>
  </r>
  <r>
    <x v="0"/>
    <s v="無"/>
    <x v="3"/>
  </r>
  <r>
    <x v="1"/>
    <s v="無"/>
    <x v="6"/>
  </r>
  <r>
    <x v="1"/>
    <s v="無"/>
    <x v="6"/>
  </r>
  <r>
    <x v="1"/>
    <s v="無"/>
    <x v="4"/>
  </r>
  <r>
    <x v="0"/>
    <s v="無"/>
    <x v="3"/>
  </r>
  <r>
    <x v="0"/>
    <s v="無"/>
    <x v="4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9"/>
  </r>
  <r>
    <x v="0"/>
    <s v="無"/>
    <x v="1"/>
  </r>
  <r>
    <x v="0"/>
    <s v="無"/>
    <x v="1"/>
  </r>
  <r>
    <x v="1"/>
    <s v="無"/>
    <x v="1"/>
  </r>
  <r>
    <x v="1"/>
    <s v="無"/>
    <x v="6"/>
  </r>
  <r>
    <x v="0"/>
    <s v="無"/>
    <x v="2"/>
  </r>
  <r>
    <x v="1"/>
    <s v="無"/>
    <x v="8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0"/>
    <s v="無"/>
    <x v="2"/>
  </r>
  <r>
    <x v="1"/>
    <s v="無"/>
    <x v="2"/>
  </r>
  <r>
    <x v="0"/>
    <s v="無"/>
    <x v="1"/>
  </r>
  <r>
    <x v="0"/>
    <s v="無"/>
    <x v="1"/>
  </r>
  <r>
    <x v="0"/>
    <s v="無"/>
    <x v="6"/>
  </r>
  <r>
    <x v="1"/>
    <s v="無"/>
    <x v="0"/>
  </r>
  <r>
    <x v="1"/>
    <s v="無"/>
    <x v="1"/>
  </r>
  <r>
    <x v="1"/>
    <s v="無"/>
    <x v="6"/>
  </r>
  <r>
    <x v="1"/>
    <s v="無"/>
    <x v="8"/>
  </r>
  <r>
    <x v="1"/>
    <s v="無"/>
    <x v="1"/>
  </r>
  <r>
    <x v="1"/>
    <s v="無"/>
    <x v="6"/>
  </r>
  <r>
    <x v="0"/>
    <s v="無"/>
    <x v="6"/>
  </r>
  <r>
    <x v="1"/>
    <s v="無"/>
    <x v="6"/>
  </r>
  <r>
    <x v="0"/>
    <s v="無"/>
    <x v="5"/>
  </r>
  <r>
    <x v="1"/>
    <s v="無"/>
    <x v="0"/>
  </r>
  <r>
    <x v="1"/>
    <s v="無"/>
    <x v="9"/>
  </r>
  <r>
    <x v="1"/>
    <s v="無"/>
    <x v="6"/>
  </r>
  <r>
    <x v="1"/>
    <s v="無"/>
    <x v="6"/>
  </r>
  <r>
    <x v="1"/>
    <s v="無"/>
    <x v="0"/>
  </r>
  <r>
    <x v="1"/>
    <s v="無"/>
    <x v="6"/>
  </r>
  <r>
    <x v="1"/>
    <s v="無"/>
    <x v="6"/>
  </r>
  <r>
    <x v="0"/>
    <s v="無"/>
    <x v="6"/>
  </r>
  <r>
    <x v="1"/>
    <s v="無"/>
    <x v="6"/>
  </r>
  <r>
    <x v="1"/>
    <s v="無"/>
    <x v="6"/>
  </r>
  <r>
    <x v="1"/>
    <s v="無"/>
    <x v="1"/>
  </r>
  <r>
    <x v="0"/>
    <s v="無"/>
    <x v="1"/>
  </r>
  <r>
    <x v="1"/>
    <s v="無"/>
    <x v="4"/>
  </r>
  <r>
    <x v="1"/>
    <s v="無"/>
    <x v="1"/>
  </r>
  <r>
    <x v="0"/>
    <s v="無"/>
    <x v="5"/>
  </r>
  <r>
    <x v="1"/>
    <s v="有"/>
    <x v="0"/>
  </r>
  <r>
    <x v="1"/>
    <s v="無"/>
    <x v="1"/>
  </r>
  <r>
    <x v="1"/>
    <s v="無"/>
    <x v="3"/>
  </r>
  <r>
    <x v="0"/>
    <s v="無"/>
    <x v="6"/>
  </r>
  <r>
    <x v="1"/>
    <s v="無"/>
    <x v="6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6"/>
  </r>
  <r>
    <x v="1"/>
    <s v="無"/>
    <x v="6"/>
  </r>
  <r>
    <x v="1"/>
    <s v="無"/>
    <x v="0"/>
  </r>
  <r>
    <x v="0"/>
    <s v="無"/>
    <x v="4"/>
  </r>
  <r>
    <x v="1"/>
    <s v="無"/>
    <x v="8"/>
  </r>
  <r>
    <x v="1"/>
    <s v="無"/>
    <x v="1"/>
  </r>
  <r>
    <x v="1"/>
    <s v="無"/>
    <x v="6"/>
  </r>
  <r>
    <x v="0"/>
    <s v="無"/>
    <x v="9"/>
  </r>
  <r>
    <x v="1"/>
    <s v="無"/>
    <x v="3"/>
  </r>
  <r>
    <x v="0"/>
    <s v="無"/>
    <x v="3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5"/>
  </r>
  <r>
    <x v="1"/>
    <s v="無"/>
    <x v="6"/>
  </r>
  <r>
    <x v="0"/>
    <s v="無"/>
    <x v="1"/>
  </r>
  <r>
    <x v="1"/>
    <s v="無"/>
    <x v="6"/>
  </r>
  <r>
    <x v="1"/>
    <s v="無"/>
    <x v="8"/>
  </r>
  <r>
    <x v="1"/>
    <s v="無"/>
    <x v="6"/>
  </r>
  <r>
    <x v="1"/>
    <s v="無"/>
    <x v="0"/>
  </r>
  <r>
    <x v="1"/>
    <s v="無"/>
    <x v="3"/>
  </r>
  <r>
    <x v="1"/>
    <s v="無"/>
    <x v="6"/>
  </r>
  <r>
    <x v="1"/>
    <s v="無"/>
    <x v="8"/>
  </r>
  <r>
    <x v="1"/>
    <s v="無"/>
    <x v="1"/>
  </r>
  <r>
    <x v="1"/>
    <s v="無"/>
    <x v="7"/>
  </r>
  <r>
    <x v="1"/>
    <s v="無"/>
    <x v="4"/>
  </r>
  <r>
    <x v="1"/>
    <s v="無"/>
    <x v="6"/>
  </r>
  <r>
    <x v="1"/>
    <s v="無"/>
    <x v="1"/>
  </r>
  <r>
    <x v="1"/>
    <s v="無"/>
    <x v="6"/>
  </r>
  <r>
    <x v="0"/>
    <s v="無"/>
    <x v="1"/>
  </r>
  <r>
    <x v="1"/>
    <s v="無"/>
    <x v="4"/>
  </r>
  <r>
    <x v="1"/>
    <s v="無"/>
    <x v="1"/>
  </r>
  <r>
    <x v="1"/>
    <s v="無"/>
    <x v="9"/>
  </r>
  <r>
    <x v="1"/>
    <s v="無"/>
    <x v="1"/>
  </r>
  <r>
    <x v="0"/>
    <s v="無"/>
    <x v="5"/>
  </r>
  <r>
    <x v="1"/>
    <s v="無"/>
    <x v="1"/>
  </r>
  <r>
    <x v="0"/>
    <s v="無"/>
    <x v="3"/>
  </r>
  <r>
    <x v="0"/>
    <s v="無"/>
    <x v="6"/>
  </r>
  <r>
    <x v="1"/>
    <s v="無"/>
    <x v="1"/>
  </r>
  <r>
    <x v="1"/>
    <s v="無"/>
    <x v="2"/>
  </r>
  <r>
    <x v="1"/>
    <s v="無"/>
    <x v="7"/>
  </r>
  <r>
    <x v="1"/>
    <s v="無"/>
    <x v="5"/>
  </r>
  <r>
    <x v="0"/>
    <s v="無"/>
    <x v="6"/>
  </r>
  <r>
    <x v="1"/>
    <s v="無"/>
    <x v="6"/>
  </r>
  <r>
    <x v="1"/>
    <s v="無"/>
    <x v="6"/>
  </r>
  <r>
    <x v="1"/>
    <s v="無"/>
    <x v="1"/>
  </r>
  <r>
    <x v="1"/>
    <s v="無"/>
    <x v="0"/>
  </r>
  <r>
    <x v="0"/>
    <s v="無"/>
    <x v="5"/>
  </r>
  <r>
    <x v="1"/>
    <s v="無"/>
    <x v="6"/>
  </r>
  <r>
    <x v="0"/>
    <s v="無"/>
    <x v="0"/>
  </r>
  <r>
    <x v="1"/>
    <s v="無"/>
    <x v="1"/>
  </r>
  <r>
    <x v="1"/>
    <s v="無"/>
    <x v="5"/>
  </r>
  <r>
    <x v="1"/>
    <s v="無"/>
    <x v="2"/>
  </r>
  <r>
    <x v="0"/>
    <s v="無"/>
    <x v="8"/>
  </r>
  <r>
    <x v="0"/>
    <s v="無"/>
    <x v="6"/>
  </r>
  <r>
    <x v="1"/>
    <s v="無"/>
    <x v="6"/>
  </r>
  <r>
    <x v="1"/>
    <s v="無"/>
    <x v="1"/>
  </r>
  <r>
    <x v="0"/>
    <s v="無"/>
    <x v="6"/>
  </r>
  <r>
    <x v="0"/>
    <s v="無"/>
    <x v="3"/>
  </r>
  <r>
    <x v="0"/>
    <s v="無"/>
    <x v="6"/>
  </r>
  <r>
    <x v="0"/>
    <s v="無"/>
    <x v="4"/>
  </r>
  <r>
    <x v="1"/>
    <s v="無"/>
    <x v="1"/>
  </r>
  <r>
    <x v="1"/>
    <s v="無"/>
    <x v="5"/>
  </r>
  <r>
    <x v="0"/>
    <s v="無"/>
    <x v="2"/>
  </r>
  <r>
    <x v="1"/>
    <s v="無"/>
    <x v="1"/>
  </r>
  <r>
    <x v="1"/>
    <s v="無"/>
    <x v="7"/>
  </r>
  <r>
    <x v="1"/>
    <s v="無"/>
    <x v="3"/>
  </r>
  <r>
    <x v="0"/>
    <s v="無"/>
    <x v="0"/>
  </r>
  <r>
    <x v="1"/>
    <s v="無"/>
    <x v="9"/>
  </r>
  <r>
    <x v="1"/>
    <s v="無"/>
    <x v="1"/>
  </r>
  <r>
    <x v="1"/>
    <s v="無"/>
    <x v="9"/>
  </r>
  <r>
    <x v="1"/>
    <s v="無"/>
    <x v="1"/>
  </r>
  <r>
    <x v="1"/>
    <s v="無"/>
    <x v="6"/>
  </r>
  <r>
    <x v="1"/>
    <s v="無"/>
    <x v="7"/>
  </r>
  <r>
    <x v="0"/>
    <s v="無"/>
    <x v="6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8"/>
  </r>
  <r>
    <x v="0"/>
    <s v="無"/>
    <x v="7"/>
  </r>
  <r>
    <x v="1"/>
    <s v="無"/>
    <x v="1"/>
  </r>
  <r>
    <x v="1"/>
    <s v="無"/>
    <x v="5"/>
  </r>
  <r>
    <x v="1"/>
    <s v="無"/>
    <x v="1"/>
  </r>
  <r>
    <x v="1"/>
    <s v="無"/>
    <x v="0"/>
  </r>
  <r>
    <x v="1"/>
    <s v="無"/>
    <x v="0"/>
  </r>
  <r>
    <x v="1"/>
    <s v="無"/>
    <x v="3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6"/>
  </r>
  <r>
    <x v="1"/>
    <s v="無"/>
    <x v="6"/>
  </r>
  <r>
    <x v="0"/>
    <s v="無"/>
    <x v="1"/>
  </r>
  <r>
    <x v="1"/>
    <s v="無"/>
    <x v="9"/>
  </r>
  <r>
    <x v="1"/>
    <s v="無"/>
    <x v="4"/>
  </r>
  <r>
    <x v="0"/>
    <s v="無"/>
    <x v="3"/>
  </r>
  <r>
    <x v="1"/>
    <s v="無"/>
    <x v="6"/>
  </r>
  <r>
    <x v="0"/>
    <s v="無"/>
    <x v="6"/>
  </r>
  <r>
    <x v="0"/>
    <s v="無"/>
    <x v="0"/>
  </r>
  <r>
    <x v="1"/>
    <s v="無"/>
    <x v="2"/>
  </r>
  <r>
    <x v="1"/>
    <s v="無"/>
    <x v="6"/>
  </r>
  <r>
    <x v="1"/>
    <s v="無"/>
    <x v="8"/>
  </r>
  <r>
    <x v="1"/>
    <s v="無"/>
    <x v="6"/>
  </r>
  <r>
    <x v="1"/>
    <s v="無"/>
    <x v="9"/>
  </r>
  <r>
    <x v="1"/>
    <s v="無"/>
    <x v="0"/>
  </r>
  <r>
    <x v="1"/>
    <s v="無"/>
    <x v="1"/>
  </r>
  <r>
    <x v="1"/>
    <s v="有"/>
    <x v="9"/>
  </r>
  <r>
    <x v="0"/>
    <s v="無"/>
    <x v="3"/>
  </r>
  <r>
    <x v="1"/>
    <s v="無"/>
    <x v="0"/>
  </r>
  <r>
    <x v="1"/>
    <s v="無"/>
    <x v="2"/>
  </r>
  <r>
    <x v="0"/>
    <s v="無"/>
    <x v="1"/>
  </r>
  <r>
    <x v="1"/>
    <s v="無"/>
    <x v="1"/>
  </r>
  <r>
    <x v="1"/>
    <s v="無"/>
    <x v="6"/>
  </r>
  <r>
    <x v="0"/>
    <s v="無"/>
    <x v="1"/>
  </r>
  <r>
    <x v="0"/>
    <s v="無"/>
    <x v="6"/>
  </r>
  <r>
    <x v="1"/>
    <s v="無"/>
    <x v="1"/>
  </r>
  <r>
    <x v="1"/>
    <s v="無"/>
    <x v="3"/>
  </r>
  <r>
    <x v="0"/>
    <s v="無"/>
    <x v="5"/>
  </r>
  <r>
    <x v="1"/>
    <s v="無"/>
    <x v="6"/>
  </r>
  <r>
    <x v="1"/>
    <s v="無"/>
    <x v="2"/>
  </r>
  <r>
    <x v="0"/>
    <s v="無"/>
    <x v="4"/>
  </r>
  <r>
    <x v="1"/>
    <s v="無"/>
    <x v="0"/>
  </r>
  <r>
    <x v="1"/>
    <s v="無"/>
    <x v="3"/>
  </r>
  <r>
    <x v="1"/>
    <s v="無"/>
    <x v="1"/>
  </r>
  <r>
    <x v="1"/>
    <s v="無"/>
    <x v="2"/>
  </r>
  <r>
    <x v="1"/>
    <s v="無"/>
    <x v="6"/>
  </r>
  <r>
    <x v="1"/>
    <s v="無"/>
    <x v="1"/>
  </r>
  <r>
    <x v="1"/>
    <s v="無"/>
    <x v="3"/>
  </r>
  <r>
    <x v="1"/>
    <s v="無"/>
    <x v="6"/>
  </r>
  <r>
    <x v="0"/>
    <s v="無"/>
    <x v="1"/>
  </r>
  <r>
    <x v="1"/>
    <s v="無"/>
    <x v="7"/>
  </r>
  <r>
    <x v="0"/>
    <s v="無"/>
    <x v="8"/>
  </r>
  <r>
    <x v="1"/>
    <s v="無"/>
    <x v="3"/>
  </r>
  <r>
    <x v="1"/>
    <s v="無"/>
    <x v="3"/>
  </r>
  <r>
    <x v="1"/>
    <s v="無"/>
    <x v="3"/>
  </r>
  <r>
    <x v="1"/>
    <s v="無"/>
    <x v="4"/>
  </r>
  <r>
    <x v="1"/>
    <s v="無"/>
    <x v="9"/>
  </r>
  <r>
    <x v="1"/>
    <s v="無"/>
    <x v="1"/>
  </r>
  <r>
    <x v="1"/>
    <s v="無"/>
    <x v="2"/>
  </r>
  <r>
    <x v="1"/>
    <s v="無"/>
    <x v="3"/>
  </r>
  <r>
    <x v="1"/>
    <s v="無"/>
    <x v="7"/>
  </r>
  <r>
    <x v="1"/>
    <s v="無"/>
    <x v="3"/>
  </r>
  <r>
    <x v="1"/>
    <s v="無"/>
    <x v="9"/>
  </r>
  <r>
    <x v="1"/>
    <s v="無"/>
    <x v="1"/>
  </r>
  <r>
    <x v="1"/>
    <s v="無"/>
    <x v="7"/>
  </r>
  <r>
    <x v="1"/>
    <s v="無"/>
    <x v="5"/>
  </r>
  <r>
    <x v="1"/>
    <s v="無"/>
    <x v="1"/>
  </r>
  <r>
    <x v="1"/>
    <s v="無"/>
    <x v="6"/>
  </r>
  <r>
    <x v="0"/>
    <s v="無"/>
    <x v="6"/>
  </r>
  <r>
    <x v="1"/>
    <s v="無"/>
    <x v="1"/>
  </r>
  <r>
    <x v="1"/>
    <s v="無"/>
    <x v="6"/>
  </r>
  <r>
    <x v="1"/>
    <s v="無"/>
    <x v="6"/>
  </r>
  <r>
    <x v="1"/>
    <s v="有"/>
    <x v="8"/>
  </r>
  <r>
    <x v="1"/>
    <s v="無"/>
    <x v="6"/>
  </r>
  <r>
    <x v="1"/>
    <s v="無"/>
    <x v="7"/>
  </r>
  <r>
    <x v="1"/>
    <s v="無"/>
    <x v="3"/>
  </r>
  <r>
    <x v="1"/>
    <s v="無"/>
    <x v="6"/>
  </r>
  <r>
    <x v="0"/>
    <s v="無"/>
    <x v="0"/>
  </r>
  <r>
    <x v="1"/>
    <s v="無"/>
    <x v="3"/>
  </r>
  <r>
    <x v="1"/>
    <s v="無"/>
    <x v="1"/>
  </r>
  <r>
    <x v="0"/>
    <s v="無"/>
    <x v="4"/>
  </r>
  <r>
    <x v="1"/>
    <s v="無"/>
    <x v="9"/>
  </r>
  <r>
    <x v="1"/>
    <s v="無"/>
    <x v="1"/>
  </r>
  <r>
    <x v="1"/>
    <s v="無"/>
    <x v="8"/>
  </r>
  <r>
    <x v="1"/>
    <s v="無"/>
    <x v="3"/>
  </r>
  <r>
    <x v="1"/>
    <s v="無"/>
    <x v="4"/>
  </r>
  <r>
    <x v="0"/>
    <s v="無"/>
    <x v="6"/>
  </r>
  <r>
    <x v="1"/>
    <s v="無"/>
    <x v="6"/>
  </r>
  <r>
    <x v="1"/>
    <s v="無"/>
    <x v="7"/>
  </r>
  <r>
    <x v="0"/>
    <s v="無"/>
    <x v="1"/>
  </r>
  <r>
    <x v="1"/>
    <s v="無"/>
    <x v="1"/>
  </r>
  <r>
    <x v="1"/>
    <s v="無"/>
    <x v="6"/>
  </r>
  <r>
    <x v="1"/>
    <s v="無"/>
    <x v="1"/>
  </r>
  <r>
    <x v="1"/>
    <s v="無"/>
    <x v="5"/>
  </r>
  <r>
    <x v="1"/>
    <s v="無"/>
    <x v="5"/>
  </r>
  <r>
    <x v="1"/>
    <s v="無"/>
    <x v="2"/>
  </r>
  <r>
    <x v="1"/>
    <s v="無"/>
    <x v="1"/>
  </r>
  <r>
    <x v="0"/>
    <s v="無"/>
    <x v="5"/>
  </r>
  <r>
    <x v="1"/>
    <s v="無"/>
    <x v="1"/>
  </r>
  <r>
    <x v="1"/>
    <s v="無"/>
    <x v="1"/>
  </r>
  <r>
    <x v="1"/>
    <s v="無"/>
    <x v="6"/>
  </r>
  <r>
    <x v="1"/>
    <s v="無"/>
    <x v="3"/>
  </r>
  <r>
    <x v="1"/>
    <s v="無"/>
    <x v="3"/>
  </r>
  <r>
    <x v="1"/>
    <s v="無"/>
    <x v="6"/>
  </r>
  <r>
    <x v="1"/>
    <s v="無"/>
    <x v="0"/>
  </r>
  <r>
    <x v="1"/>
    <s v="無"/>
    <x v="5"/>
  </r>
  <r>
    <x v="1"/>
    <s v="無"/>
    <x v="3"/>
  </r>
  <r>
    <x v="0"/>
    <s v="無"/>
    <x v="0"/>
  </r>
  <r>
    <x v="1"/>
    <s v="無"/>
    <x v="4"/>
  </r>
  <r>
    <x v="0"/>
    <s v="無"/>
    <x v="4"/>
  </r>
  <r>
    <x v="0"/>
    <s v="無"/>
    <x v="6"/>
  </r>
  <r>
    <x v="1"/>
    <s v="無"/>
    <x v="3"/>
  </r>
  <r>
    <x v="1"/>
    <s v="無"/>
    <x v="3"/>
  </r>
  <r>
    <x v="1"/>
    <s v="無"/>
    <x v="2"/>
  </r>
  <r>
    <x v="1"/>
    <s v="無"/>
    <x v="6"/>
  </r>
  <r>
    <x v="1"/>
    <s v="無"/>
    <x v="6"/>
  </r>
  <r>
    <x v="1"/>
    <s v="無"/>
    <x v="9"/>
  </r>
  <r>
    <x v="1"/>
    <s v="無"/>
    <x v="6"/>
  </r>
  <r>
    <x v="0"/>
    <s v="無"/>
    <x v="1"/>
  </r>
  <r>
    <x v="1"/>
    <s v="無"/>
    <x v="3"/>
  </r>
  <r>
    <x v="0"/>
    <s v="無"/>
    <x v="3"/>
  </r>
  <r>
    <x v="1"/>
    <s v="無"/>
    <x v="6"/>
  </r>
  <r>
    <x v="1"/>
    <s v="無"/>
    <x v="2"/>
  </r>
  <r>
    <x v="1"/>
    <s v="無"/>
    <x v="3"/>
  </r>
  <r>
    <x v="1"/>
    <s v="無"/>
    <x v="4"/>
  </r>
  <r>
    <x v="1"/>
    <s v="無"/>
    <x v="6"/>
  </r>
  <r>
    <x v="1"/>
    <s v="無"/>
    <x v="1"/>
  </r>
  <r>
    <x v="0"/>
    <s v="無"/>
    <x v="6"/>
  </r>
  <r>
    <x v="1"/>
    <s v="無"/>
    <x v="6"/>
  </r>
  <r>
    <x v="1"/>
    <s v="無"/>
    <x v="1"/>
  </r>
  <r>
    <x v="1"/>
    <s v="無"/>
    <x v="1"/>
  </r>
  <r>
    <x v="1"/>
    <s v="無"/>
    <x v="6"/>
  </r>
  <r>
    <x v="1"/>
    <s v="無"/>
    <x v="3"/>
  </r>
  <r>
    <x v="0"/>
    <s v="無"/>
    <x v="5"/>
  </r>
  <r>
    <x v="0"/>
    <s v="無"/>
    <x v="5"/>
  </r>
  <r>
    <x v="0"/>
    <s v="無"/>
    <x v="1"/>
  </r>
  <r>
    <x v="1"/>
    <s v="無"/>
    <x v="6"/>
  </r>
  <r>
    <x v="1"/>
    <s v="無"/>
    <x v="6"/>
  </r>
  <r>
    <x v="1"/>
    <s v="無"/>
    <x v="7"/>
  </r>
  <r>
    <x v="1"/>
    <s v="無"/>
    <x v="5"/>
  </r>
  <r>
    <x v="1"/>
    <s v="無"/>
    <x v="6"/>
  </r>
  <r>
    <x v="0"/>
    <s v="無"/>
    <x v="6"/>
  </r>
  <r>
    <x v="1"/>
    <s v="無"/>
    <x v="1"/>
  </r>
  <r>
    <x v="1"/>
    <s v="無"/>
    <x v="2"/>
  </r>
  <r>
    <x v="1"/>
    <s v="無"/>
    <x v="8"/>
  </r>
  <r>
    <x v="0"/>
    <s v="無"/>
    <x v="3"/>
  </r>
  <r>
    <x v="0"/>
    <s v="無"/>
    <x v="1"/>
  </r>
  <r>
    <x v="0"/>
    <s v="無"/>
    <x v="1"/>
  </r>
  <r>
    <x v="1"/>
    <s v="無"/>
    <x v="2"/>
  </r>
  <r>
    <x v="1"/>
    <s v="無"/>
    <x v="8"/>
  </r>
  <r>
    <x v="1"/>
    <s v="有"/>
    <x v="1"/>
  </r>
  <r>
    <x v="1"/>
    <s v="無"/>
    <x v="5"/>
  </r>
  <r>
    <x v="1"/>
    <s v="無"/>
    <x v="1"/>
  </r>
  <r>
    <x v="1"/>
    <s v="無"/>
    <x v="4"/>
  </r>
  <r>
    <x v="1"/>
    <s v="無"/>
    <x v="1"/>
  </r>
  <r>
    <x v="1"/>
    <s v="無"/>
    <x v="2"/>
  </r>
  <r>
    <x v="1"/>
    <s v="無"/>
    <x v="6"/>
  </r>
  <r>
    <x v="1"/>
    <s v="無"/>
    <x v="6"/>
  </r>
  <r>
    <x v="1"/>
    <s v="無"/>
    <x v="8"/>
  </r>
  <r>
    <x v="1"/>
    <s v="無"/>
    <x v="3"/>
  </r>
  <r>
    <x v="0"/>
    <s v="無"/>
    <x v="3"/>
  </r>
  <r>
    <x v="1"/>
    <s v="無"/>
    <x v="8"/>
  </r>
  <r>
    <x v="1"/>
    <s v="無"/>
    <x v="3"/>
  </r>
  <r>
    <x v="1"/>
    <s v="無"/>
    <x v="3"/>
  </r>
  <r>
    <x v="1"/>
    <s v="無"/>
    <x v="0"/>
  </r>
  <r>
    <x v="1"/>
    <s v="無"/>
    <x v="1"/>
  </r>
  <r>
    <x v="1"/>
    <s v="無"/>
    <x v="6"/>
  </r>
  <r>
    <x v="1"/>
    <s v="無"/>
    <x v="8"/>
  </r>
  <r>
    <x v="0"/>
    <s v="無"/>
    <x v="1"/>
  </r>
  <r>
    <x v="1"/>
    <s v="無"/>
    <x v="6"/>
  </r>
  <r>
    <x v="1"/>
    <s v="無"/>
    <x v="5"/>
  </r>
  <r>
    <x v="1"/>
    <s v="無"/>
    <x v="1"/>
  </r>
  <r>
    <x v="1"/>
    <s v="無"/>
    <x v="9"/>
  </r>
  <r>
    <x v="1"/>
    <s v="無"/>
    <x v="4"/>
  </r>
  <r>
    <x v="1"/>
    <s v="無"/>
    <x v="0"/>
  </r>
  <r>
    <x v="0"/>
    <s v="無"/>
    <x v="6"/>
  </r>
  <r>
    <x v="0"/>
    <s v="無"/>
    <x v="2"/>
  </r>
  <r>
    <x v="1"/>
    <s v="無"/>
    <x v="4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3"/>
  </r>
  <r>
    <x v="1"/>
    <s v="無"/>
    <x v="1"/>
  </r>
  <r>
    <x v="1"/>
    <s v="無"/>
    <x v="9"/>
  </r>
  <r>
    <x v="0"/>
    <s v="無"/>
    <x v="5"/>
  </r>
  <r>
    <x v="1"/>
    <s v="無"/>
    <x v="1"/>
  </r>
  <r>
    <x v="1"/>
    <s v="無"/>
    <x v="1"/>
  </r>
  <r>
    <x v="1"/>
    <s v="無"/>
    <x v="2"/>
  </r>
  <r>
    <x v="1"/>
    <s v="無"/>
    <x v="1"/>
  </r>
  <r>
    <x v="0"/>
    <s v="無"/>
    <x v="6"/>
  </r>
  <r>
    <x v="1"/>
    <s v="無"/>
    <x v="0"/>
  </r>
  <r>
    <x v="1"/>
    <s v="無"/>
    <x v="1"/>
  </r>
  <r>
    <x v="1"/>
    <s v="無"/>
    <x v="3"/>
  </r>
  <r>
    <x v="1"/>
    <s v="無"/>
    <x v="2"/>
  </r>
  <r>
    <x v="1"/>
    <s v="無"/>
    <x v="6"/>
  </r>
  <r>
    <x v="1"/>
    <s v="無"/>
    <x v="3"/>
  </r>
  <r>
    <x v="1"/>
    <s v="無"/>
    <x v="6"/>
  </r>
  <r>
    <x v="1"/>
    <s v="無"/>
    <x v="1"/>
  </r>
  <r>
    <x v="0"/>
    <s v="無"/>
    <x v="6"/>
  </r>
  <r>
    <x v="1"/>
    <s v="無"/>
    <x v="3"/>
  </r>
  <r>
    <x v="1"/>
    <s v="無"/>
    <x v="1"/>
  </r>
  <r>
    <x v="1"/>
    <s v="無"/>
    <x v="6"/>
  </r>
  <r>
    <x v="1"/>
    <s v="無"/>
    <x v="8"/>
  </r>
  <r>
    <x v="1"/>
    <s v="無"/>
    <x v="3"/>
  </r>
  <r>
    <x v="1"/>
    <s v="無"/>
    <x v="1"/>
  </r>
  <r>
    <x v="1"/>
    <s v="無"/>
    <x v="4"/>
  </r>
  <r>
    <x v="0"/>
    <s v="無"/>
    <x v="6"/>
  </r>
  <r>
    <x v="1"/>
    <s v="無"/>
    <x v="6"/>
  </r>
  <r>
    <x v="1"/>
    <s v="無"/>
    <x v="0"/>
  </r>
  <r>
    <x v="1"/>
    <s v="無"/>
    <x v="0"/>
  </r>
  <r>
    <x v="0"/>
    <s v="無"/>
    <x v="6"/>
  </r>
  <r>
    <x v="1"/>
    <s v="無"/>
    <x v="4"/>
  </r>
  <r>
    <x v="0"/>
    <s v="無"/>
    <x v="1"/>
  </r>
  <r>
    <x v="1"/>
    <s v="無"/>
    <x v="3"/>
  </r>
  <r>
    <x v="1"/>
    <s v="無"/>
    <x v="4"/>
  </r>
  <r>
    <x v="0"/>
    <s v="無"/>
    <x v="5"/>
  </r>
  <r>
    <x v="1"/>
    <s v="無"/>
    <x v="5"/>
  </r>
  <r>
    <x v="0"/>
    <s v="無"/>
    <x v="7"/>
  </r>
  <r>
    <x v="1"/>
    <s v="無"/>
    <x v="3"/>
  </r>
  <r>
    <x v="0"/>
    <s v="無"/>
    <x v="8"/>
  </r>
  <r>
    <x v="1"/>
    <s v="無"/>
    <x v="2"/>
  </r>
  <r>
    <x v="1"/>
    <s v="無"/>
    <x v="6"/>
  </r>
  <r>
    <x v="1"/>
    <s v="無"/>
    <x v="6"/>
  </r>
  <r>
    <x v="1"/>
    <s v="無"/>
    <x v="1"/>
  </r>
  <r>
    <x v="0"/>
    <s v="無"/>
    <x v="7"/>
  </r>
  <r>
    <x v="0"/>
    <s v="無"/>
    <x v="5"/>
  </r>
  <r>
    <x v="1"/>
    <s v="無"/>
    <x v="1"/>
  </r>
  <r>
    <x v="1"/>
    <s v="無"/>
    <x v="3"/>
  </r>
  <r>
    <x v="1"/>
    <s v="無"/>
    <x v="5"/>
  </r>
  <r>
    <x v="1"/>
    <s v="無"/>
    <x v="6"/>
  </r>
  <r>
    <x v="1"/>
    <s v="無"/>
    <x v="6"/>
  </r>
  <r>
    <x v="1"/>
    <s v="無"/>
    <x v="5"/>
  </r>
  <r>
    <x v="0"/>
    <s v="無"/>
    <x v="3"/>
  </r>
  <r>
    <x v="0"/>
    <s v="無"/>
    <x v="6"/>
  </r>
  <r>
    <x v="1"/>
    <s v="無"/>
    <x v="8"/>
  </r>
  <r>
    <x v="1"/>
    <s v="無"/>
    <x v="6"/>
  </r>
  <r>
    <x v="0"/>
    <s v="無"/>
    <x v="6"/>
  </r>
  <r>
    <x v="1"/>
    <s v="無"/>
    <x v="7"/>
  </r>
  <r>
    <x v="1"/>
    <s v="無"/>
    <x v="5"/>
  </r>
  <r>
    <x v="1"/>
    <s v="無"/>
    <x v="8"/>
  </r>
  <r>
    <x v="1"/>
    <s v="無"/>
    <x v="8"/>
  </r>
  <r>
    <x v="1"/>
    <s v="無"/>
    <x v="1"/>
  </r>
  <r>
    <x v="1"/>
    <s v="有"/>
    <x v="4"/>
  </r>
  <r>
    <x v="0"/>
    <s v="無"/>
    <x v="1"/>
  </r>
  <r>
    <x v="1"/>
    <s v="無"/>
    <x v="1"/>
  </r>
  <r>
    <x v="0"/>
    <s v="無"/>
    <x v="6"/>
  </r>
  <r>
    <x v="0"/>
    <s v="無"/>
    <x v="1"/>
  </r>
  <r>
    <x v="1"/>
    <s v="無"/>
    <x v="6"/>
  </r>
  <r>
    <x v="1"/>
    <s v="無"/>
    <x v="8"/>
  </r>
  <r>
    <x v="1"/>
    <s v="無"/>
    <x v="5"/>
  </r>
  <r>
    <x v="1"/>
    <s v="無"/>
    <x v="6"/>
  </r>
  <r>
    <x v="1"/>
    <s v="無"/>
    <x v="9"/>
  </r>
  <r>
    <x v="1"/>
    <s v="無"/>
    <x v="6"/>
  </r>
  <r>
    <x v="1"/>
    <s v="無"/>
    <x v="3"/>
  </r>
  <r>
    <x v="0"/>
    <s v="無"/>
    <x v="3"/>
  </r>
  <r>
    <x v="1"/>
    <s v="無"/>
    <x v="7"/>
  </r>
  <r>
    <x v="0"/>
    <s v="無"/>
    <x v="9"/>
  </r>
  <r>
    <x v="1"/>
    <s v="無"/>
    <x v="6"/>
  </r>
  <r>
    <x v="1"/>
    <s v="無"/>
    <x v="5"/>
  </r>
  <r>
    <x v="0"/>
    <s v="無"/>
    <x v="7"/>
  </r>
  <r>
    <x v="0"/>
    <s v="無"/>
    <x v="7"/>
  </r>
  <r>
    <x v="1"/>
    <s v="無"/>
    <x v="3"/>
  </r>
  <r>
    <x v="1"/>
    <s v="無"/>
    <x v="6"/>
  </r>
  <r>
    <x v="1"/>
    <s v="無"/>
    <x v="7"/>
  </r>
  <r>
    <x v="1"/>
    <s v="無"/>
    <x v="1"/>
  </r>
  <r>
    <x v="1"/>
    <s v="無"/>
    <x v="7"/>
  </r>
  <r>
    <x v="1"/>
    <s v="無"/>
    <x v="3"/>
  </r>
  <r>
    <x v="1"/>
    <s v="無"/>
    <x v="1"/>
  </r>
  <r>
    <x v="1"/>
    <s v="無"/>
    <x v="7"/>
  </r>
  <r>
    <x v="1"/>
    <s v="無"/>
    <x v="6"/>
  </r>
  <r>
    <x v="0"/>
    <s v="無"/>
    <x v="0"/>
  </r>
  <r>
    <x v="1"/>
    <s v="無"/>
    <x v="6"/>
  </r>
  <r>
    <x v="0"/>
    <s v="無"/>
    <x v="1"/>
  </r>
  <r>
    <x v="1"/>
    <s v="無"/>
    <x v="1"/>
  </r>
  <r>
    <x v="1"/>
    <s v="無"/>
    <x v="1"/>
  </r>
  <r>
    <x v="1"/>
    <s v="無"/>
    <x v="6"/>
  </r>
  <r>
    <x v="1"/>
    <s v="無"/>
    <x v="6"/>
  </r>
  <r>
    <x v="1"/>
    <s v="無"/>
    <x v="1"/>
  </r>
  <r>
    <x v="0"/>
    <s v="無"/>
    <x v="3"/>
  </r>
  <r>
    <x v="1"/>
    <s v="無"/>
    <x v="8"/>
  </r>
  <r>
    <x v="0"/>
    <s v="無"/>
    <x v="6"/>
  </r>
  <r>
    <x v="1"/>
    <s v="有"/>
    <x v="8"/>
  </r>
  <r>
    <x v="1"/>
    <s v="無"/>
    <x v="1"/>
  </r>
  <r>
    <x v="0"/>
    <s v="無"/>
    <x v="6"/>
  </r>
  <r>
    <x v="1"/>
    <s v="無"/>
    <x v="3"/>
  </r>
  <r>
    <x v="1"/>
    <s v="無"/>
    <x v="3"/>
  </r>
  <r>
    <x v="1"/>
    <s v="無"/>
    <x v="6"/>
  </r>
  <r>
    <x v="1"/>
    <s v="無"/>
    <x v="8"/>
  </r>
  <r>
    <x v="1"/>
    <s v="無"/>
    <x v="0"/>
  </r>
  <r>
    <x v="1"/>
    <s v="無"/>
    <x v="5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6"/>
  </r>
  <r>
    <x v="0"/>
    <s v="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0BD9-4519-476D-86A5-7F71EDAFB8D5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24:Q28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h="1" x="5"/>
        <item h="1" x="9"/>
        <item h="1" x="4"/>
        <item h="1" x="7"/>
        <item h="1" x="8"/>
        <item h="1" x="6"/>
        <item h="1" x="3"/>
        <item h="1"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FCFEA-F677-49E3-A55A-A32A7237B9C0}" name="ピボットテーブル1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9:Q21" firstHeaderRow="1" firstDataRow="2" firstDataCol="1"/>
  <pivotFields count="3">
    <pivotField axis="axisCol" dataField="1" subtotalTop="0" showAll="0">
      <items count="3">
        <item x="1"/>
        <item x="0"/>
        <item t="default"/>
      </items>
    </pivotField>
    <pivotField subtotalTop="0" showAll="0"/>
    <pivotField axis="axisRow" subtotalTop="0" showAll="0">
      <items count="11">
        <item x="0"/>
        <item x="2"/>
        <item x="5"/>
        <item x="9"/>
        <item x="4"/>
        <item x="7"/>
        <item x="8"/>
        <item x="6"/>
        <item x="3"/>
        <item x="1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O64"/>
  <sheetViews>
    <sheetView zoomScale="75" zoomScaleNormal="75" zoomScalePageLayoutView="70" workbookViewId="0"/>
  </sheetViews>
  <sheetFormatPr defaultColWidth="12.69140625" defaultRowHeight="20" x14ac:dyDescent="0.6"/>
  <cols>
    <col min="1" max="1" width="5.69140625" customWidth="1"/>
    <col min="15" max="15" width="5.07421875" customWidth="1"/>
  </cols>
  <sheetData>
    <row r="2" spans="2:15" ht="22.5" x14ac:dyDescent="0.6">
      <c r="B2" s="50" t="s">
        <v>36</v>
      </c>
      <c r="C2" s="51"/>
    </row>
    <row r="4" spans="2:15" x14ac:dyDescent="0.6">
      <c r="B4" t="s">
        <v>37</v>
      </c>
    </row>
    <row r="9" spans="2:15" ht="20.5" thickBot="1" x14ac:dyDescent="0.65"/>
    <row r="10" spans="2:15" x14ac:dyDescent="0.6">
      <c r="B10" t="s">
        <v>38</v>
      </c>
      <c r="H10" s="23" t="s">
        <v>39</v>
      </c>
      <c r="I10" s="24"/>
      <c r="J10" s="24"/>
      <c r="K10" s="24"/>
      <c r="L10" s="24"/>
      <c r="M10" s="24"/>
      <c r="N10" s="24"/>
      <c r="O10" s="25"/>
    </row>
    <row r="11" spans="2:15" x14ac:dyDescent="0.6">
      <c r="H11" s="26" t="s">
        <v>40</v>
      </c>
      <c r="I11" s="1"/>
      <c r="J11" s="1"/>
      <c r="K11" s="1"/>
      <c r="L11" s="1"/>
      <c r="M11" s="1"/>
      <c r="N11" s="1"/>
      <c r="O11" s="27"/>
    </row>
    <row r="12" spans="2:15" x14ac:dyDescent="0.6">
      <c r="H12" s="28" t="s">
        <v>41</v>
      </c>
      <c r="I12" s="1"/>
      <c r="J12" s="1"/>
      <c r="K12" s="1"/>
      <c r="L12" s="1"/>
      <c r="M12" s="1"/>
      <c r="N12" s="1"/>
      <c r="O12" s="27"/>
    </row>
    <row r="13" spans="2:15" x14ac:dyDescent="0.6">
      <c r="H13" s="28" t="s">
        <v>42</v>
      </c>
      <c r="I13" s="1"/>
      <c r="J13" s="1"/>
      <c r="K13" s="1"/>
      <c r="L13" s="1"/>
      <c r="M13" s="1"/>
      <c r="N13" s="1"/>
      <c r="O13" s="27"/>
    </row>
    <row r="14" spans="2:15" x14ac:dyDescent="0.6">
      <c r="H14" s="28"/>
      <c r="I14" s="1"/>
      <c r="J14" s="1"/>
      <c r="K14" s="1"/>
      <c r="L14" s="1"/>
      <c r="M14" s="1"/>
      <c r="N14" s="1"/>
      <c r="O14" s="27"/>
    </row>
    <row r="15" spans="2:15" x14ac:dyDescent="0.6">
      <c r="H15" s="26" t="s">
        <v>43</v>
      </c>
      <c r="I15" s="1"/>
      <c r="J15" s="1"/>
      <c r="K15" s="1"/>
      <c r="L15" s="1"/>
      <c r="M15" s="1"/>
      <c r="N15" s="1"/>
      <c r="O15" s="27"/>
    </row>
    <row r="16" spans="2:15" x14ac:dyDescent="0.6">
      <c r="H16" s="28" t="s">
        <v>44</v>
      </c>
      <c r="I16" s="1"/>
      <c r="J16" s="1"/>
      <c r="K16" s="1"/>
      <c r="L16" s="1"/>
      <c r="M16" s="1"/>
      <c r="N16" s="1"/>
      <c r="O16" s="27"/>
    </row>
    <row r="17" spans="2:15" x14ac:dyDescent="0.6">
      <c r="H17" s="28" t="s">
        <v>45</v>
      </c>
      <c r="I17" s="1"/>
      <c r="J17" s="1"/>
      <c r="K17" s="1"/>
      <c r="L17" s="1"/>
      <c r="M17" s="1"/>
      <c r="N17" s="1"/>
      <c r="O17" s="27"/>
    </row>
    <row r="18" spans="2:15" x14ac:dyDescent="0.6">
      <c r="H18" s="28"/>
      <c r="I18" s="1"/>
      <c r="J18" s="1"/>
      <c r="K18" s="1"/>
      <c r="L18" s="1"/>
      <c r="M18" s="1"/>
      <c r="N18" s="1"/>
      <c r="O18" s="27"/>
    </row>
    <row r="19" spans="2:15" x14ac:dyDescent="0.6">
      <c r="H19" s="26" t="s">
        <v>46</v>
      </c>
      <c r="I19" s="1"/>
      <c r="J19" s="1"/>
      <c r="K19" s="1"/>
      <c r="L19" s="1"/>
      <c r="M19" s="1"/>
      <c r="N19" s="1"/>
      <c r="O19" s="27"/>
    </row>
    <row r="20" spans="2:15" x14ac:dyDescent="0.6">
      <c r="H20" s="28" t="s">
        <v>47</v>
      </c>
      <c r="I20" s="1"/>
      <c r="J20" s="1"/>
      <c r="K20" s="1"/>
      <c r="L20" s="1"/>
      <c r="M20" s="1"/>
      <c r="N20" s="1"/>
      <c r="O20" s="27"/>
    </row>
    <row r="21" spans="2:15" x14ac:dyDescent="0.6">
      <c r="H21" s="28" t="s">
        <v>48</v>
      </c>
      <c r="I21" s="1"/>
      <c r="J21" s="1"/>
      <c r="K21" s="1"/>
      <c r="L21" s="1"/>
      <c r="M21" s="1"/>
      <c r="N21" s="1"/>
      <c r="O21" s="27"/>
    </row>
    <row r="22" spans="2:15" ht="20.5" thickBot="1" x14ac:dyDescent="0.65">
      <c r="H22" s="29" t="s">
        <v>49</v>
      </c>
      <c r="I22" s="30"/>
      <c r="J22" s="30"/>
      <c r="K22" s="30"/>
      <c r="L22" s="30"/>
      <c r="M22" s="30"/>
      <c r="N22" s="30"/>
      <c r="O22" s="31"/>
    </row>
    <row r="24" spans="2:15" x14ac:dyDescent="0.6">
      <c r="B24" t="s">
        <v>50</v>
      </c>
    </row>
    <row r="27" spans="2:15" x14ac:dyDescent="0.6">
      <c r="G27" t="s">
        <v>51</v>
      </c>
    </row>
    <row r="28" spans="2:15" x14ac:dyDescent="0.6">
      <c r="G28" t="s">
        <v>52</v>
      </c>
    </row>
    <row r="30" spans="2:15" x14ac:dyDescent="0.6">
      <c r="G30" t="s">
        <v>53</v>
      </c>
    </row>
    <row r="34" spans="2:7" x14ac:dyDescent="0.6">
      <c r="G34" t="s">
        <v>54</v>
      </c>
    </row>
    <row r="39" spans="2:7" x14ac:dyDescent="0.6">
      <c r="B39" t="s">
        <v>55</v>
      </c>
    </row>
    <row r="52" spans="2:7" x14ac:dyDescent="0.6">
      <c r="G52" s="32" t="s">
        <v>57</v>
      </c>
    </row>
    <row r="53" spans="2:7" x14ac:dyDescent="0.6">
      <c r="G53" s="32" t="s">
        <v>56</v>
      </c>
    </row>
    <row r="57" spans="2:7" x14ac:dyDescent="0.6">
      <c r="B57" s="22" t="s">
        <v>58</v>
      </c>
    </row>
    <row r="58" spans="2:7" x14ac:dyDescent="0.6">
      <c r="B58" t="s">
        <v>62</v>
      </c>
    </row>
    <row r="59" spans="2:7" x14ac:dyDescent="0.6">
      <c r="B59" t="s">
        <v>63</v>
      </c>
    </row>
    <row r="61" spans="2:7" x14ac:dyDescent="0.6">
      <c r="B61" t="s">
        <v>59</v>
      </c>
    </row>
    <row r="62" spans="2:7" x14ac:dyDescent="0.6">
      <c r="B62" t="s">
        <v>60</v>
      </c>
    </row>
    <row r="63" spans="2:7" x14ac:dyDescent="0.6">
      <c r="B63" t="s">
        <v>61</v>
      </c>
    </row>
    <row r="64" spans="2:7" x14ac:dyDescent="0.6">
      <c r="B64" t="s">
        <v>64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2:T67"/>
  <sheetViews>
    <sheetView zoomScale="75" zoomScaleNormal="75" zoomScalePageLayoutView="85" workbookViewId="0"/>
  </sheetViews>
  <sheetFormatPr defaultColWidth="12.69140625" defaultRowHeight="20" x14ac:dyDescent="0.6"/>
  <cols>
    <col min="1" max="1" width="5.69140625" customWidth="1"/>
    <col min="2" max="6" width="10.69140625" customWidth="1"/>
    <col min="7" max="7" width="12.84375" bestFit="1" customWidth="1"/>
    <col min="8" max="8" width="16.3046875" customWidth="1"/>
    <col min="13" max="13" width="6.84375" customWidth="1"/>
    <col min="15" max="15" width="13.3046875" bestFit="1" customWidth="1"/>
  </cols>
  <sheetData>
    <row r="2" spans="2:17" ht="22.5" x14ac:dyDescent="0.6">
      <c r="B2" s="50" t="s">
        <v>65</v>
      </c>
      <c r="C2" s="51"/>
      <c r="D2" s="51"/>
    </row>
    <row r="4" spans="2:17" x14ac:dyDescent="0.6">
      <c r="B4" s="53" t="s">
        <v>66</v>
      </c>
    </row>
    <row r="5" spans="2:17" x14ac:dyDescent="0.6">
      <c r="B5" s="5"/>
    </row>
    <row r="6" spans="2:17" x14ac:dyDescent="0.6">
      <c r="B6" s="22" t="s">
        <v>67</v>
      </c>
      <c r="M6" s="22" t="s">
        <v>67</v>
      </c>
    </row>
    <row r="7" spans="2:17" x14ac:dyDescent="0.6">
      <c r="B7" t="s">
        <v>68</v>
      </c>
      <c r="M7" s="66" t="s">
        <v>92</v>
      </c>
    </row>
    <row r="9" spans="2:17" x14ac:dyDescent="0.6">
      <c r="C9" s="57"/>
      <c r="D9" s="57" t="s">
        <v>28</v>
      </c>
      <c r="E9" s="57" t="s">
        <v>29</v>
      </c>
      <c r="F9" s="57" t="s">
        <v>30</v>
      </c>
      <c r="M9" t="s">
        <v>93</v>
      </c>
    </row>
    <row r="10" spans="2:17" x14ac:dyDescent="0.6">
      <c r="C10" s="57" t="s">
        <v>25</v>
      </c>
      <c r="D10" s="58">
        <v>215</v>
      </c>
      <c r="E10" s="58">
        <v>91</v>
      </c>
      <c r="F10" s="58">
        <v>306</v>
      </c>
      <c r="N10" s="66" t="s">
        <v>79</v>
      </c>
    </row>
    <row r="11" spans="2:17" x14ac:dyDescent="0.6">
      <c r="C11" s="57" t="s">
        <v>26</v>
      </c>
      <c r="D11" s="58">
        <v>524</v>
      </c>
      <c r="E11" s="58">
        <v>539</v>
      </c>
      <c r="F11" s="58">
        <v>1063</v>
      </c>
      <c r="N11" s="57"/>
      <c r="O11" s="57" t="s">
        <v>28</v>
      </c>
      <c r="P11" s="57" t="s">
        <v>29</v>
      </c>
      <c r="Q11" s="57" t="s">
        <v>27</v>
      </c>
    </row>
    <row r="12" spans="2:17" x14ac:dyDescent="0.6">
      <c r="C12" s="57" t="s">
        <v>27</v>
      </c>
      <c r="D12" s="58">
        <v>739</v>
      </c>
      <c r="E12" s="58">
        <v>630</v>
      </c>
      <c r="F12" s="58">
        <v>1369</v>
      </c>
      <c r="N12" s="57" t="s">
        <v>25</v>
      </c>
      <c r="O12" s="58">
        <v>215</v>
      </c>
      <c r="P12" s="58">
        <v>91</v>
      </c>
      <c r="Q12" s="58">
        <v>306</v>
      </c>
    </row>
    <row r="13" spans="2:17" x14ac:dyDescent="0.6">
      <c r="C13" s="67"/>
      <c r="D13" s="68"/>
      <c r="E13" s="68"/>
      <c r="F13" s="68"/>
      <c r="N13" s="57" t="s">
        <v>26</v>
      </c>
      <c r="O13" s="58">
        <v>524</v>
      </c>
      <c r="P13" s="58">
        <v>539</v>
      </c>
      <c r="Q13" s="58">
        <v>1063</v>
      </c>
    </row>
    <row r="14" spans="2:17" ht="20.149999999999999" customHeight="1" x14ac:dyDescent="0.6">
      <c r="C14" s="2"/>
      <c r="D14" s="2"/>
      <c r="E14" s="2"/>
      <c r="F14" s="2"/>
      <c r="N14" s="57" t="s">
        <v>27</v>
      </c>
      <c r="O14" s="58">
        <v>739</v>
      </c>
      <c r="P14" s="58">
        <v>630</v>
      </c>
      <c r="Q14" s="58">
        <v>1369</v>
      </c>
    </row>
    <row r="15" spans="2:17" x14ac:dyDescent="0.6">
      <c r="B15" t="s">
        <v>167</v>
      </c>
      <c r="C15" s="3"/>
    </row>
    <row r="16" spans="2:17" x14ac:dyDescent="0.6">
      <c r="B16" t="s">
        <v>90</v>
      </c>
      <c r="C16" s="3"/>
      <c r="M16" t="s">
        <v>94</v>
      </c>
    </row>
    <row r="17" spans="1:20" x14ac:dyDescent="0.6">
      <c r="C17" s="3"/>
      <c r="N17" s="66" t="s">
        <v>80</v>
      </c>
    </row>
    <row r="18" spans="1:20" x14ac:dyDescent="0.6">
      <c r="C18" s="57"/>
      <c r="D18" s="61" t="s">
        <v>28</v>
      </c>
      <c r="E18" s="61" t="s">
        <v>29</v>
      </c>
      <c r="F18" s="61" t="s">
        <v>30</v>
      </c>
      <c r="G18" s="54" t="s">
        <v>69</v>
      </c>
      <c r="N18" s="57"/>
      <c r="O18" s="61" t="s">
        <v>28</v>
      </c>
      <c r="P18" s="61" t="s">
        <v>29</v>
      </c>
      <c r="Q18" s="61" t="s">
        <v>27</v>
      </c>
    </row>
    <row r="19" spans="1:20" x14ac:dyDescent="0.6">
      <c r="C19" s="61" t="s">
        <v>25</v>
      </c>
      <c r="D19" s="55" t="s">
        <v>74</v>
      </c>
      <c r="E19" s="55" t="s">
        <v>76</v>
      </c>
      <c r="F19" s="60">
        <v>306</v>
      </c>
      <c r="G19" s="54" t="s">
        <v>70</v>
      </c>
      <c r="I19" s="54" t="s">
        <v>71</v>
      </c>
      <c r="N19" s="61" t="s">
        <v>25</v>
      </c>
      <c r="O19" s="62">
        <f>$Q12*(O$14/$Q$14)</f>
        <v>165.18188458729</v>
      </c>
      <c r="P19" s="62">
        <f>$Q12*(P$14/$Q$14)</f>
        <v>140.81811541271</v>
      </c>
      <c r="Q19" s="59">
        <v>306</v>
      </c>
    </row>
    <row r="20" spans="1:20" x14ac:dyDescent="0.6">
      <c r="C20" s="61" t="s">
        <v>26</v>
      </c>
      <c r="D20" s="55" t="s">
        <v>75</v>
      </c>
      <c r="E20" s="55" t="s">
        <v>77</v>
      </c>
      <c r="F20" s="60">
        <v>1063</v>
      </c>
      <c r="G20" s="54" t="s">
        <v>72</v>
      </c>
      <c r="I20" s="54" t="s">
        <v>73</v>
      </c>
      <c r="N20" s="61" t="s">
        <v>26</v>
      </c>
      <c r="O20" s="62">
        <f>$Q13*(O$14/$Q$14)</f>
        <v>573.81811541271009</v>
      </c>
      <c r="P20" s="62">
        <f>$Q13*(P$14/$Q$14)</f>
        <v>489.18188458728997</v>
      </c>
      <c r="Q20" s="59">
        <v>1063</v>
      </c>
    </row>
    <row r="21" spans="1:20" x14ac:dyDescent="0.6">
      <c r="C21" s="61" t="s">
        <v>27</v>
      </c>
      <c r="D21" s="60">
        <v>739</v>
      </c>
      <c r="E21" s="60">
        <v>630</v>
      </c>
      <c r="F21" s="60">
        <v>1369</v>
      </c>
      <c r="N21" s="61" t="s">
        <v>27</v>
      </c>
      <c r="O21" s="59">
        <v>739</v>
      </c>
      <c r="P21" s="59">
        <v>630</v>
      </c>
      <c r="Q21" s="59">
        <v>1369</v>
      </c>
    </row>
    <row r="23" spans="1:20" x14ac:dyDescent="0.6">
      <c r="C23" s="66" t="s">
        <v>80</v>
      </c>
      <c r="M23" t="s">
        <v>95</v>
      </c>
    </row>
    <row r="24" spans="1:20" s="5" customFormat="1" x14ac:dyDescent="0.6">
      <c r="A24"/>
      <c r="C24" s="57"/>
      <c r="D24" s="61" t="s">
        <v>28</v>
      </c>
      <c r="E24" s="61" t="s">
        <v>29</v>
      </c>
      <c r="F24" s="61" t="s">
        <v>30</v>
      </c>
      <c r="N24" s="78" t="s">
        <v>89</v>
      </c>
      <c r="O24" s="76">
        <f>CHITEST(O12:P13,O19:P20)</f>
        <v>8.9060625147534816E-11</v>
      </c>
      <c r="P24" s="5" t="s">
        <v>96</v>
      </c>
      <c r="S24"/>
      <c r="T24"/>
    </row>
    <row r="25" spans="1:20" s="5" customFormat="1" x14ac:dyDescent="0.6">
      <c r="A25"/>
      <c r="C25" s="61" t="s">
        <v>25</v>
      </c>
      <c r="D25" s="62">
        <f>$F10*(D$12/$F$12)</f>
        <v>165.18188458729</v>
      </c>
      <c r="E25" s="62">
        <f>$F10*(E$12/$F$12)</f>
        <v>140.81811541271</v>
      </c>
      <c r="F25" s="59">
        <v>306</v>
      </c>
      <c r="N25" s="54"/>
    </row>
    <row r="26" spans="1:20" s="5" customFormat="1" x14ac:dyDescent="0.6">
      <c r="A26"/>
      <c r="C26" s="61" t="s">
        <v>26</v>
      </c>
      <c r="D26" s="62">
        <f>$F11*(D$12/$F$12)</f>
        <v>573.81811541271009</v>
      </c>
      <c r="E26" s="62">
        <f>$F11*(E$12/$F$12)</f>
        <v>489.18188458728997</v>
      </c>
      <c r="F26" s="59">
        <v>1063</v>
      </c>
    </row>
    <row r="27" spans="1:20" s="5" customFormat="1" x14ac:dyDescent="0.6">
      <c r="A27"/>
      <c r="C27" s="61" t="s">
        <v>27</v>
      </c>
      <c r="D27" s="59">
        <v>739</v>
      </c>
      <c r="E27" s="59">
        <v>630</v>
      </c>
      <c r="F27" s="59">
        <v>1369</v>
      </c>
    </row>
    <row r="28" spans="1:20" s="5" customFormat="1" x14ac:dyDescent="0.6">
      <c r="A28"/>
      <c r="C28" s="73"/>
      <c r="D28" s="74"/>
      <c r="E28" s="74"/>
      <c r="F28" s="74"/>
    </row>
    <row r="29" spans="1:20" s="5" customFormat="1" x14ac:dyDescent="0.6">
      <c r="A29"/>
      <c r="C29" s="4"/>
      <c r="D29" s="4"/>
      <c r="E29" s="4"/>
      <c r="F29" s="4"/>
    </row>
    <row r="30" spans="1:20" x14ac:dyDescent="0.6">
      <c r="B30" t="s">
        <v>78</v>
      </c>
      <c r="S30" s="5"/>
      <c r="T30" s="5"/>
    </row>
    <row r="31" spans="1:20" x14ac:dyDescent="0.6">
      <c r="B31" t="s">
        <v>86</v>
      </c>
    </row>
    <row r="32" spans="1:20" x14ac:dyDescent="0.6">
      <c r="C32" s="66" t="s">
        <v>79</v>
      </c>
    </row>
    <row r="33" spans="3:9" x14ac:dyDescent="0.6">
      <c r="C33" s="57"/>
      <c r="D33" s="57" t="s">
        <v>28</v>
      </c>
      <c r="E33" s="57" t="s">
        <v>29</v>
      </c>
      <c r="F33" s="57" t="s">
        <v>27</v>
      </c>
    </row>
    <row r="34" spans="3:9" x14ac:dyDescent="0.6">
      <c r="C34" s="57" t="s">
        <v>25</v>
      </c>
      <c r="D34" s="58">
        <v>215</v>
      </c>
      <c r="E34" s="58">
        <v>91</v>
      </c>
      <c r="F34" s="58">
        <v>306</v>
      </c>
    </row>
    <row r="35" spans="3:9" x14ac:dyDescent="0.6">
      <c r="C35" s="57" t="s">
        <v>26</v>
      </c>
      <c r="D35" s="58">
        <v>524</v>
      </c>
      <c r="E35" s="58">
        <v>539</v>
      </c>
      <c r="F35" s="58">
        <v>1063</v>
      </c>
    </row>
    <row r="36" spans="3:9" x14ac:dyDescent="0.6">
      <c r="C36" s="57" t="s">
        <v>27</v>
      </c>
      <c r="D36" s="58">
        <v>739</v>
      </c>
      <c r="E36" s="58">
        <v>630</v>
      </c>
      <c r="F36" s="58">
        <v>1369</v>
      </c>
    </row>
    <row r="37" spans="3:9" x14ac:dyDescent="0.6">
      <c r="C37" s="67"/>
      <c r="D37" s="68"/>
      <c r="E37" s="68"/>
      <c r="F37" s="68"/>
    </row>
    <row r="38" spans="3:9" x14ac:dyDescent="0.6">
      <c r="C38" s="66" t="s">
        <v>80</v>
      </c>
    </row>
    <row r="39" spans="3:9" x14ac:dyDescent="0.6">
      <c r="C39" s="57"/>
      <c r="D39" s="61" t="s">
        <v>28</v>
      </c>
      <c r="E39" s="61" t="s">
        <v>29</v>
      </c>
      <c r="F39" s="61" t="s">
        <v>27</v>
      </c>
    </row>
    <row r="40" spans="3:9" x14ac:dyDescent="0.6">
      <c r="C40" s="61" t="s">
        <v>25</v>
      </c>
      <c r="D40" s="62">
        <f>$F25*(D$12/$F$12)</f>
        <v>165.18188458729</v>
      </c>
      <c r="E40" s="62">
        <f>$F25*(E$12/$F$12)</f>
        <v>140.81811541271</v>
      </c>
      <c r="F40" s="59">
        <v>306</v>
      </c>
    </row>
    <row r="41" spans="3:9" x14ac:dyDescent="0.6">
      <c r="C41" s="61" t="s">
        <v>26</v>
      </c>
      <c r="D41" s="62">
        <f>$F26*(D$12/$F$12)</f>
        <v>573.81811541271009</v>
      </c>
      <c r="E41" s="62">
        <f>$F26*(E$12/$F$12)</f>
        <v>489.18188458728997</v>
      </c>
      <c r="F41" s="59">
        <v>1063</v>
      </c>
    </row>
    <row r="42" spans="3:9" x14ac:dyDescent="0.6">
      <c r="C42" s="61" t="s">
        <v>27</v>
      </c>
      <c r="D42" s="59">
        <v>739</v>
      </c>
      <c r="E42" s="59">
        <v>630</v>
      </c>
      <c r="F42" s="59">
        <v>1369</v>
      </c>
    </row>
    <row r="44" spans="3:9" x14ac:dyDescent="0.6">
      <c r="C44" s="66" t="s">
        <v>85</v>
      </c>
    </row>
    <row r="45" spans="3:9" x14ac:dyDescent="0.6">
      <c r="C45" s="52"/>
      <c r="D45" s="64" t="s">
        <v>28</v>
      </c>
      <c r="E45" s="63" t="s">
        <v>29</v>
      </c>
      <c r="F45" s="65"/>
    </row>
    <row r="46" spans="3:9" x14ac:dyDescent="0.6">
      <c r="C46" s="63" t="s">
        <v>25</v>
      </c>
      <c r="D46" s="56">
        <f>(D34-D40)^2/D40</f>
        <v>15.024920132586137</v>
      </c>
      <c r="E46" s="56">
        <f>(E34-E40)^2/E40</f>
        <v>17.624469806319297</v>
      </c>
      <c r="F46" s="4"/>
      <c r="G46" s="69" t="s">
        <v>81</v>
      </c>
      <c r="H46" s="70"/>
      <c r="I46" s="69" t="s">
        <v>82</v>
      </c>
    </row>
    <row r="47" spans="3:9" x14ac:dyDescent="0.6">
      <c r="C47" s="63" t="s">
        <v>26</v>
      </c>
      <c r="D47" s="56">
        <f>(D35-D41)^2/D41</f>
        <v>4.3251416374142746</v>
      </c>
      <c r="E47" s="56">
        <f>(E35-E41)^2/E41</f>
        <v>5.073459793728798</v>
      </c>
      <c r="F47" s="4"/>
      <c r="G47" s="69" t="s">
        <v>83</v>
      </c>
      <c r="H47" s="70"/>
      <c r="I47" s="69" t="s">
        <v>84</v>
      </c>
    </row>
    <row r="48" spans="3:9" x14ac:dyDescent="0.6">
      <c r="C48" s="65"/>
      <c r="D48" s="4"/>
      <c r="E48" s="4"/>
      <c r="F48" s="4"/>
    </row>
    <row r="49" spans="2:7" x14ac:dyDescent="0.6">
      <c r="C49" s="65"/>
      <c r="D49" s="4"/>
      <c r="E49" s="4"/>
      <c r="F49" s="4"/>
    </row>
    <row r="50" spans="2:7" x14ac:dyDescent="0.6">
      <c r="B50" t="s">
        <v>87</v>
      </c>
      <c r="C50" s="4"/>
      <c r="D50" s="4"/>
      <c r="E50" s="4"/>
      <c r="F50" s="4"/>
    </row>
    <row r="51" spans="2:7" x14ac:dyDescent="0.6">
      <c r="C51" s="72" t="s">
        <v>170</v>
      </c>
      <c r="D51" s="6" t="s">
        <v>31</v>
      </c>
      <c r="E51" s="71" t="s">
        <v>32</v>
      </c>
    </row>
    <row r="52" spans="2:7" x14ac:dyDescent="0.6">
      <c r="D52" s="6" t="s">
        <v>33</v>
      </c>
      <c r="E52" s="6">
        <f>SUM(D46:E47)</f>
        <v>42.047991370048507</v>
      </c>
    </row>
    <row r="55" spans="2:7" x14ac:dyDescent="0.6">
      <c r="B55" t="s">
        <v>174</v>
      </c>
      <c r="G55" s="75" t="s">
        <v>89</v>
      </c>
    </row>
    <row r="56" spans="2:7" x14ac:dyDescent="0.6">
      <c r="C56" t="s">
        <v>178</v>
      </c>
      <c r="F56" s="6" t="s">
        <v>34</v>
      </c>
      <c r="G56" s="76">
        <f ca="1">_xlfn.CHISQ.DIST.RT(E52,1)</f>
        <v>8.9060625147534816E-11</v>
      </c>
    </row>
    <row r="65" spans="2:3" x14ac:dyDescent="0.6">
      <c r="B65" t="s">
        <v>88</v>
      </c>
    </row>
    <row r="66" spans="2:3" x14ac:dyDescent="0.6">
      <c r="C66" t="s">
        <v>175</v>
      </c>
    </row>
    <row r="67" spans="2:3" x14ac:dyDescent="0.6">
      <c r="C67" s="77" t="s">
        <v>91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95"/>
  <sheetViews>
    <sheetView tabSelected="1" zoomScaleNormal="100" workbookViewId="0"/>
  </sheetViews>
  <sheetFormatPr defaultColWidth="11.07421875" defaultRowHeight="18.649999999999999" customHeight="1" x14ac:dyDescent="0.6"/>
  <cols>
    <col min="1" max="1" width="5.69140625" customWidth="1"/>
    <col min="2" max="4" width="12.69140625" customWidth="1"/>
    <col min="5" max="5" width="16.07421875" customWidth="1"/>
    <col min="6" max="13" width="12.69140625" customWidth="1"/>
  </cols>
  <sheetData>
    <row r="1" spans="2:6" ht="18" customHeight="1" x14ac:dyDescent="0.6"/>
    <row r="2" spans="2:6" ht="18" customHeight="1" x14ac:dyDescent="0.6"/>
    <row r="3" spans="2:6" ht="18" customHeight="1" x14ac:dyDescent="0.6"/>
    <row r="4" spans="2:6" ht="18" customHeight="1" x14ac:dyDescent="0.6"/>
    <row r="5" spans="2:6" ht="18" customHeight="1" x14ac:dyDescent="0.6"/>
    <row r="6" spans="2:6" ht="18" customHeight="1" x14ac:dyDescent="0.6"/>
    <row r="8" spans="2:6" ht="18.649999999999999" customHeight="1" x14ac:dyDescent="0.6">
      <c r="B8" s="15" t="s">
        <v>0</v>
      </c>
      <c r="C8" s="16" t="s">
        <v>1</v>
      </c>
    </row>
    <row r="9" spans="2:6" ht="18.649999999999999" customHeight="1" x14ac:dyDescent="0.6">
      <c r="B9" s="17">
        <v>95.396885853493103</v>
      </c>
      <c r="C9" s="18">
        <v>117.50863837093459</v>
      </c>
      <c r="E9" s="7"/>
      <c r="F9" s="7"/>
    </row>
    <row r="10" spans="2:6" ht="18.649999999999999" customHeight="1" x14ac:dyDescent="0.6">
      <c r="B10" s="17">
        <v>98.383299931479357</v>
      </c>
      <c r="C10" s="18">
        <v>121.67306950086576</v>
      </c>
      <c r="E10" s="7"/>
      <c r="F10" s="7"/>
    </row>
    <row r="11" spans="2:6" ht="18.649999999999999" customHeight="1" x14ac:dyDescent="0.6">
      <c r="B11" s="17">
        <v>89.772127384569686</v>
      </c>
      <c r="C11" s="18">
        <v>107.64104759666589</v>
      </c>
      <c r="E11" s="7"/>
      <c r="F11" s="7"/>
    </row>
    <row r="12" spans="2:6" ht="18.649999999999999" customHeight="1" x14ac:dyDescent="0.6">
      <c r="B12" s="17">
        <v>111.74150330852015</v>
      </c>
      <c r="C12" s="18">
        <v>117.3877345353504</v>
      </c>
      <c r="E12" s="7"/>
      <c r="F12" s="7"/>
    </row>
    <row r="13" spans="2:6" ht="18.649999999999999" customHeight="1" x14ac:dyDescent="0.6">
      <c r="B13" s="17">
        <v>108.5668244297585</v>
      </c>
      <c r="C13" s="18">
        <v>117.70382715648861</v>
      </c>
      <c r="E13" s="7"/>
      <c r="F13" s="7"/>
    </row>
    <row r="14" spans="2:6" ht="18.649999999999999" customHeight="1" x14ac:dyDescent="0.6">
      <c r="B14" s="17">
        <v>110.60221336400591</v>
      </c>
      <c r="C14" s="18">
        <v>127.75787688607163</v>
      </c>
      <c r="E14" s="7"/>
      <c r="F14" s="7"/>
    </row>
    <row r="15" spans="2:6" ht="18.649999999999999" customHeight="1" x14ac:dyDescent="0.6">
      <c r="B15" s="17">
        <v>97.486757624312574</v>
      </c>
      <c r="C15" s="18">
        <v>135.83743272985942</v>
      </c>
      <c r="E15" s="7"/>
      <c r="F15" s="7"/>
    </row>
    <row r="16" spans="2:6" ht="18.649999999999999" customHeight="1" x14ac:dyDescent="0.6">
      <c r="B16" s="17">
        <v>102.26702389500888</v>
      </c>
      <c r="C16" s="18">
        <v>131.30518529392165</v>
      </c>
      <c r="E16" s="7"/>
      <c r="F16" s="7"/>
    </row>
    <row r="17" spans="2:6" ht="18.649999999999999" customHeight="1" x14ac:dyDescent="0.6">
      <c r="B17" s="17">
        <v>100.51290225490101</v>
      </c>
      <c r="C17" s="18">
        <v>111.64890229569926</v>
      </c>
      <c r="E17" s="7"/>
      <c r="F17" s="7"/>
    </row>
    <row r="18" spans="2:6" ht="18.649999999999999" customHeight="1" x14ac:dyDescent="0.6">
      <c r="B18" s="17">
        <v>108.21020885144415</v>
      </c>
      <c r="C18" s="18">
        <v>101.69323499423224</v>
      </c>
      <c r="E18" s="7"/>
      <c r="F18" s="7"/>
    </row>
    <row r="19" spans="2:6" ht="18.649999999999999" customHeight="1" x14ac:dyDescent="0.6">
      <c r="B19" s="17">
        <v>95.902774924174622</v>
      </c>
      <c r="C19" s="18">
        <v>99.894412348259365</v>
      </c>
      <c r="E19" s="7"/>
      <c r="F19" s="7"/>
    </row>
    <row r="20" spans="2:6" ht="18.649999999999999" customHeight="1" x14ac:dyDescent="0.6">
      <c r="B20" s="17">
        <v>103.94380029668775</v>
      </c>
      <c r="C20" s="18">
        <v>114.65749239059734</v>
      </c>
      <c r="E20" s="7"/>
      <c r="F20" s="7"/>
    </row>
    <row r="21" spans="2:6" ht="18.649999999999999" customHeight="1" x14ac:dyDescent="0.6">
      <c r="B21" s="17">
        <v>101.53027470039525</v>
      </c>
      <c r="C21" s="18">
        <v>121.92058192812237</v>
      </c>
      <c r="E21" s="7"/>
      <c r="F21" s="7"/>
    </row>
    <row r="22" spans="2:6" ht="18.649999999999999" customHeight="1" x14ac:dyDescent="0.6">
      <c r="B22" s="17">
        <v>117.99874771330676</v>
      </c>
      <c r="C22" s="18">
        <v>125.23297356094002</v>
      </c>
    </row>
    <row r="23" spans="2:6" ht="18.649999999999999" customHeight="1" x14ac:dyDescent="0.6">
      <c r="B23" s="17">
        <v>78.966535202423614</v>
      </c>
      <c r="C23" s="18">
        <v>118.78119277812405</v>
      </c>
    </row>
    <row r="24" spans="2:6" ht="18.649999999999999" customHeight="1" x14ac:dyDescent="0.6">
      <c r="B24" s="17">
        <v>86.563870348357824</v>
      </c>
      <c r="C24" s="18">
        <v>128.20437272153873</v>
      </c>
    </row>
    <row r="25" spans="2:6" ht="18.649999999999999" customHeight="1" x14ac:dyDescent="0.6">
      <c r="B25" s="17">
        <v>109.44781227911763</v>
      </c>
      <c r="C25" s="18">
        <v>114.65092737837676</v>
      </c>
    </row>
    <row r="26" spans="2:6" ht="18.649999999999999" customHeight="1" x14ac:dyDescent="0.6">
      <c r="B26" s="17">
        <v>96.864069242154869</v>
      </c>
      <c r="C26" s="18">
        <v>144.74849972559281</v>
      </c>
    </row>
    <row r="27" spans="2:6" ht="18.649999999999999" customHeight="1" x14ac:dyDescent="0.6">
      <c r="B27" s="17">
        <v>89.220241769301765</v>
      </c>
      <c r="C27" s="18">
        <v>128.17084286129389</v>
      </c>
    </row>
    <row r="28" spans="2:6" ht="18.649999999999999" customHeight="1" x14ac:dyDescent="0.6">
      <c r="B28" s="17">
        <v>117.66369822179115</v>
      </c>
      <c r="C28" s="18">
        <v>125.93551144269296</v>
      </c>
    </row>
    <row r="29" spans="2:6" ht="18.649999999999999" customHeight="1" x14ac:dyDescent="0.6">
      <c r="B29" s="17">
        <v>91.579835598408877</v>
      </c>
      <c r="C29" s="18">
        <v>114.97360216812463</v>
      </c>
    </row>
    <row r="30" spans="2:6" ht="18.649999999999999" customHeight="1" x14ac:dyDescent="0.6">
      <c r="B30" s="17">
        <v>84.110606457907807</v>
      </c>
      <c r="C30" s="18">
        <v>118.84450241106394</v>
      </c>
    </row>
    <row r="31" spans="2:6" ht="18.649999999999999" customHeight="1" x14ac:dyDescent="0.6">
      <c r="B31" s="17">
        <v>109.05141773620662</v>
      </c>
      <c r="C31" s="18">
        <v>121.05087205283579</v>
      </c>
    </row>
    <row r="32" spans="2:6" ht="18.649999999999999" customHeight="1" x14ac:dyDescent="0.6">
      <c r="B32" s="17">
        <v>103.67239603303982</v>
      </c>
      <c r="C32" s="18">
        <v>118.26903002392415</v>
      </c>
    </row>
    <row r="33" spans="2:3" ht="18.649999999999999" customHeight="1" x14ac:dyDescent="0.6">
      <c r="B33" s="17">
        <v>101.56331977608846</v>
      </c>
      <c r="C33" s="18">
        <v>108.4205948044612</v>
      </c>
    </row>
    <row r="34" spans="2:3" ht="18.649999999999999" customHeight="1" x14ac:dyDescent="0.6">
      <c r="B34" s="17">
        <v>94.976031781728466</v>
      </c>
      <c r="C34" s="18">
        <v>128.03770307992883</v>
      </c>
    </row>
    <row r="35" spans="2:3" ht="18.649999999999999" customHeight="1" x14ac:dyDescent="0.6">
      <c r="B35" s="17">
        <v>85.323383065145251</v>
      </c>
      <c r="C35" s="18">
        <v>133.6639057910449</v>
      </c>
    </row>
    <row r="36" spans="2:3" ht="18.649999999999999" customHeight="1" x14ac:dyDescent="0.6">
      <c r="B36" s="17">
        <v>89.459451425603348</v>
      </c>
      <c r="C36" s="18">
        <v>131.63805334473039</v>
      </c>
    </row>
    <row r="37" spans="2:3" ht="18.649999999999999" customHeight="1" x14ac:dyDescent="0.6">
      <c r="B37" s="17">
        <v>88.575550711077113</v>
      </c>
      <c r="C37" s="18">
        <v>115.02770467735621</v>
      </c>
    </row>
    <row r="38" spans="2:3" ht="18.649999999999999" customHeight="1" x14ac:dyDescent="0.6">
      <c r="B38" s="17">
        <v>93.692010007250161</v>
      </c>
      <c r="C38" s="18">
        <v>125.45253271939833</v>
      </c>
    </row>
    <row r="39" spans="2:3" ht="18.649999999999999" customHeight="1" x14ac:dyDescent="0.6">
      <c r="B39" s="17">
        <v>106.08376395416728</v>
      </c>
      <c r="C39" s="18">
        <v>119.10546462044553</v>
      </c>
    </row>
    <row r="40" spans="2:3" ht="18.649999999999999" customHeight="1" x14ac:dyDescent="0.6">
      <c r="B40" s="17">
        <v>89.874543143637439</v>
      </c>
      <c r="C40" s="18">
        <v>139.97822119104237</v>
      </c>
    </row>
    <row r="41" spans="2:3" ht="18.649999999999999" customHeight="1" x14ac:dyDescent="0.6">
      <c r="B41" s="17">
        <v>95.471688829579961</v>
      </c>
      <c r="C41" s="18">
        <v>112.42068910446048</v>
      </c>
    </row>
    <row r="42" spans="2:3" ht="18.649999999999999" customHeight="1" x14ac:dyDescent="0.6">
      <c r="B42" s="17">
        <v>90.620049491915609</v>
      </c>
      <c r="C42" s="18">
        <v>94.063498616153339</v>
      </c>
    </row>
    <row r="43" spans="2:3" ht="18.649999999999999" customHeight="1" x14ac:dyDescent="0.6">
      <c r="B43" s="17">
        <v>102.65856952885673</v>
      </c>
      <c r="C43" s="18">
        <v>100.43657089243466</v>
      </c>
    </row>
    <row r="44" spans="2:3" ht="18.649999999999999" customHeight="1" x14ac:dyDescent="0.6">
      <c r="B44" s="17">
        <v>88.494501424296772</v>
      </c>
      <c r="C44" s="18">
        <v>139.61026681424448</v>
      </c>
    </row>
    <row r="45" spans="2:3" ht="18.649999999999999" customHeight="1" x14ac:dyDescent="0.6">
      <c r="B45" s="17">
        <v>98.079094152414399</v>
      </c>
      <c r="C45" s="18">
        <v>109.55781047203538</v>
      </c>
    </row>
    <row r="46" spans="2:3" ht="18.649999999999999" customHeight="1" x14ac:dyDescent="0.6">
      <c r="B46" s="17">
        <v>102.65678958880227</v>
      </c>
      <c r="C46" s="18">
        <v>107.66623742154073</v>
      </c>
    </row>
    <row r="47" spans="2:3" ht="18.649999999999999" customHeight="1" x14ac:dyDescent="0.6">
      <c r="B47" s="17">
        <v>93.192811157609071</v>
      </c>
      <c r="C47" s="18">
        <v>112.55460256818606</v>
      </c>
    </row>
    <row r="48" spans="2:3" ht="18.649999999999999" customHeight="1" x14ac:dyDescent="0.6">
      <c r="B48" s="17">
        <v>95.410588590354365</v>
      </c>
      <c r="C48" s="18">
        <v>116.39747391339763</v>
      </c>
    </row>
    <row r="49" spans="2:3" ht="18.649999999999999" customHeight="1" x14ac:dyDescent="0.6">
      <c r="B49" s="17">
        <v>115.34855522425615</v>
      </c>
      <c r="C49" s="18">
        <v>111.50303913796445</v>
      </c>
    </row>
    <row r="50" spans="2:3" ht="18.649999999999999" customHeight="1" x14ac:dyDescent="0.6">
      <c r="B50" s="17">
        <v>81.528417386421879</v>
      </c>
      <c r="C50" s="18">
        <v>132.09590248420903</v>
      </c>
    </row>
    <row r="51" spans="2:3" ht="18.649999999999999" customHeight="1" x14ac:dyDescent="0.6">
      <c r="B51" s="17">
        <v>94.496168337106738</v>
      </c>
      <c r="C51" s="18">
        <v>117.49416935265315</v>
      </c>
    </row>
    <row r="52" spans="2:3" ht="18.649999999999999" customHeight="1" x14ac:dyDescent="0.6">
      <c r="B52" s="17">
        <v>89.40101363421644</v>
      </c>
      <c r="C52" s="18">
        <v>104.9605743157222</v>
      </c>
    </row>
    <row r="53" spans="2:3" ht="18.649999999999999" customHeight="1" x14ac:dyDescent="0.6">
      <c r="B53" s="17">
        <v>84.877139616819235</v>
      </c>
      <c r="C53" s="18">
        <v>124.98659989471247</v>
      </c>
    </row>
    <row r="54" spans="2:3" ht="18.649999999999999" customHeight="1" x14ac:dyDescent="0.6">
      <c r="B54" s="17">
        <v>104.87974966932211</v>
      </c>
      <c r="C54" s="18">
        <v>130.40991302127694</v>
      </c>
    </row>
    <row r="55" spans="2:3" ht="18.649999999999999" customHeight="1" x14ac:dyDescent="0.6">
      <c r="B55" s="17">
        <v>99.93274492243475</v>
      </c>
      <c r="C55" s="18">
        <v>125.297308226106</v>
      </c>
    </row>
    <row r="56" spans="2:3" ht="18.649999999999999" customHeight="1" x14ac:dyDescent="0.6">
      <c r="B56" s="17">
        <v>99.008883666275295</v>
      </c>
      <c r="C56" s="18">
        <v>113.79014385120087</v>
      </c>
    </row>
    <row r="57" spans="2:3" ht="18.649999999999999" customHeight="1" x14ac:dyDescent="0.6">
      <c r="B57" s="17">
        <v>104.31726662130646</v>
      </c>
      <c r="C57" s="18">
        <v>114.97848671687096</v>
      </c>
    </row>
    <row r="58" spans="2:3" ht="18.649999999999999" customHeight="1" x14ac:dyDescent="0.6">
      <c r="B58" s="17">
        <v>113.12776548685189</v>
      </c>
      <c r="C58" s="18">
        <v>125.4444492042346</v>
      </c>
    </row>
    <row r="59" spans="2:3" ht="18.649999999999999" customHeight="1" x14ac:dyDescent="0.6">
      <c r="B59" s="17">
        <v>102.142765501113</v>
      </c>
      <c r="C59" s="18">
        <v>132.00044034641053</v>
      </c>
    </row>
    <row r="60" spans="2:3" ht="18.649999999999999" customHeight="1" x14ac:dyDescent="0.6">
      <c r="B60" s="17">
        <v>102.95163167099034</v>
      </c>
      <c r="C60" s="18">
        <v>121.75016730828649</v>
      </c>
    </row>
    <row r="61" spans="2:3" ht="18.649999999999999" customHeight="1" x14ac:dyDescent="0.6">
      <c r="B61" s="17">
        <v>93.184042142267458</v>
      </c>
      <c r="C61" s="18">
        <v>146.33982780432106</v>
      </c>
    </row>
    <row r="62" spans="2:3" ht="18.649999999999999" customHeight="1" x14ac:dyDescent="0.6">
      <c r="B62" s="17">
        <v>85.106840669996274</v>
      </c>
      <c r="C62" s="18">
        <v>132.73183043808038</v>
      </c>
    </row>
    <row r="63" spans="2:3" ht="18.649999999999999" customHeight="1" x14ac:dyDescent="0.6">
      <c r="B63" s="17">
        <v>118.17475814672572</v>
      </c>
      <c r="C63" s="18">
        <v>116.46468472765045</v>
      </c>
    </row>
    <row r="64" spans="2:3" ht="18.649999999999999" customHeight="1" x14ac:dyDescent="0.6">
      <c r="B64" s="17">
        <v>104.65072639454695</v>
      </c>
      <c r="C64" s="18">
        <v>122.37472057431138</v>
      </c>
    </row>
    <row r="65" spans="2:3" ht="18.649999999999999" customHeight="1" x14ac:dyDescent="0.6">
      <c r="B65" s="17">
        <v>116.26676990669509</v>
      </c>
      <c r="C65" s="18">
        <v>107.19433778609302</v>
      </c>
    </row>
    <row r="66" spans="2:3" ht="18.649999999999999" customHeight="1" x14ac:dyDescent="0.6">
      <c r="B66" s="17">
        <v>105.41027293424656</v>
      </c>
      <c r="C66" s="18">
        <v>118.71399270293811</v>
      </c>
    </row>
    <row r="67" spans="2:3" ht="18.649999999999999" customHeight="1" x14ac:dyDescent="0.6">
      <c r="B67" s="17">
        <v>91.750438578304355</v>
      </c>
      <c r="C67" s="18">
        <v>118.43130937567928</v>
      </c>
    </row>
    <row r="68" spans="2:3" ht="18.649999999999999" customHeight="1" x14ac:dyDescent="0.6">
      <c r="B68" s="17">
        <v>96.21338967296505</v>
      </c>
      <c r="C68" s="18">
        <v>120.08679049816115</v>
      </c>
    </row>
    <row r="69" spans="2:3" ht="18.649999999999999" customHeight="1" x14ac:dyDescent="0.6">
      <c r="B69" s="17">
        <v>86.007784010771445</v>
      </c>
      <c r="C69" s="18">
        <v>132.84419523054103</v>
      </c>
    </row>
    <row r="70" spans="2:3" ht="18.649999999999999" customHeight="1" x14ac:dyDescent="0.6">
      <c r="B70" s="17">
        <v>103.85988477704048</v>
      </c>
      <c r="C70" s="18">
        <v>111.75283799945889</v>
      </c>
    </row>
    <row r="71" spans="2:3" ht="18.649999999999999" customHeight="1" x14ac:dyDescent="0.6">
      <c r="B71" s="17">
        <v>106.04234835605875</v>
      </c>
      <c r="C71" s="18">
        <v>110.41039420351512</v>
      </c>
    </row>
    <row r="72" spans="2:3" ht="18.649999999999999" customHeight="1" x14ac:dyDescent="0.6">
      <c r="B72" s="17">
        <v>77.017403837057913</v>
      </c>
      <c r="C72" s="18">
        <v>124.19052961399544</v>
      </c>
    </row>
    <row r="73" spans="2:3" ht="18.649999999999999" customHeight="1" x14ac:dyDescent="0.6">
      <c r="B73" s="17">
        <v>101.53976531144735</v>
      </c>
      <c r="C73" s="18">
        <v>116.02499078865344</v>
      </c>
    </row>
    <row r="74" spans="2:3" ht="18.649999999999999" customHeight="1" x14ac:dyDescent="0.6">
      <c r="B74" s="17">
        <v>86.999521266313081</v>
      </c>
      <c r="C74" s="18">
        <v>102.21595853059569</v>
      </c>
    </row>
    <row r="75" spans="2:3" ht="18.649999999999999" customHeight="1" x14ac:dyDescent="0.6">
      <c r="B75" s="17">
        <v>99.302543856833964</v>
      </c>
      <c r="C75" s="18">
        <v>132.94187182354364</v>
      </c>
    </row>
    <row r="76" spans="2:3" ht="18.649999999999999" customHeight="1" x14ac:dyDescent="0.6">
      <c r="B76" s="17">
        <v>121.84604487310253</v>
      </c>
      <c r="C76" s="18">
        <v>108.00295471860238</v>
      </c>
    </row>
    <row r="77" spans="2:3" ht="18.649999999999999" customHeight="1" x14ac:dyDescent="0.6">
      <c r="B77" s="17">
        <v>116.93701159604731</v>
      </c>
      <c r="C77" s="18">
        <v>123.16580142656389</v>
      </c>
    </row>
    <row r="78" spans="2:3" ht="18.649999999999999" customHeight="1" x14ac:dyDescent="0.6">
      <c r="B78" s="17">
        <v>101.03074985792313</v>
      </c>
      <c r="C78" s="18">
        <v>125.19238802161394</v>
      </c>
    </row>
    <row r="79" spans="2:3" ht="18.649999999999999" customHeight="1" x14ac:dyDescent="0.6">
      <c r="B79" s="17">
        <v>108.28524923146759</v>
      </c>
      <c r="C79" s="18">
        <v>131.10206856907541</v>
      </c>
    </row>
    <row r="80" spans="2:3" ht="18.649999999999999" customHeight="1" x14ac:dyDescent="0.6">
      <c r="B80" s="17">
        <v>105.16844100288318</v>
      </c>
      <c r="C80" s="18">
        <v>115.39973175221206</v>
      </c>
    </row>
    <row r="81" spans="2:3" ht="18.649999999999999" customHeight="1" x14ac:dyDescent="0.6">
      <c r="B81" s="17">
        <v>114.10316188557545</v>
      </c>
      <c r="C81" s="18">
        <v>141.56067793669718</v>
      </c>
    </row>
    <row r="82" spans="2:3" ht="18.649999999999999" customHeight="1" x14ac:dyDescent="0.6">
      <c r="B82" s="17">
        <v>107.28592183904632</v>
      </c>
      <c r="C82" s="18">
        <v>95.394940242924321</v>
      </c>
    </row>
    <row r="83" spans="2:3" ht="18.649999999999999" customHeight="1" x14ac:dyDescent="0.6">
      <c r="B83" s="17">
        <v>102.03688710437471</v>
      </c>
      <c r="C83" s="18">
        <v>121.49556758067251</v>
      </c>
    </row>
    <row r="84" spans="2:3" ht="18.649999999999999" customHeight="1" x14ac:dyDescent="0.6">
      <c r="B84" s="17">
        <v>94.715336501602266</v>
      </c>
      <c r="C84" s="18">
        <v>120.27530511911716</v>
      </c>
    </row>
    <row r="85" spans="2:3" ht="18.649999999999999" customHeight="1" x14ac:dyDescent="0.6">
      <c r="B85" s="17">
        <v>100.7870229548746</v>
      </c>
      <c r="C85" s="18"/>
    </row>
    <row r="86" spans="2:3" ht="18.649999999999999" customHeight="1" x14ac:dyDescent="0.6">
      <c r="B86" s="17">
        <v>105.68366381276023</v>
      </c>
      <c r="C86" s="18"/>
    </row>
    <row r="87" spans="2:3" ht="18.649999999999999" customHeight="1" x14ac:dyDescent="0.6">
      <c r="B87" s="17">
        <v>99.540456320232892</v>
      </c>
      <c r="C87" s="18"/>
    </row>
    <row r="88" spans="2:3" ht="18.649999999999999" customHeight="1" x14ac:dyDescent="0.6">
      <c r="B88" s="17">
        <v>100.30533890332883</v>
      </c>
      <c r="C88" s="18"/>
    </row>
    <row r="89" spans="2:3" ht="18.649999999999999" customHeight="1" x14ac:dyDescent="0.6">
      <c r="B89" s="17">
        <v>105.43491707332304</v>
      </c>
      <c r="C89" s="18"/>
    </row>
    <row r="90" spans="2:3" ht="18.649999999999999" customHeight="1" x14ac:dyDescent="0.6">
      <c r="B90" s="17">
        <v>103.52570306620078</v>
      </c>
      <c r="C90" s="18"/>
    </row>
    <row r="91" spans="2:3" ht="18.649999999999999" customHeight="1" x14ac:dyDescent="0.6">
      <c r="B91" s="17">
        <v>87.124219489608038</v>
      </c>
      <c r="C91" s="18"/>
    </row>
    <row r="92" spans="2:3" ht="18.649999999999999" customHeight="1" x14ac:dyDescent="0.6">
      <c r="B92" s="17">
        <v>83.023074137129811</v>
      </c>
      <c r="C92" s="18"/>
    </row>
    <row r="93" spans="2:3" ht="18.649999999999999" customHeight="1" x14ac:dyDescent="0.6">
      <c r="B93" s="17">
        <v>99.553975512640847</v>
      </c>
      <c r="C93" s="18"/>
    </row>
    <row r="94" spans="2:3" ht="18.649999999999999" customHeight="1" x14ac:dyDescent="0.6">
      <c r="B94" s="17">
        <v>95.939535831589538</v>
      </c>
      <c r="C94" s="18"/>
    </row>
    <row r="95" spans="2:3" ht="18.649999999999999" customHeight="1" x14ac:dyDescent="0.6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FF0000"/>
  </sheetPr>
  <dimension ref="B1:M95"/>
  <sheetViews>
    <sheetView zoomScaleNormal="100" workbookViewId="0"/>
  </sheetViews>
  <sheetFormatPr defaultColWidth="11.07421875" defaultRowHeight="18.649999999999999" customHeight="1" x14ac:dyDescent="0.6"/>
  <cols>
    <col min="1" max="1" width="5.69140625" customWidth="1"/>
    <col min="2" max="4" width="12.69140625" customWidth="1"/>
    <col min="5" max="5" width="16.07421875" customWidth="1"/>
    <col min="6" max="13" width="12.69140625" customWidth="1"/>
  </cols>
  <sheetData>
    <row r="1" spans="2:13" ht="18" customHeight="1" x14ac:dyDescent="0.6"/>
    <row r="2" spans="2:13" ht="18" customHeight="1" x14ac:dyDescent="0.6"/>
    <row r="3" spans="2:13" ht="18" customHeight="1" x14ac:dyDescent="0.6"/>
    <row r="4" spans="2:13" ht="18" customHeight="1" x14ac:dyDescent="0.6"/>
    <row r="5" spans="2:13" ht="18" customHeight="1" x14ac:dyDescent="0.6"/>
    <row r="6" spans="2:13" ht="18" customHeight="1" x14ac:dyDescent="0.6"/>
    <row r="8" spans="2:13" ht="18.649999999999999" customHeight="1" x14ac:dyDescent="0.6">
      <c r="B8" s="15" t="s">
        <v>0</v>
      </c>
      <c r="C8" s="16" t="s">
        <v>1</v>
      </c>
    </row>
    <row r="9" spans="2:13" ht="18.649999999999999" customHeight="1" x14ac:dyDescent="0.6">
      <c r="B9" s="17">
        <v>95.396885853493103</v>
      </c>
      <c r="C9" s="18">
        <v>117.50863837093459</v>
      </c>
      <c r="F9" s="7"/>
      <c r="G9" s="7"/>
      <c r="H9" s="7"/>
      <c r="I9" s="7"/>
      <c r="J9" s="7"/>
      <c r="K9" s="7"/>
      <c r="L9" s="7"/>
      <c r="M9" s="7"/>
    </row>
    <row r="10" spans="2:13" ht="18.649999999999999" customHeight="1" x14ac:dyDescent="0.6">
      <c r="B10" s="17">
        <v>98.383299931479357</v>
      </c>
      <c r="C10" s="18">
        <v>121.67306950086576</v>
      </c>
      <c r="E10" s="7"/>
      <c r="F10" s="7"/>
      <c r="G10" s="7"/>
      <c r="H10" s="7"/>
      <c r="I10" s="7"/>
      <c r="J10" s="7"/>
      <c r="K10" s="7"/>
      <c r="L10" s="7"/>
      <c r="M10" s="7"/>
    </row>
    <row r="11" spans="2:13" ht="18.649999999999999" customHeight="1" x14ac:dyDescent="0.6">
      <c r="B11" s="17">
        <v>89.772127384569686</v>
      </c>
      <c r="C11" s="18">
        <v>107.64104759666589</v>
      </c>
      <c r="E11" s="22" t="s">
        <v>35</v>
      </c>
      <c r="H11" s="7"/>
      <c r="I11" s="7"/>
      <c r="J11" s="7"/>
      <c r="K11" s="7"/>
      <c r="L11" s="7"/>
      <c r="M11" s="7"/>
    </row>
    <row r="12" spans="2:13" ht="18.649999999999999" customHeight="1" x14ac:dyDescent="0.6">
      <c r="B12" s="17">
        <v>111.74150330852015</v>
      </c>
      <c r="C12" s="18">
        <v>117.3877345353504</v>
      </c>
      <c r="E12" s="7" t="s">
        <v>5</v>
      </c>
      <c r="H12" s="7"/>
      <c r="I12" s="7"/>
      <c r="J12" s="7"/>
      <c r="K12" s="7"/>
      <c r="L12" s="7"/>
      <c r="M12" s="7"/>
    </row>
    <row r="13" spans="2:13" ht="18.649999999999999" customHeight="1" thickBot="1" x14ac:dyDescent="0.65">
      <c r="B13" s="17">
        <v>108.5668244297585</v>
      </c>
      <c r="C13" s="18">
        <v>117.70382715648861</v>
      </c>
      <c r="J13" s="7"/>
      <c r="K13" s="7"/>
      <c r="L13" s="7"/>
      <c r="M13" s="7"/>
    </row>
    <row r="14" spans="2:13" ht="18.649999999999999" customHeight="1" x14ac:dyDescent="0.6">
      <c r="B14" s="17">
        <v>110.60221336400591</v>
      </c>
      <c r="C14" s="18">
        <v>127.75787688607163</v>
      </c>
      <c r="E14" s="8"/>
      <c r="F14" s="9" t="s">
        <v>6</v>
      </c>
      <c r="G14" s="9" t="s">
        <v>7</v>
      </c>
      <c r="H14" s="7"/>
      <c r="I14" s="7"/>
      <c r="J14" s="7"/>
      <c r="K14" s="7"/>
      <c r="L14" s="7"/>
      <c r="M14" s="7"/>
    </row>
    <row r="15" spans="2:13" ht="18.649999999999999" customHeight="1" x14ac:dyDescent="0.6">
      <c r="B15" s="17">
        <v>97.486757624312574</v>
      </c>
      <c r="C15" s="18">
        <v>135.83743272985942</v>
      </c>
      <c r="E15" s="21" t="s">
        <v>8</v>
      </c>
      <c r="F15" s="21">
        <v>98.977946895105831</v>
      </c>
      <c r="G15" s="21">
        <v>120.11239466456716</v>
      </c>
      <c r="H15" s="7"/>
      <c r="I15" s="7"/>
      <c r="J15" s="7"/>
      <c r="K15" s="7"/>
      <c r="L15" s="7"/>
      <c r="M15" s="7"/>
    </row>
    <row r="16" spans="2:13" ht="18.649999999999999" customHeight="1" x14ac:dyDescent="0.6">
      <c r="B16" s="17">
        <v>102.26702389500888</v>
      </c>
      <c r="C16" s="18">
        <v>131.30518529392165</v>
      </c>
      <c r="E16" s="10" t="s">
        <v>9</v>
      </c>
      <c r="F16" s="10">
        <v>105.7205639630353</v>
      </c>
      <c r="G16" s="10">
        <v>123.46842267810074</v>
      </c>
      <c r="H16" s="7"/>
      <c r="I16" s="7"/>
      <c r="J16" s="7"/>
      <c r="K16" s="7"/>
      <c r="L16" s="7"/>
      <c r="M16" s="7"/>
    </row>
    <row r="17" spans="2:13" ht="18.649999999999999" customHeight="1" x14ac:dyDescent="0.6">
      <c r="B17" s="17">
        <v>100.51290225490101</v>
      </c>
      <c r="C17" s="18">
        <v>111.64890229569926</v>
      </c>
      <c r="E17" s="10" t="s">
        <v>10</v>
      </c>
      <c r="F17" s="10">
        <v>87</v>
      </c>
      <c r="G17" s="10">
        <v>76</v>
      </c>
      <c r="H17" s="7"/>
      <c r="I17" s="7"/>
      <c r="J17" s="7"/>
      <c r="K17" s="7"/>
      <c r="L17" s="7"/>
      <c r="M17" s="7"/>
    </row>
    <row r="18" spans="2:13" ht="18.649999999999999" customHeight="1" x14ac:dyDescent="0.6">
      <c r="B18" s="17">
        <v>108.21020885144415</v>
      </c>
      <c r="C18" s="18">
        <v>101.69323499423224</v>
      </c>
      <c r="E18" s="10" t="s">
        <v>11</v>
      </c>
      <c r="F18" s="10">
        <v>0</v>
      </c>
      <c r="G18" s="10"/>
      <c r="H18" s="7"/>
      <c r="I18" s="7"/>
      <c r="K18" s="7"/>
      <c r="L18" s="7"/>
      <c r="M18" s="7"/>
    </row>
    <row r="19" spans="2:13" ht="18.649999999999999" customHeight="1" x14ac:dyDescent="0.6">
      <c r="B19" s="17">
        <v>95.902774924174622</v>
      </c>
      <c r="C19" s="18">
        <v>99.894412348259365</v>
      </c>
      <c r="E19" s="10" t="s">
        <v>12</v>
      </c>
      <c r="F19" s="10">
        <v>154</v>
      </c>
      <c r="G19" s="10"/>
      <c r="H19" s="7"/>
      <c r="K19" s="7"/>
      <c r="L19" s="7"/>
      <c r="M19" s="7"/>
    </row>
    <row r="20" spans="2:13" ht="18.649999999999999" customHeight="1" x14ac:dyDescent="0.6">
      <c r="B20" s="17">
        <v>103.94380029668775</v>
      </c>
      <c r="C20" s="18">
        <v>114.65749239059734</v>
      </c>
      <c r="E20" s="10" t="s">
        <v>13</v>
      </c>
      <c r="F20" s="10">
        <v>-12.541509899869869</v>
      </c>
      <c r="G20" s="10"/>
      <c r="H20" s="7"/>
      <c r="J20" s="7"/>
      <c r="K20" s="7"/>
      <c r="L20" s="7"/>
      <c r="M20" s="7"/>
    </row>
    <row r="21" spans="2:13" ht="18.649999999999999" customHeight="1" x14ac:dyDescent="0.6">
      <c r="B21" s="17">
        <v>101.53027470039525</v>
      </c>
      <c r="C21" s="18">
        <v>121.92058192812237</v>
      </c>
      <c r="E21" s="10" t="s">
        <v>14</v>
      </c>
      <c r="F21" s="10">
        <v>1.3104685185787799E-25</v>
      </c>
      <c r="G21" s="10"/>
      <c r="H21" s="7"/>
      <c r="J21" s="7"/>
      <c r="K21" s="7"/>
      <c r="L21" s="7"/>
      <c r="M21" s="7"/>
    </row>
    <row r="22" spans="2:13" ht="18.649999999999999" customHeight="1" x14ac:dyDescent="0.6">
      <c r="B22" s="17">
        <v>117.99874771330676</v>
      </c>
      <c r="C22" s="18">
        <v>125.23297356094002</v>
      </c>
      <c r="E22" s="10" t="s">
        <v>15</v>
      </c>
      <c r="F22" s="10">
        <v>1.6548083854766809</v>
      </c>
      <c r="G22" s="10"/>
      <c r="H22" s="7"/>
      <c r="I22" s="7"/>
    </row>
    <row r="23" spans="2:13" ht="18.649999999999999" customHeight="1" x14ac:dyDescent="0.6">
      <c r="B23" s="17">
        <v>78.966535202423614</v>
      </c>
      <c r="C23" s="18">
        <v>118.78119277812405</v>
      </c>
      <c r="E23" s="21" t="s">
        <v>16</v>
      </c>
      <c r="F23" s="21">
        <v>2.6209370371575598E-25</v>
      </c>
      <c r="G23" s="11" t="s">
        <v>21</v>
      </c>
      <c r="I23" s="12" t="s">
        <v>181</v>
      </c>
    </row>
    <row r="24" spans="2:13" ht="18.649999999999999" customHeight="1" thickBot="1" x14ac:dyDescent="0.65">
      <c r="B24" s="17">
        <v>86.563870348357824</v>
      </c>
      <c r="C24" s="18">
        <v>128.20437272153873</v>
      </c>
      <c r="E24" s="13" t="s">
        <v>17</v>
      </c>
      <c r="F24" s="13">
        <v>1.9754880582343397</v>
      </c>
      <c r="G24" s="13"/>
    </row>
    <row r="25" spans="2:13" ht="18.649999999999999" customHeight="1" x14ac:dyDescent="0.6">
      <c r="B25" s="17">
        <v>109.44781227911763</v>
      </c>
      <c r="C25" s="18">
        <v>114.65092737837676</v>
      </c>
    </row>
    <row r="26" spans="2:13" ht="18.649999999999999" customHeight="1" x14ac:dyDescent="0.6">
      <c r="B26" s="17">
        <v>96.864069242154869</v>
      </c>
      <c r="C26" s="18">
        <v>144.74849972559281</v>
      </c>
    </row>
    <row r="27" spans="2:13" ht="18.649999999999999" customHeight="1" x14ac:dyDescent="0.6">
      <c r="B27" s="17">
        <v>89.220241769301765</v>
      </c>
      <c r="C27" s="18">
        <v>128.17084286129389</v>
      </c>
    </row>
    <row r="28" spans="2:13" ht="18.649999999999999" customHeight="1" x14ac:dyDescent="0.6">
      <c r="B28" s="17">
        <v>117.66369822179115</v>
      </c>
      <c r="C28" s="18">
        <v>125.93551144269296</v>
      </c>
    </row>
    <row r="29" spans="2:13" ht="18.649999999999999" customHeight="1" x14ac:dyDescent="0.6">
      <c r="B29" s="17">
        <v>91.579835598408877</v>
      </c>
      <c r="C29" s="18">
        <v>114.97360216812463</v>
      </c>
    </row>
    <row r="30" spans="2:13" ht="18.649999999999999" customHeight="1" x14ac:dyDescent="0.6">
      <c r="B30" s="17">
        <v>84.110606457907807</v>
      </c>
      <c r="C30" s="18">
        <v>118.84450241106394</v>
      </c>
    </row>
    <row r="31" spans="2:13" ht="18.649999999999999" customHeight="1" x14ac:dyDescent="0.6">
      <c r="B31" s="17">
        <v>109.05141773620662</v>
      </c>
      <c r="C31" s="18">
        <v>121.05087205283579</v>
      </c>
    </row>
    <row r="32" spans="2:13" ht="18.649999999999999" customHeight="1" x14ac:dyDescent="0.6">
      <c r="B32" s="17">
        <v>103.67239603303982</v>
      </c>
      <c r="C32" s="18">
        <v>118.26903002392415</v>
      </c>
    </row>
    <row r="33" spans="2:3" ht="18.649999999999999" customHeight="1" x14ac:dyDescent="0.6">
      <c r="B33" s="17">
        <v>101.56331977608846</v>
      </c>
      <c r="C33" s="18">
        <v>108.4205948044612</v>
      </c>
    </row>
    <row r="34" spans="2:3" ht="18.649999999999999" customHeight="1" x14ac:dyDescent="0.6">
      <c r="B34" s="17">
        <v>94.976031781728466</v>
      </c>
      <c r="C34" s="18">
        <v>128.03770307992883</v>
      </c>
    </row>
    <row r="35" spans="2:3" ht="18.649999999999999" customHeight="1" x14ac:dyDescent="0.6">
      <c r="B35" s="17">
        <v>85.323383065145251</v>
      </c>
      <c r="C35" s="18">
        <v>133.6639057910449</v>
      </c>
    </row>
    <row r="36" spans="2:3" ht="18.649999999999999" customHeight="1" x14ac:dyDescent="0.6">
      <c r="B36" s="17">
        <v>89.459451425603348</v>
      </c>
      <c r="C36" s="18">
        <v>131.63805334473039</v>
      </c>
    </row>
    <row r="37" spans="2:3" ht="18.649999999999999" customHeight="1" x14ac:dyDescent="0.6">
      <c r="B37" s="17">
        <v>88.575550711077113</v>
      </c>
      <c r="C37" s="18">
        <v>115.02770467735621</v>
      </c>
    </row>
    <row r="38" spans="2:3" ht="18.649999999999999" customHeight="1" x14ac:dyDescent="0.6">
      <c r="B38" s="17">
        <v>93.692010007250161</v>
      </c>
      <c r="C38" s="18">
        <v>125.45253271939833</v>
      </c>
    </row>
    <row r="39" spans="2:3" ht="18.649999999999999" customHeight="1" x14ac:dyDescent="0.6">
      <c r="B39" s="17">
        <v>106.08376395416728</v>
      </c>
      <c r="C39" s="18">
        <v>119.10546462044553</v>
      </c>
    </row>
    <row r="40" spans="2:3" ht="18.649999999999999" customHeight="1" x14ac:dyDescent="0.6">
      <c r="B40" s="17">
        <v>89.874543143637439</v>
      </c>
      <c r="C40" s="18">
        <v>139.97822119104237</v>
      </c>
    </row>
    <row r="41" spans="2:3" ht="18.649999999999999" customHeight="1" x14ac:dyDescent="0.6">
      <c r="B41" s="17">
        <v>95.471688829579961</v>
      </c>
      <c r="C41" s="18">
        <v>112.42068910446048</v>
      </c>
    </row>
    <row r="42" spans="2:3" ht="18.649999999999999" customHeight="1" x14ac:dyDescent="0.6">
      <c r="B42" s="17">
        <v>90.620049491915609</v>
      </c>
      <c r="C42" s="18">
        <v>94.063498616153339</v>
      </c>
    </row>
    <row r="43" spans="2:3" ht="18.649999999999999" customHeight="1" x14ac:dyDescent="0.6">
      <c r="B43" s="17">
        <v>102.65856952885673</v>
      </c>
      <c r="C43" s="18">
        <v>100.43657089243466</v>
      </c>
    </row>
    <row r="44" spans="2:3" ht="18.649999999999999" customHeight="1" x14ac:dyDescent="0.6">
      <c r="B44" s="17">
        <v>88.494501424296772</v>
      </c>
      <c r="C44" s="18">
        <v>139.61026681424448</v>
      </c>
    </row>
    <row r="45" spans="2:3" ht="18.649999999999999" customHeight="1" x14ac:dyDescent="0.6">
      <c r="B45" s="17">
        <v>98.079094152414399</v>
      </c>
      <c r="C45" s="18">
        <v>109.55781047203538</v>
      </c>
    </row>
    <row r="46" spans="2:3" ht="18.649999999999999" customHeight="1" x14ac:dyDescent="0.6">
      <c r="B46" s="17">
        <v>102.65678958880227</v>
      </c>
      <c r="C46" s="18">
        <v>107.66623742154073</v>
      </c>
    </row>
    <row r="47" spans="2:3" ht="18.649999999999999" customHeight="1" x14ac:dyDescent="0.6">
      <c r="B47" s="17">
        <v>93.192811157609071</v>
      </c>
      <c r="C47" s="18">
        <v>112.55460256818606</v>
      </c>
    </row>
    <row r="48" spans="2:3" ht="18.649999999999999" customHeight="1" x14ac:dyDescent="0.6">
      <c r="B48" s="17">
        <v>95.410588590354365</v>
      </c>
      <c r="C48" s="18">
        <v>116.39747391339763</v>
      </c>
    </row>
    <row r="49" spans="2:3" ht="18.649999999999999" customHeight="1" x14ac:dyDescent="0.6">
      <c r="B49" s="17">
        <v>115.34855522425615</v>
      </c>
      <c r="C49" s="18">
        <v>111.50303913796445</v>
      </c>
    </row>
    <row r="50" spans="2:3" ht="18.649999999999999" customHeight="1" x14ac:dyDescent="0.6">
      <c r="B50" s="17">
        <v>81.528417386421879</v>
      </c>
      <c r="C50" s="18">
        <v>132.09590248420903</v>
      </c>
    </row>
    <row r="51" spans="2:3" ht="18.649999999999999" customHeight="1" x14ac:dyDescent="0.6">
      <c r="B51" s="17">
        <v>94.496168337106738</v>
      </c>
      <c r="C51" s="18">
        <v>117.49416935265315</v>
      </c>
    </row>
    <row r="52" spans="2:3" ht="18.649999999999999" customHeight="1" x14ac:dyDescent="0.6">
      <c r="B52" s="17">
        <v>89.40101363421644</v>
      </c>
      <c r="C52" s="18">
        <v>104.9605743157222</v>
      </c>
    </row>
    <row r="53" spans="2:3" ht="18.649999999999999" customHeight="1" x14ac:dyDescent="0.6">
      <c r="B53" s="17">
        <v>84.877139616819235</v>
      </c>
      <c r="C53" s="18">
        <v>124.98659989471247</v>
      </c>
    </row>
    <row r="54" spans="2:3" ht="18.649999999999999" customHeight="1" x14ac:dyDescent="0.6">
      <c r="B54" s="17">
        <v>104.87974966932211</v>
      </c>
      <c r="C54" s="18">
        <v>130.40991302127694</v>
      </c>
    </row>
    <row r="55" spans="2:3" ht="18.649999999999999" customHeight="1" x14ac:dyDescent="0.6">
      <c r="B55" s="17">
        <v>99.93274492243475</v>
      </c>
      <c r="C55" s="18">
        <v>125.297308226106</v>
      </c>
    </row>
    <row r="56" spans="2:3" ht="18.649999999999999" customHeight="1" x14ac:dyDescent="0.6">
      <c r="B56" s="17">
        <v>99.008883666275295</v>
      </c>
      <c r="C56" s="18">
        <v>113.79014385120087</v>
      </c>
    </row>
    <row r="57" spans="2:3" ht="18.649999999999999" customHeight="1" x14ac:dyDescent="0.6">
      <c r="B57" s="17">
        <v>104.31726662130646</v>
      </c>
      <c r="C57" s="18">
        <v>114.97848671687096</v>
      </c>
    </row>
    <row r="58" spans="2:3" ht="18.649999999999999" customHeight="1" x14ac:dyDescent="0.6">
      <c r="B58" s="17">
        <v>113.12776548685189</v>
      </c>
      <c r="C58" s="18">
        <v>125.4444492042346</v>
      </c>
    </row>
    <row r="59" spans="2:3" ht="18.649999999999999" customHeight="1" x14ac:dyDescent="0.6">
      <c r="B59" s="17">
        <v>102.142765501113</v>
      </c>
      <c r="C59" s="18">
        <v>132.00044034641053</v>
      </c>
    </row>
    <row r="60" spans="2:3" ht="18.649999999999999" customHeight="1" x14ac:dyDescent="0.6">
      <c r="B60" s="17">
        <v>102.95163167099034</v>
      </c>
      <c r="C60" s="18">
        <v>121.75016730828649</v>
      </c>
    </row>
    <row r="61" spans="2:3" ht="18.649999999999999" customHeight="1" x14ac:dyDescent="0.6">
      <c r="B61" s="17">
        <v>93.184042142267458</v>
      </c>
      <c r="C61" s="18">
        <v>146.33982780432106</v>
      </c>
    </row>
    <row r="62" spans="2:3" ht="18.649999999999999" customHeight="1" x14ac:dyDescent="0.6">
      <c r="B62" s="17">
        <v>85.106840669996274</v>
      </c>
      <c r="C62" s="18">
        <v>132.73183043808038</v>
      </c>
    </row>
    <row r="63" spans="2:3" ht="18.649999999999999" customHeight="1" x14ac:dyDescent="0.6">
      <c r="B63" s="17">
        <v>118.17475814672572</v>
      </c>
      <c r="C63" s="18">
        <v>116.46468472765045</v>
      </c>
    </row>
    <row r="64" spans="2:3" ht="18.649999999999999" customHeight="1" x14ac:dyDescent="0.6">
      <c r="B64" s="17">
        <v>104.65072639454695</v>
      </c>
      <c r="C64" s="18">
        <v>122.37472057431138</v>
      </c>
    </row>
    <row r="65" spans="2:3" ht="18.649999999999999" customHeight="1" x14ac:dyDescent="0.6">
      <c r="B65" s="17">
        <v>116.26676990669509</v>
      </c>
      <c r="C65" s="18">
        <v>107.19433778609302</v>
      </c>
    </row>
    <row r="66" spans="2:3" ht="18.649999999999999" customHeight="1" x14ac:dyDescent="0.6">
      <c r="B66" s="17">
        <v>105.41027293424656</v>
      </c>
      <c r="C66" s="18">
        <v>118.71399270293811</v>
      </c>
    </row>
    <row r="67" spans="2:3" ht="18.649999999999999" customHeight="1" x14ac:dyDescent="0.6">
      <c r="B67" s="17">
        <v>91.750438578304355</v>
      </c>
      <c r="C67" s="18">
        <v>118.43130937567928</v>
      </c>
    </row>
    <row r="68" spans="2:3" ht="18.649999999999999" customHeight="1" x14ac:dyDescent="0.6">
      <c r="B68" s="17">
        <v>96.21338967296505</v>
      </c>
      <c r="C68" s="18">
        <v>120.08679049816115</v>
      </c>
    </row>
    <row r="69" spans="2:3" ht="18.649999999999999" customHeight="1" x14ac:dyDescent="0.6">
      <c r="B69" s="17">
        <v>86.007784010771445</v>
      </c>
      <c r="C69" s="18">
        <v>132.84419523054103</v>
      </c>
    </row>
    <row r="70" spans="2:3" ht="18.649999999999999" customHeight="1" x14ac:dyDescent="0.6">
      <c r="B70" s="17">
        <v>103.85988477704048</v>
      </c>
      <c r="C70" s="18">
        <v>111.75283799945889</v>
      </c>
    </row>
    <row r="71" spans="2:3" ht="18.649999999999999" customHeight="1" x14ac:dyDescent="0.6">
      <c r="B71" s="17">
        <v>106.04234835605875</v>
      </c>
      <c r="C71" s="18">
        <v>110.41039420351512</v>
      </c>
    </row>
    <row r="72" spans="2:3" ht="18.649999999999999" customHeight="1" x14ac:dyDescent="0.6">
      <c r="B72" s="17">
        <v>77.017403837057913</v>
      </c>
      <c r="C72" s="18">
        <v>124.19052961399544</v>
      </c>
    </row>
    <row r="73" spans="2:3" ht="18.649999999999999" customHeight="1" x14ac:dyDescent="0.6">
      <c r="B73" s="17">
        <v>101.53976531144735</v>
      </c>
      <c r="C73" s="18">
        <v>116.02499078865344</v>
      </c>
    </row>
    <row r="74" spans="2:3" ht="18.649999999999999" customHeight="1" x14ac:dyDescent="0.6">
      <c r="B74" s="17">
        <v>86.999521266313081</v>
      </c>
      <c r="C74" s="18">
        <v>102.21595853059569</v>
      </c>
    </row>
    <row r="75" spans="2:3" ht="18.649999999999999" customHeight="1" x14ac:dyDescent="0.6">
      <c r="B75" s="17">
        <v>99.302543856833964</v>
      </c>
      <c r="C75" s="18">
        <v>132.94187182354364</v>
      </c>
    </row>
    <row r="76" spans="2:3" ht="18.649999999999999" customHeight="1" x14ac:dyDescent="0.6">
      <c r="B76" s="17">
        <v>121.84604487310253</v>
      </c>
      <c r="C76" s="18">
        <v>108.00295471860238</v>
      </c>
    </row>
    <row r="77" spans="2:3" ht="18.649999999999999" customHeight="1" x14ac:dyDescent="0.6">
      <c r="B77" s="17">
        <v>116.93701159604731</v>
      </c>
      <c r="C77" s="18">
        <v>123.16580142656389</v>
      </c>
    </row>
    <row r="78" spans="2:3" ht="18.649999999999999" customHeight="1" x14ac:dyDescent="0.6">
      <c r="B78" s="17">
        <v>101.03074985792313</v>
      </c>
      <c r="C78" s="18">
        <v>125.19238802161394</v>
      </c>
    </row>
    <row r="79" spans="2:3" ht="18.649999999999999" customHeight="1" x14ac:dyDescent="0.6">
      <c r="B79" s="17">
        <v>108.28524923146759</v>
      </c>
      <c r="C79" s="18">
        <v>131.10206856907541</v>
      </c>
    </row>
    <row r="80" spans="2:3" ht="18.649999999999999" customHeight="1" x14ac:dyDescent="0.6">
      <c r="B80" s="17">
        <v>105.16844100288318</v>
      </c>
      <c r="C80" s="18">
        <v>115.39973175221206</v>
      </c>
    </row>
    <row r="81" spans="2:3" ht="18.649999999999999" customHeight="1" x14ac:dyDescent="0.6">
      <c r="B81" s="17">
        <v>114.10316188557545</v>
      </c>
      <c r="C81" s="18">
        <v>141.56067793669718</v>
      </c>
    </row>
    <row r="82" spans="2:3" ht="18.649999999999999" customHeight="1" x14ac:dyDescent="0.6">
      <c r="B82" s="17">
        <v>107.28592183904632</v>
      </c>
      <c r="C82" s="18">
        <v>95.394940242924321</v>
      </c>
    </row>
    <row r="83" spans="2:3" ht="18.649999999999999" customHeight="1" x14ac:dyDescent="0.6">
      <c r="B83" s="17">
        <v>102.03688710437471</v>
      </c>
      <c r="C83" s="18">
        <v>121.49556758067251</v>
      </c>
    </row>
    <row r="84" spans="2:3" ht="18.649999999999999" customHeight="1" x14ac:dyDescent="0.6">
      <c r="B84" s="17">
        <v>94.715336501602266</v>
      </c>
      <c r="C84" s="18">
        <v>120.27530511911716</v>
      </c>
    </row>
    <row r="85" spans="2:3" ht="18.649999999999999" customHeight="1" x14ac:dyDescent="0.6">
      <c r="B85" s="17">
        <v>100.7870229548746</v>
      </c>
      <c r="C85" s="18"/>
    </row>
    <row r="86" spans="2:3" ht="18.649999999999999" customHeight="1" x14ac:dyDescent="0.6">
      <c r="B86" s="17">
        <v>105.68366381276023</v>
      </c>
      <c r="C86" s="18"/>
    </row>
    <row r="87" spans="2:3" ht="18.649999999999999" customHeight="1" x14ac:dyDescent="0.6">
      <c r="B87" s="17">
        <v>99.540456320232892</v>
      </c>
      <c r="C87" s="18"/>
    </row>
    <row r="88" spans="2:3" ht="18.649999999999999" customHeight="1" x14ac:dyDescent="0.6">
      <c r="B88" s="17">
        <v>100.30533890332883</v>
      </c>
      <c r="C88" s="18"/>
    </row>
    <row r="89" spans="2:3" ht="18.649999999999999" customHeight="1" x14ac:dyDescent="0.6">
      <c r="B89" s="17">
        <v>105.43491707332304</v>
      </c>
      <c r="C89" s="18"/>
    </row>
    <row r="90" spans="2:3" ht="18.649999999999999" customHeight="1" x14ac:dyDescent="0.6">
      <c r="B90" s="17">
        <v>103.52570306620078</v>
      </c>
      <c r="C90" s="18"/>
    </row>
    <row r="91" spans="2:3" ht="18.649999999999999" customHeight="1" x14ac:dyDescent="0.6">
      <c r="B91" s="17">
        <v>87.124219489608038</v>
      </c>
      <c r="C91" s="18"/>
    </row>
    <row r="92" spans="2:3" ht="18.649999999999999" customHeight="1" x14ac:dyDescent="0.6">
      <c r="B92" s="17">
        <v>83.023074137129811</v>
      </c>
      <c r="C92" s="18"/>
    </row>
    <row r="93" spans="2:3" ht="18.649999999999999" customHeight="1" x14ac:dyDescent="0.6">
      <c r="B93" s="17">
        <v>99.553975512640847</v>
      </c>
      <c r="C93" s="18"/>
    </row>
    <row r="94" spans="2:3" ht="18.649999999999999" customHeight="1" x14ac:dyDescent="0.6">
      <c r="B94" s="17">
        <v>95.939535831589538</v>
      </c>
      <c r="C94" s="18"/>
    </row>
    <row r="95" spans="2:3" ht="18.649999999999999" customHeight="1" x14ac:dyDescent="0.6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0"/>
  <sheetViews>
    <sheetView zoomScaleNormal="100" workbookViewId="0"/>
  </sheetViews>
  <sheetFormatPr defaultColWidth="12.69140625" defaultRowHeight="18" customHeight="1" x14ac:dyDescent="0.6"/>
  <cols>
    <col min="1" max="1" width="5.69140625" customWidth="1"/>
    <col min="5" max="5" width="16.07421875" style="7" customWidth="1"/>
    <col min="6" max="16384" width="12.69140625" style="7"/>
  </cols>
  <sheetData>
    <row r="1" spans="2:3" customFormat="1" ht="18" customHeight="1" x14ac:dyDescent="0.6"/>
    <row r="2" spans="2:3" customFormat="1" ht="18" customHeight="1" x14ac:dyDescent="0.6"/>
    <row r="3" spans="2:3" customFormat="1" ht="18" customHeight="1" x14ac:dyDescent="0.6"/>
    <row r="4" spans="2:3" customFormat="1" ht="18" customHeight="1" x14ac:dyDescent="0.6"/>
    <row r="5" spans="2:3" customFormat="1" ht="18" customHeight="1" x14ac:dyDescent="0.6"/>
    <row r="6" spans="2:3" customFormat="1" ht="18" customHeight="1" x14ac:dyDescent="0.6"/>
    <row r="7" spans="2:3" customFormat="1" ht="18" customHeight="1" x14ac:dyDescent="0.6"/>
    <row r="8" spans="2:3" customFormat="1" ht="18" customHeight="1" x14ac:dyDescent="0.6">
      <c r="B8" s="15" t="s">
        <v>2</v>
      </c>
      <c r="C8" s="16" t="s">
        <v>3</v>
      </c>
    </row>
    <row r="9" spans="2:3" ht="18" customHeight="1" x14ac:dyDescent="0.6">
      <c r="B9" s="33">
        <v>805.45</v>
      </c>
      <c r="C9" s="34">
        <v>1400.76</v>
      </c>
    </row>
    <row r="10" spans="2:3" ht="18" customHeight="1" x14ac:dyDescent="0.6">
      <c r="B10" s="33">
        <v>780.27</v>
      </c>
      <c r="C10" s="34">
        <v>969.27</v>
      </c>
    </row>
    <row r="11" spans="2:3" ht="18" customHeight="1" x14ac:dyDescent="0.6">
      <c r="B11" s="33">
        <v>927.79</v>
      </c>
      <c r="C11" s="34">
        <v>1049.6099999999999</v>
      </c>
    </row>
    <row r="12" spans="2:3" ht="18" customHeight="1" x14ac:dyDescent="0.6">
      <c r="B12" s="33">
        <v>812.86</v>
      </c>
      <c r="C12" s="34">
        <v>1453.6</v>
      </c>
    </row>
    <row r="13" spans="2:3" ht="18" customHeight="1" x14ac:dyDescent="0.6">
      <c r="B13" s="33">
        <v>550.91</v>
      </c>
      <c r="C13" s="34">
        <v>876.72</v>
      </c>
    </row>
    <row r="14" spans="2:3" ht="18" customHeight="1" x14ac:dyDescent="0.6">
      <c r="B14" s="33">
        <v>901.07</v>
      </c>
      <c r="C14" s="34">
        <v>1119.49</v>
      </c>
    </row>
    <row r="15" spans="2:3" ht="18" customHeight="1" x14ac:dyDescent="0.6">
      <c r="B15" s="33">
        <v>869.76</v>
      </c>
      <c r="C15" s="34">
        <v>976.6</v>
      </c>
    </row>
    <row r="16" spans="2:3" ht="18" customHeight="1" x14ac:dyDescent="0.6">
      <c r="B16" s="33">
        <v>867.17</v>
      </c>
      <c r="C16" s="34">
        <v>1017.76</v>
      </c>
    </row>
    <row r="17" spans="2:3" ht="18" customHeight="1" x14ac:dyDescent="0.6">
      <c r="B17" s="33">
        <v>801.91</v>
      </c>
      <c r="C17" s="34">
        <v>482.12</v>
      </c>
    </row>
    <row r="18" spans="2:3" ht="18" customHeight="1" x14ac:dyDescent="0.6">
      <c r="B18" s="33">
        <v>973.15</v>
      </c>
      <c r="C18" s="34">
        <v>1149.21</v>
      </c>
    </row>
    <row r="19" spans="2:3" ht="18" customHeight="1" x14ac:dyDescent="0.6">
      <c r="B19" s="33">
        <v>746.65</v>
      </c>
      <c r="C19" s="34">
        <v>809.37</v>
      </c>
    </row>
    <row r="20" spans="2:3" ht="18" customHeight="1" x14ac:dyDescent="0.6">
      <c r="B20" s="33">
        <v>980.25</v>
      </c>
      <c r="C20" s="34">
        <v>968.43</v>
      </c>
    </row>
    <row r="21" spans="2:3" ht="18" customHeight="1" x14ac:dyDescent="0.6">
      <c r="B21" s="33">
        <v>892.53</v>
      </c>
      <c r="C21" s="34">
        <v>1077.45</v>
      </c>
    </row>
    <row r="22" spans="2:3" ht="18" customHeight="1" x14ac:dyDescent="0.6">
      <c r="B22" s="33">
        <v>871.39</v>
      </c>
      <c r="C22" s="34">
        <v>1166.04</v>
      </c>
    </row>
    <row r="23" spans="2:3" ht="18" customHeight="1" x14ac:dyDescent="0.6">
      <c r="B23" s="33">
        <v>970.98</v>
      </c>
      <c r="C23" s="34">
        <v>582.80999999999995</v>
      </c>
    </row>
    <row r="24" spans="2:3" ht="18" customHeight="1" x14ac:dyDescent="0.6">
      <c r="B24" s="33">
        <v>641.09</v>
      </c>
      <c r="C24" s="34">
        <v>766.93</v>
      </c>
    </row>
    <row r="25" spans="2:3" ht="18" customHeight="1" x14ac:dyDescent="0.6">
      <c r="B25" s="33">
        <v>1051.25</v>
      </c>
      <c r="C25" s="34">
        <v>955.73</v>
      </c>
    </row>
    <row r="26" spans="2:3" ht="18" customHeight="1" x14ac:dyDescent="0.6">
      <c r="B26" s="33">
        <v>809.82</v>
      </c>
      <c r="C26" s="34">
        <v>562.64</v>
      </c>
    </row>
    <row r="27" spans="2:3" ht="18" customHeight="1" x14ac:dyDescent="0.6">
      <c r="B27" s="33">
        <v>721.97</v>
      </c>
      <c r="C27" s="34">
        <v>786.01</v>
      </c>
    </row>
    <row r="28" spans="2:3" ht="18" customHeight="1" x14ac:dyDescent="0.6">
      <c r="B28" s="33">
        <v>798.97</v>
      </c>
      <c r="C28" s="34">
        <v>1369.56</v>
      </c>
    </row>
    <row r="29" spans="2:3" ht="18" customHeight="1" x14ac:dyDescent="0.6">
      <c r="B29" s="33">
        <v>983.14</v>
      </c>
      <c r="C29" s="34">
        <v>1219.6300000000001</v>
      </c>
    </row>
    <row r="30" spans="2:3" ht="18" customHeight="1" x14ac:dyDescent="0.6">
      <c r="B30" s="33">
        <v>1124.83</v>
      </c>
      <c r="C30" s="34">
        <v>556.64</v>
      </c>
    </row>
    <row r="31" spans="2:3" ht="18" customHeight="1" x14ac:dyDescent="0.6">
      <c r="B31" s="33">
        <v>801.21</v>
      </c>
      <c r="C31" s="34">
        <v>678.46</v>
      </c>
    </row>
    <row r="32" spans="2:3" ht="18" customHeight="1" x14ac:dyDescent="0.6">
      <c r="B32" s="33">
        <v>932.67</v>
      </c>
      <c r="C32" s="34">
        <v>370.61</v>
      </c>
    </row>
    <row r="33" spans="2:3" ht="18" customHeight="1" x14ac:dyDescent="0.6">
      <c r="B33" s="33">
        <v>724.8</v>
      </c>
      <c r="C33" s="34">
        <v>587.04999999999995</v>
      </c>
    </row>
    <row r="34" spans="2:3" ht="18" customHeight="1" x14ac:dyDescent="0.6">
      <c r="B34" s="33">
        <v>894.94</v>
      </c>
      <c r="C34" s="34">
        <v>1203.42</v>
      </c>
    </row>
    <row r="35" spans="2:3" ht="18" customHeight="1" x14ac:dyDescent="0.6">
      <c r="B35" s="33">
        <v>1017.18</v>
      </c>
      <c r="C35" s="34">
        <v>555.95000000000005</v>
      </c>
    </row>
    <row r="36" spans="2:3" ht="18" customHeight="1" x14ac:dyDescent="0.6">
      <c r="B36" s="33">
        <v>876.98</v>
      </c>
      <c r="C36" s="34">
        <v>1104.1300000000001</v>
      </c>
    </row>
    <row r="37" spans="2:3" ht="18" customHeight="1" x14ac:dyDescent="0.6">
      <c r="B37" s="33">
        <v>961.01</v>
      </c>
      <c r="C37" s="34">
        <v>722.83</v>
      </c>
    </row>
    <row r="38" spans="2:3" ht="18" customHeight="1" x14ac:dyDescent="0.6">
      <c r="B38" s="33">
        <v>930.66</v>
      </c>
      <c r="C38" s="34">
        <v>1082.07</v>
      </c>
    </row>
    <row r="39" spans="2:3" ht="18" customHeight="1" x14ac:dyDescent="0.6">
      <c r="B39" s="33">
        <v>882.56</v>
      </c>
      <c r="C39" s="34">
        <v>840.62</v>
      </c>
    </row>
    <row r="40" spans="2:3" ht="18" customHeight="1" x14ac:dyDescent="0.6">
      <c r="B40" s="33">
        <v>853.19</v>
      </c>
      <c r="C40" s="34">
        <v>823.12</v>
      </c>
    </row>
    <row r="41" spans="2:3" ht="18" customHeight="1" x14ac:dyDescent="0.6">
      <c r="B41" s="33">
        <v>983.99</v>
      </c>
      <c r="C41" s="34">
        <v>792.55</v>
      </c>
    </row>
    <row r="42" spans="2:3" ht="18" customHeight="1" x14ac:dyDescent="0.6">
      <c r="B42" s="33">
        <v>1016.78</v>
      </c>
      <c r="C42" s="34">
        <v>619.14</v>
      </c>
    </row>
    <row r="43" spans="2:3" ht="18" customHeight="1" x14ac:dyDescent="0.6">
      <c r="B43" s="33">
        <v>858.44</v>
      </c>
      <c r="C43" s="34">
        <v>1212.75</v>
      </c>
    </row>
    <row r="44" spans="2:3" ht="18" customHeight="1" x14ac:dyDescent="0.6">
      <c r="B44" s="33">
        <v>748.53</v>
      </c>
      <c r="C44" s="34">
        <v>1423.27</v>
      </c>
    </row>
    <row r="45" spans="2:3" ht="18" customHeight="1" x14ac:dyDescent="0.6">
      <c r="B45" s="33">
        <v>742.14</v>
      </c>
      <c r="C45" s="34">
        <v>1155.01</v>
      </c>
    </row>
    <row r="46" spans="2:3" ht="18" customHeight="1" x14ac:dyDescent="0.6">
      <c r="B46" s="33">
        <v>916.54</v>
      </c>
      <c r="C46" s="34">
        <v>753.26</v>
      </c>
    </row>
    <row r="47" spans="2:3" ht="18" customHeight="1" x14ac:dyDescent="0.6">
      <c r="B47" s="33">
        <v>1008.92</v>
      </c>
      <c r="C47" s="34">
        <v>1066.3499999999999</v>
      </c>
    </row>
    <row r="48" spans="2:3" ht="18" customHeight="1" x14ac:dyDescent="0.6">
      <c r="B48" s="33">
        <v>785.11</v>
      </c>
      <c r="C48" s="34">
        <v>1087.33</v>
      </c>
    </row>
    <row r="49" spans="2:3" ht="18" customHeight="1" x14ac:dyDescent="0.6">
      <c r="B49" s="33">
        <v>962.46</v>
      </c>
      <c r="C49" s="34">
        <v>1018.6</v>
      </c>
    </row>
    <row r="50" spans="2:3" ht="18" customHeight="1" x14ac:dyDescent="0.6">
      <c r="B50" s="33">
        <v>818.67</v>
      </c>
      <c r="C50" s="34">
        <v>907.18</v>
      </c>
    </row>
    <row r="51" spans="2:3" ht="18" customHeight="1" x14ac:dyDescent="0.6">
      <c r="B51" s="33">
        <v>849.03</v>
      </c>
      <c r="C51" s="34">
        <v>1283.6300000000001</v>
      </c>
    </row>
    <row r="52" spans="2:3" ht="18" customHeight="1" x14ac:dyDescent="0.6">
      <c r="B52" s="33">
        <v>552.5</v>
      </c>
      <c r="C52" s="34">
        <v>1319.92</v>
      </c>
    </row>
    <row r="53" spans="2:3" ht="18" customHeight="1" x14ac:dyDescent="0.6">
      <c r="B53" s="33">
        <v>728.71</v>
      </c>
      <c r="C53" s="34">
        <v>530.62</v>
      </c>
    </row>
    <row r="54" spans="2:3" ht="18" customHeight="1" x14ac:dyDescent="0.6">
      <c r="B54" s="33">
        <v>747.62</v>
      </c>
      <c r="C54" s="34">
        <v>710.89</v>
      </c>
    </row>
    <row r="55" spans="2:3" ht="18" customHeight="1" x14ac:dyDescent="0.6">
      <c r="B55" s="33">
        <v>1194.5899999999999</v>
      </c>
      <c r="C55" s="34">
        <v>1150.54</v>
      </c>
    </row>
    <row r="56" spans="2:3" ht="18" customHeight="1" x14ac:dyDescent="0.6">
      <c r="B56" s="33">
        <v>586.63</v>
      </c>
      <c r="C56" s="34">
        <v>946.98</v>
      </c>
    </row>
    <row r="57" spans="2:3" ht="18" customHeight="1" x14ac:dyDescent="0.6">
      <c r="B57" s="33">
        <v>916.22</v>
      </c>
      <c r="C57" s="34">
        <v>1358.48</v>
      </c>
    </row>
    <row r="58" spans="2:3" ht="18" customHeight="1" x14ac:dyDescent="0.6">
      <c r="B58" s="33">
        <v>1025.76</v>
      </c>
      <c r="C58" s="34">
        <v>1589.44</v>
      </c>
    </row>
    <row r="59" spans="2:3" ht="18" customHeight="1" x14ac:dyDescent="0.6">
      <c r="B59" s="33">
        <v>877.63</v>
      </c>
      <c r="C59" s="34">
        <v>1165.92</v>
      </c>
    </row>
    <row r="60" spans="2:3" ht="18" customHeight="1" x14ac:dyDescent="0.6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FF0000"/>
  </sheetPr>
  <dimension ref="A1:J60"/>
  <sheetViews>
    <sheetView zoomScaleNormal="100" workbookViewId="0"/>
  </sheetViews>
  <sheetFormatPr defaultColWidth="12.69140625" defaultRowHeight="18" customHeight="1" x14ac:dyDescent="0.6"/>
  <cols>
    <col min="1" max="1" width="5.69140625" customWidth="1"/>
    <col min="5" max="5" width="16.07421875" style="7" customWidth="1"/>
    <col min="6" max="16384" width="12.69140625" style="7"/>
  </cols>
  <sheetData>
    <row r="1" spans="2:7" customFormat="1" ht="18" customHeight="1" x14ac:dyDescent="0.6"/>
    <row r="2" spans="2:7" customFormat="1" ht="18" customHeight="1" x14ac:dyDescent="0.6"/>
    <row r="3" spans="2:7" customFormat="1" ht="18" customHeight="1" x14ac:dyDescent="0.6"/>
    <row r="4" spans="2:7" customFormat="1" ht="18" customHeight="1" x14ac:dyDescent="0.6"/>
    <row r="5" spans="2:7" customFormat="1" ht="18" customHeight="1" x14ac:dyDescent="0.6"/>
    <row r="6" spans="2:7" customFormat="1" ht="18" customHeight="1" x14ac:dyDescent="0.6"/>
    <row r="7" spans="2:7" customFormat="1" ht="18" customHeight="1" x14ac:dyDescent="0.6"/>
    <row r="8" spans="2:7" customFormat="1" ht="18" customHeight="1" x14ac:dyDescent="0.6">
      <c r="B8" s="15" t="s">
        <v>2</v>
      </c>
      <c r="C8" s="16" t="s">
        <v>3</v>
      </c>
    </row>
    <row r="9" spans="2:7" ht="18" customHeight="1" x14ac:dyDescent="0.6">
      <c r="B9" s="33">
        <v>805.45</v>
      </c>
      <c r="C9" s="34">
        <v>1400.76</v>
      </c>
      <c r="E9"/>
    </row>
    <row r="10" spans="2:7" ht="18" customHeight="1" x14ac:dyDescent="0.6">
      <c r="B10" s="33">
        <v>780.27</v>
      </c>
      <c r="C10" s="34">
        <v>969.27</v>
      </c>
    </row>
    <row r="11" spans="2:7" ht="18" customHeight="1" x14ac:dyDescent="0.6">
      <c r="B11" s="33">
        <v>927.79</v>
      </c>
      <c r="C11" s="34">
        <v>1049.6099999999999</v>
      </c>
      <c r="E11" s="7" t="s">
        <v>5</v>
      </c>
      <c r="F11"/>
      <c r="G11"/>
    </row>
    <row r="12" spans="2:7" ht="18" customHeight="1" thickBot="1" x14ac:dyDescent="0.65">
      <c r="B12" s="33">
        <v>812.86</v>
      </c>
      <c r="C12" s="34">
        <v>1453.6</v>
      </c>
      <c r="E12"/>
      <c r="F12"/>
      <c r="G12"/>
    </row>
    <row r="13" spans="2:7" ht="18" customHeight="1" x14ac:dyDescent="0.6">
      <c r="B13" s="33">
        <v>550.91</v>
      </c>
      <c r="C13" s="34">
        <v>876.72</v>
      </c>
      <c r="E13" s="8"/>
      <c r="F13" s="8" t="s">
        <v>18</v>
      </c>
      <c r="G13" s="8" t="s">
        <v>19</v>
      </c>
    </row>
    <row r="14" spans="2:7" ht="18" customHeight="1" x14ac:dyDescent="0.6">
      <c r="B14" s="33">
        <v>901.07</v>
      </c>
      <c r="C14" s="34">
        <v>1119.49</v>
      </c>
      <c r="E14" s="21" t="s">
        <v>8</v>
      </c>
      <c r="F14" s="21">
        <v>863.73807692307651</v>
      </c>
      <c r="G14" s="21">
        <v>969.4619230769232</v>
      </c>
    </row>
    <row r="15" spans="2:7" ht="18" customHeight="1" x14ac:dyDescent="0.6">
      <c r="B15" s="33">
        <v>869.76</v>
      </c>
      <c r="C15" s="34">
        <v>976.6</v>
      </c>
      <c r="E15" s="10" t="s">
        <v>9</v>
      </c>
      <c r="F15" s="10">
        <v>17374.14664328887</v>
      </c>
      <c r="G15" s="10">
        <v>81505.484462895954</v>
      </c>
    </row>
    <row r="16" spans="2:7" ht="18" customHeight="1" x14ac:dyDescent="0.6">
      <c r="B16" s="33">
        <v>867.17</v>
      </c>
      <c r="C16" s="34">
        <v>1017.76</v>
      </c>
      <c r="E16" s="10" t="s">
        <v>10</v>
      </c>
      <c r="F16" s="10">
        <v>52</v>
      </c>
      <c r="G16" s="10">
        <v>52</v>
      </c>
    </row>
    <row r="17" spans="2:10" ht="18" customHeight="1" x14ac:dyDescent="0.6">
      <c r="B17" s="33">
        <v>801.91</v>
      </c>
      <c r="C17" s="34">
        <v>482.12</v>
      </c>
      <c r="E17" s="10" t="s">
        <v>11</v>
      </c>
      <c r="F17" s="10">
        <v>0</v>
      </c>
      <c r="G17" s="10"/>
    </row>
    <row r="18" spans="2:10" ht="18" customHeight="1" x14ac:dyDescent="0.6">
      <c r="B18" s="33">
        <v>973.15</v>
      </c>
      <c r="C18" s="34">
        <v>1149.21</v>
      </c>
      <c r="E18" s="10" t="s">
        <v>12</v>
      </c>
      <c r="F18" s="10">
        <v>72</v>
      </c>
      <c r="G18" s="10"/>
    </row>
    <row r="19" spans="2:10" ht="18" customHeight="1" x14ac:dyDescent="0.6">
      <c r="B19" s="33">
        <v>746.65</v>
      </c>
      <c r="C19" s="34">
        <v>809.37</v>
      </c>
      <c r="E19" s="10" t="s">
        <v>13</v>
      </c>
      <c r="F19" s="10">
        <v>-2.424494521582925</v>
      </c>
      <c r="G19" s="10"/>
      <c r="J19" s="12" t="s">
        <v>182</v>
      </c>
    </row>
    <row r="20" spans="2:10" ht="18" customHeight="1" x14ac:dyDescent="0.6">
      <c r="B20" s="33">
        <v>980.25</v>
      </c>
      <c r="C20" s="34">
        <v>968.43</v>
      </c>
      <c r="E20" s="10" t="s">
        <v>14</v>
      </c>
      <c r="F20" s="10">
        <v>8.9205447548931713E-3</v>
      </c>
      <c r="G20" s="10"/>
    </row>
    <row r="21" spans="2:10" ht="18" customHeight="1" x14ac:dyDescent="0.6">
      <c r="B21" s="33">
        <v>892.53</v>
      </c>
      <c r="C21" s="34">
        <v>1077.45</v>
      </c>
      <c r="E21" s="10" t="s">
        <v>15</v>
      </c>
      <c r="F21" s="10">
        <v>1.6662936961315378</v>
      </c>
      <c r="G21" s="10"/>
    </row>
    <row r="22" spans="2:10" ht="18" customHeight="1" x14ac:dyDescent="0.6">
      <c r="B22" s="33">
        <v>871.39</v>
      </c>
      <c r="C22" s="34">
        <v>1166.04</v>
      </c>
      <c r="E22" s="21" t="s">
        <v>16</v>
      </c>
      <c r="F22" s="21">
        <v>1.7841089509786301E-2</v>
      </c>
      <c r="G22" s="37" t="s">
        <v>21</v>
      </c>
    </row>
    <row r="23" spans="2:10" ht="18" customHeight="1" thickBot="1" x14ac:dyDescent="0.65">
      <c r="B23" s="33">
        <v>970.98</v>
      </c>
      <c r="C23" s="34">
        <v>582.80999999999995</v>
      </c>
      <c r="E23" s="13" t="s">
        <v>17</v>
      </c>
      <c r="F23" s="13">
        <v>1.9934635666618719</v>
      </c>
      <c r="G23" s="13"/>
    </row>
    <row r="24" spans="2:10" ht="18" customHeight="1" x14ac:dyDescent="0.6">
      <c r="B24" s="33">
        <v>641.09</v>
      </c>
      <c r="C24" s="34">
        <v>766.93</v>
      </c>
    </row>
    <row r="25" spans="2:10" ht="18" customHeight="1" x14ac:dyDescent="0.6">
      <c r="B25" s="33">
        <v>1051.25</v>
      </c>
      <c r="C25" s="34">
        <v>955.73</v>
      </c>
    </row>
    <row r="26" spans="2:10" ht="18" customHeight="1" x14ac:dyDescent="0.6">
      <c r="B26" s="33">
        <v>809.82</v>
      </c>
      <c r="C26" s="34">
        <v>562.64</v>
      </c>
    </row>
    <row r="27" spans="2:10" ht="18" customHeight="1" x14ac:dyDescent="0.6">
      <c r="B27" s="33">
        <v>721.97</v>
      </c>
      <c r="C27" s="34">
        <v>786.01</v>
      </c>
    </row>
    <row r="28" spans="2:10" ht="18" customHeight="1" x14ac:dyDescent="0.6">
      <c r="B28" s="33">
        <v>798.97</v>
      </c>
      <c r="C28" s="34">
        <v>1369.56</v>
      </c>
    </row>
    <row r="29" spans="2:10" ht="18" customHeight="1" x14ac:dyDescent="0.6">
      <c r="B29" s="33">
        <v>983.14</v>
      </c>
      <c r="C29" s="34">
        <v>1219.6300000000001</v>
      </c>
    </row>
    <row r="30" spans="2:10" ht="18" customHeight="1" x14ac:dyDescent="0.6">
      <c r="B30" s="33">
        <v>1124.83</v>
      </c>
      <c r="C30" s="34">
        <v>556.64</v>
      </c>
    </row>
    <row r="31" spans="2:10" ht="18" customHeight="1" x14ac:dyDescent="0.6">
      <c r="B31" s="33">
        <v>801.21</v>
      </c>
      <c r="C31" s="34">
        <v>678.46</v>
      </c>
    </row>
    <row r="32" spans="2:10" ht="18" customHeight="1" x14ac:dyDescent="0.6">
      <c r="B32" s="33">
        <v>932.67</v>
      </c>
      <c r="C32" s="34">
        <v>370.61</v>
      </c>
    </row>
    <row r="33" spans="2:3" ht="18" customHeight="1" x14ac:dyDescent="0.6">
      <c r="B33" s="33">
        <v>724.8</v>
      </c>
      <c r="C33" s="34">
        <v>587.04999999999995</v>
      </c>
    </row>
    <row r="34" spans="2:3" ht="18" customHeight="1" x14ac:dyDescent="0.6">
      <c r="B34" s="33">
        <v>894.94</v>
      </c>
      <c r="C34" s="34">
        <v>1203.42</v>
      </c>
    </row>
    <row r="35" spans="2:3" ht="18" customHeight="1" x14ac:dyDescent="0.6">
      <c r="B35" s="33">
        <v>1017.18</v>
      </c>
      <c r="C35" s="34">
        <v>555.95000000000005</v>
      </c>
    </row>
    <row r="36" spans="2:3" ht="18" customHeight="1" x14ac:dyDescent="0.6">
      <c r="B36" s="33">
        <v>876.98</v>
      </c>
      <c r="C36" s="34">
        <v>1104.1300000000001</v>
      </c>
    </row>
    <row r="37" spans="2:3" ht="18" customHeight="1" x14ac:dyDescent="0.6">
      <c r="B37" s="33">
        <v>961.01</v>
      </c>
      <c r="C37" s="34">
        <v>722.83</v>
      </c>
    </row>
    <row r="38" spans="2:3" ht="18" customHeight="1" x14ac:dyDescent="0.6">
      <c r="B38" s="33">
        <v>930.66</v>
      </c>
      <c r="C38" s="34">
        <v>1082.07</v>
      </c>
    </row>
    <row r="39" spans="2:3" ht="18" customHeight="1" x14ac:dyDescent="0.6">
      <c r="B39" s="33">
        <v>882.56</v>
      </c>
      <c r="C39" s="34">
        <v>840.62</v>
      </c>
    </row>
    <row r="40" spans="2:3" ht="18" customHeight="1" x14ac:dyDescent="0.6">
      <c r="B40" s="33">
        <v>853.19</v>
      </c>
      <c r="C40" s="34">
        <v>823.12</v>
      </c>
    </row>
    <row r="41" spans="2:3" ht="18" customHeight="1" x14ac:dyDescent="0.6">
      <c r="B41" s="33">
        <v>983.99</v>
      </c>
      <c r="C41" s="34">
        <v>792.55</v>
      </c>
    </row>
    <row r="42" spans="2:3" ht="18" customHeight="1" x14ac:dyDescent="0.6">
      <c r="B42" s="33">
        <v>1016.78</v>
      </c>
      <c r="C42" s="34">
        <v>619.14</v>
      </c>
    </row>
    <row r="43" spans="2:3" ht="18" customHeight="1" x14ac:dyDescent="0.6">
      <c r="B43" s="33">
        <v>858.44</v>
      </c>
      <c r="C43" s="34">
        <v>1212.75</v>
      </c>
    </row>
    <row r="44" spans="2:3" ht="18" customHeight="1" x14ac:dyDescent="0.6">
      <c r="B44" s="33">
        <v>748.53</v>
      </c>
      <c r="C44" s="34">
        <v>1423.27</v>
      </c>
    </row>
    <row r="45" spans="2:3" ht="18" customHeight="1" x14ac:dyDescent="0.6">
      <c r="B45" s="33">
        <v>742.14</v>
      </c>
      <c r="C45" s="34">
        <v>1155.01</v>
      </c>
    </row>
    <row r="46" spans="2:3" ht="18" customHeight="1" x14ac:dyDescent="0.6">
      <c r="B46" s="33">
        <v>916.54</v>
      </c>
      <c r="C46" s="34">
        <v>753.26</v>
      </c>
    </row>
    <row r="47" spans="2:3" ht="18" customHeight="1" x14ac:dyDescent="0.6">
      <c r="B47" s="33">
        <v>1008.92</v>
      </c>
      <c r="C47" s="34">
        <v>1066.3499999999999</v>
      </c>
    </row>
    <row r="48" spans="2:3" ht="18" customHeight="1" x14ac:dyDescent="0.6">
      <c r="B48" s="33">
        <v>785.11</v>
      </c>
      <c r="C48" s="34">
        <v>1087.33</v>
      </c>
    </row>
    <row r="49" spans="2:3" ht="18" customHeight="1" x14ac:dyDescent="0.6">
      <c r="B49" s="33">
        <v>962.46</v>
      </c>
      <c r="C49" s="34">
        <v>1018.6</v>
      </c>
    </row>
    <row r="50" spans="2:3" ht="18" customHeight="1" x14ac:dyDescent="0.6">
      <c r="B50" s="33">
        <v>818.67</v>
      </c>
      <c r="C50" s="34">
        <v>907.18</v>
      </c>
    </row>
    <row r="51" spans="2:3" ht="18" customHeight="1" x14ac:dyDescent="0.6">
      <c r="B51" s="33">
        <v>849.03</v>
      </c>
      <c r="C51" s="34">
        <v>1283.6300000000001</v>
      </c>
    </row>
    <row r="52" spans="2:3" ht="18" customHeight="1" x14ac:dyDescent="0.6">
      <c r="B52" s="33">
        <v>552.5</v>
      </c>
      <c r="C52" s="34">
        <v>1319.92</v>
      </c>
    </row>
    <row r="53" spans="2:3" ht="18" customHeight="1" x14ac:dyDescent="0.6">
      <c r="B53" s="33">
        <v>728.71</v>
      </c>
      <c r="C53" s="34">
        <v>530.62</v>
      </c>
    </row>
    <row r="54" spans="2:3" ht="18" customHeight="1" x14ac:dyDescent="0.6">
      <c r="B54" s="33">
        <v>747.62</v>
      </c>
      <c r="C54" s="34">
        <v>710.89</v>
      </c>
    </row>
    <row r="55" spans="2:3" ht="18" customHeight="1" x14ac:dyDescent="0.6">
      <c r="B55" s="33">
        <v>1194.5899999999999</v>
      </c>
      <c r="C55" s="34">
        <v>1150.54</v>
      </c>
    </row>
    <row r="56" spans="2:3" ht="18" customHeight="1" x14ac:dyDescent="0.6">
      <c r="B56" s="33">
        <v>586.63</v>
      </c>
      <c r="C56" s="34">
        <v>946.98</v>
      </c>
    </row>
    <row r="57" spans="2:3" ht="18" customHeight="1" x14ac:dyDescent="0.6">
      <c r="B57" s="33">
        <v>916.22</v>
      </c>
      <c r="C57" s="34">
        <v>1358.48</v>
      </c>
    </row>
    <row r="58" spans="2:3" ht="18" customHeight="1" x14ac:dyDescent="0.6">
      <c r="B58" s="33">
        <v>1025.76</v>
      </c>
      <c r="C58" s="34">
        <v>1589.44</v>
      </c>
    </row>
    <row r="59" spans="2:3" ht="18" customHeight="1" x14ac:dyDescent="0.6">
      <c r="B59" s="33">
        <v>877.63</v>
      </c>
      <c r="C59" s="34">
        <v>1165.92</v>
      </c>
    </row>
    <row r="60" spans="2:3" ht="18" customHeight="1" x14ac:dyDescent="0.6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8:C95"/>
  <sheetViews>
    <sheetView zoomScaleNormal="100" zoomScalePageLayoutView="85" workbookViewId="0"/>
  </sheetViews>
  <sheetFormatPr defaultColWidth="12.69140625" defaultRowHeight="18" customHeight="1" x14ac:dyDescent="0.6"/>
  <cols>
    <col min="1" max="1" width="5.69140625" customWidth="1"/>
  </cols>
  <sheetData>
    <row r="8" spans="2:3" ht="18" customHeight="1" x14ac:dyDescent="0.6">
      <c r="B8" s="15" t="s">
        <v>2</v>
      </c>
      <c r="C8" s="16" t="s">
        <v>3</v>
      </c>
    </row>
    <row r="9" spans="2:3" ht="18" customHeight="1" x14ac:dyDescent="0.6">
      <c r="B9" s="33">
        <v>798.50662654082612</v>
      </c>
      <c r="C9" s="34">
        <v>784.79841002317448</v>
      </c>
    </row>
    <row r="10" spans="2:3" ht="18" customHeight="1" x14ac:dyDescent="0.6">
      <c r="B10" s="33">
        <v>817.70206757718336</v>
      </c>
      <c r="C10" s="34">
        <v>812.78191173596622</v>
      </c>
    </row>
    <row r="11" spans="2:3" ht="18" customHeight="1" x14ac:dyDescent="0.6">
      <c r="B11" s="33">
        <v>806.11680459830018</v>
      </c>
      <c r="C11" s="34">
        <v>809.92424625886542</v>
      </c>
    </row>
    <row r="12" spans="2:3" ht="18" customHeight="1" x14ac:dyDescent="0.6">
      <c r="B12" s="33">
        <v>803.20362406407742</v>
      </c>
      <c r="C12" s="34">
        <v>802.96136817516026</v>
      </c>
    </row>
    <row r="13" spans="2:3" ht="18" customHeight="1" x14ac:dyDescent="0.6">
      <c r="B13" s="33">
        <v>818.31903062762194</v>
      </c>
      <c r="C13" s="34">
        <v>814.48394386677853</v>
      </c>
    </row>
    <row r="14" spans="2:3" ht="18" customHeight="1" x14ac:dyDescent="0.6">
      <c r="B14" s="33">
        <v>762.64118793182547</v>
      </c>
      <c r="C14" s="34">
        <v>808.69946309785576</v>
      </c>
    </row>
    <row r="15" spans="2:3" ht="18" customHeight="1" x14ac:dyDescent="0.6">
      <c r="B15" s="33">
        <v>798.68330445839445</v>
      </c>
      <c r="C15" s="34">
        <v>788.29820874426116</v>
      </c>
    </row>
    <row r="16" spans="2:3" ht="18" customHeight="1" x14ac:dyDescent="0.6">
      <c r="B16" s="33">
        <v>788.0164595024512</v>
      </c>
      <c r="C16" s="34">
        <v>777.41549965620504</v>
      </c>
    </row>
    <row r="17" spans="2:3" ht="18" customHeight="1" x14ac:dyDescent="0.6">
      <c r="B17" s="33">
        <v>804.06939337482299</v>
      </c>
      <c r="C17" s="34">
        <v>808.92794498184844</v>
      </c>
    </row>
    <row r="18" spans="2:3" ht="18" customHeight="1" x14ac:dyDescent="0.6">
      <c r="B18" s="33">
        <v>790.49965815327039</v>
      </c>
      <c r="C18" s="34">
        <v>799.03026314160513</v>
      </c>
    </row>
    <row r="19" spans="2:3" ht="18" customHeight="1" x14ac:dyDescent="0.6">
      <c r="B19" s="33">
        <v>801.79098332811066</v>
      </c>
      <c r="C19" s="34">
        <v>793.42154856158197</v>
      </c>
    </row>
    <row r="20" spans="2:3" ht="18" customHeight="1" x14ac:dyDescent="0.6">
      <c r="B20" s="33">
        <v>798.11162572289311</v>
      </c>
      <c r="C20" s="34">
        <v>789.9761266207114</v>
      </c>
    </row>
    <row r="21" spans="2:3" ht="18" customHeight="1" x14ac:dyDescent="0.6">
      <c r="B21" s="33">
        <v>840.22414098336503</v>
      </c>
      <c r="C21" s="34">
        <v>796.25745470054699</v>
      </c>
    </row>
    <row r="22" spans="2:3" ht="18" customHeight="1" x14ac:dyDescent="0.6">
      <c r="B22" s="33">
        <v>804.93610831375668</v>
      </c>
      <c r="C22" s="34">
        <v>799.4868851729367</v>
      </c>
    </row>
    <row r="23" spans="2:3" ht="18" customHeight="1" x14ac:dyDescent="0.6">
      <c r="B23" s="33">
        <v>796.18643295674758</v>
      </c>
      <c r="C23" s="34">
        <v>820.42004409580352</v>
      </c>
    </row>
    <row r="24" spans="2:3" ht="18" customHeight="1" x14ac:dyDescent="0.6">
      <c r="B24" s="33">
        <v>801.70642906106946</v>
      </c>
      <c r="C24" s="34">
        <v>794.00737079797022</v>
      </c>
    </row>
    <row r="25" spans="2:3" ht="18" customHeight="1" x14ac:dyDescent="0.6">
      <c r="B25" s="33">
        <v>789.47562353263891</v>
      </c>
      <c r="C25" s="34">
        <v>810.06246331170212</v>
      </c>
    </row>
    <row r="26" spans="2:3" ht="18" customHeight="1" x14ac:dyDescent="0.6">
      <c r="B26" s="33">
        <v>806.40031972694715</v>
      </c>
      <c r="C26" s="34">
        <v>795.29350695372602</v>
      </c>
    </row>
    <row r="27" spans="2:3" ht="18" customHeight="1" x14ac:dyDescent="0.6">
      <c r="B27" s="33">
        <v>812.73343869324947</v>
      </c>
      <c r="C27" s="34">
        <v>769.99505457428859</v>
      </c>
    </row>
    <row r="28" spans="2:3" ht="18" customHeight="1" x14ac:dyDescent="0.6">
      <c r="B28" s="33">
        <v>772.40033685088736</v>
      </c>
      <c r="C28" s="34">
        <v>820.32351184035542</v>
      </c>
    </row>
    <row r="29" spans="2:3" ht="18" customHeight="1" x14ac:dyDescent="0.6">
      <c r="B29" s="33">
        <v>785.41175489874377</v>
      </c>
      <c r="C29" s="34">
        <v>784.73896077355312</v>
      </c>
    </row>
    <row r="30" spans="2:3" ht="18" customHeight="1" x14ac:dyDescent="0.6">
      <c r="B30" s="33">
        <v>797.84258252778955</v>
      </c>
      <c r="C30" s="34">
        <v>819.64285993592239</v>
      </c>
    </row>
    <row r="31" spans="2:3" ht="18" customHeight="1" x14ac:dyDescent="0.6">
      <c r="B31" s="33">
        <v>814.69732318125568</v>
      </c>
      <c r="C31" s="34">
        <v>803.23860891441336</v>
      </c>
    </row>
    <row r="32" spans="2:3" ht="18" customHeight="1" x14ac:dyDescent="0.6">
      <c r="B32" s="33">
        <v>792.87747779451036</v>
      </c>
      <c r="C32" s="34">
        <v>808.30267774513925</v>
      </c>
    </row>
    <row r="33" spans="2:3" ht="18" customHeight="1" x14ac:dyDescent="0.6">
      <c r="B33" s="33">
        <v>777.53144935131695</v>
      </c>
      <c r="C33" s="34">
        <v>793.84868285347159</v>
      </c>
    </row>
    <row r="34" spans="2:3" ht="18" customHeight="1" x14ac:dyDescent="0.6">
      <c r="B34" s="33">
        <v>788.16285023022863</v>
      </c>
      <c r="C34" s="34">
        <v>817.00737915856644</v>
      </c>
    </row>
    <row r="35" spans="2:3" ht="18" customHeight="1" x14ac:dyDescent="0.6">
      <c r="B35" s="33">
        <v>792.82206479014849</v>
      </c>
      <c r="C35" s="34">
        <v>768.52420218182363</v>
      </c>
    </row>
    <row r="36" spans="2:3" ht="18" customHeight="1" x14ac:dyDescent="0.6">
      <c r="B36" s="33">
        <v>780.39961583654031</v>
      </c>
      <c r="C36" s="34">
        <v>811.60304118359636</v>
      </c>
    </row>
    <row r="37" spans="2:3" ht="18" customHeight="1" x14ac:dyDescent="0.6">
      <c r="B37" s="33">
        <v>799.32164140791076</v>
      </c>
      <c r="C37" s="34">
        <v>790.78363724225085</v>
      </c>
    </row>
    <row r="38" spans="2:3" ht="18" customHeight="1" x14ac:dyDescent="0.6">
      <c r="B38" s="33">
        <v>792.90993595209875</v>
      </c>
      <c r="C38" s="34">
        <v>816.75783136865698</v>
      </c>
    </row>
    <row r="39" spans="2:3" ht="18" customHeight="1" x14ac:dyDescent="0.6">
      <c r="B39" s="33">
        <v>772.60725054215891</v>
      </c>
      <c r="C39" s="34">
        <v>807.35961549487206</v>
      </c>
    </row>
    <row r="40" spans="2:3" ht="18" customHeight="1" x14ac:dyDescent="0.6">
      <c r="B40" s="33">
        <v>801.92145042090203</v>
      </c>
      <c r="C40" s="34">
        <v>809.28027748383658</v>
      </c>
    </row>
    <row r="41" spans="2:3" ht="18" customHeight="1" x14ac:dyDescent="0.6">
      <c r="B41" s="33">
        <v>811.19879363444693</v>
      </c>
      <c r="C41" s="34">
        <v>801.40323322120469</v>
      </c>
    </row>
    <row r="42" spans="2:3" ht="18" customHeight="1" x14ac:dyDescent="0.6">
      <c r="B42" s="33">
        <v>797.18146023864244</v>
      </c>
      <c r="C42" s="34">
        <v>803.14726629676647</v>
      </c>
    </row>
    <row r="43" spans="2:3" ht="18" customHeight="1" x14ac:dyDescent="0.6">
      <c r="B43" s="33">
        <v>797.08039963399654</v>
      </c>
      <c r="C43" s="34">
        <v>803.9040459371887</v>
      </c>
    </row>
    <row r="44" spans="2:3" ht="18" customHeight="1" x14ac:dyDescent="0.6">
      <c r="B44" s="33">
        <v>790.23082075804598</v>
      </c>
      <c r="C44" s="34">
        <v>807.52699419130511</v>
      </c>
    </row>
    <row r="45" spans="2:3" ht="18" customHeight="1" x14ac:dyDescent="0.6">
      <c r="B45" s="33">
        <v>802.27115310266913</v>
      </c>
      <c r="C45" s="34">
        <v>811.00230895413949</v>
      </c>
    </row>
    <row r="46" spans="2:3" ht="18" customHeight="1" x14ac:dyDescent="0.6">
      <c r="B46" s="33">
        <v>810.27829144531427</v>
      </c>
      <c r="C46" s="34">
        <v>798.22169894398576</v>
      </c>
    </row>
    <row r="47" spans="2:3" ht="18" customHeight="1" x14ac:dyDescent="0.6">
      <c r="B47" s="33">
        <v>795.64237132977269</v>
      </c>
      <c r="C47" s="34">
        <v>820.14522496706002</v>
      </c>
    </row>
    <row r="48" spans="2:3" ht="18" customHeight="1" x14ac:dyDescent="0.6">
      <c r="B48" s="33">
        <v>791.21046983972769</v>
      </c>
      <c r="C48" s="34">
        <v>785.40386106719995</v>
      </c>
    </row>
    <row r="49" spans="2:3" ht="18" customHeight="1" x14ac:dyDescent="0.6">
      <c r="B49" s="33">
        <v>798.42363779380321</v>
      </c>
      <c r="C49" s="34">
        <v>802.06362703730838</v>
      </c>
    </row>
    <row r="50" spans="2:3" ht="18" customHeight="1" x14ac:dyDescent="0.6">
      <c r="B50" s="33">
        <v>786.65442477536737</v>
      </c>
      <c r="C50" s="34">
        <v>803.66913412421991</v>
      </c>
    </row>
    <row r="51" spans="2:3" ht="18" customHeight="1" x14ac:dyDescent="0.6">
      <c r="B51" s="33">
        <v>820.14235453518722</v>
      </c>
      <c r="C51" s="34">
        <v>781.94513646166661</v>
      </c>
    </row>
    <row r="52" spans="2:3" ht="18" customHeight="1" x14ac:dyDescent="0.6">
      <c r="B52" s="33">
        <v>812.47356794238272</v>
      </c>
      <c r="C52" s="34">
        <v>791.83836363451269</v>
      </c>
    </row>
    <row r="53" spans="2:3" ht="18" customHeight="1" x14ac:dyDescent="0.6">
      <c r="B53" s="33">
        <v>805.64986013507814</v>
      </c>
      <c r="C53" s="34">
        <v>790.7595724095795</v>
      </c>
    </row>
    <row r="54" spans="2:3" ht="18" customHeight="1" x14ac:dyDescent="0.6">
      <c r="B54" s="33">
        <v>786.32377268668006</v>
      </c>
      <c r="C54" s="34">
        <v>806.14573287948258</v>
      </c>
    </row>
    <row r="55" spans="2:3" ht="18" customHeight="1" x14ac:dyDescent="0.6">
      <c r="B55" s="33">
        <v>812.45920324106817</v>
      </c>
      <c r="C55" s="34">
        <v>785.77698246875275</v>
      </c>
    </row>
    <row r="56" spans="2:3" ht="18" customHeight="1" x14ac:dyDescent="0.6">
      <c r="B56" s="33">
        <v>776.04158456125106</v>
      </c>
      <c r="C56" s="34">
        <v>803.15373602753709</v>
      </c>
    </row>
    <row r="57" spans="2:3" ht="18" customHeight="1" x14ac:dyDescent="0.6">
      <c r="B57" s="33">
        <v>772.42409413196685</v>
      </c>
      <c r="C57" s="34">
        <v>812.06402004262236</v>
      </c>
    </row>
    <row r="58" spans="2:3" ht="18" customHeight="1" x14ac:dyDescent="0.6">
      <c r="B58" s="33">
        <v>796.85591261801642</v>
      </c>
      <c r="C58" s="34">
        <v>828.93199585216894</v>
      </c>
    </row>
    <row r="59" spans="2:3" ht="18" customHeight="1" x14ac:dyDescent="0.6">
      <c r="B59" s="33">
        <v>807.89304660911353</v>
      </c>
      <c r="C59" s="34">
        <v>799.32900728029824</v>
      </c>
    </row>
    <row r="60" spans="2:3" ht="18" customHeight="1" x14ac:dyDescent="0.6">
      <c r="B60" s="33">
        <v>811.97525855726019</v>
      </c>
      <c r="C60" s="34">
        <v>812.5594905854249</v>
      </c>
    </row>
    <row r="61" spans="2:3" ht="18" customHeight="1" x14ac:dyDescent="0.6">
      <c r="B61" s="33">
        <v>783.03484813842488</v>
      </c>
      <c r="C61" s="34">
        <v>789.35438549226205</v>
      </c>
    </row>
    <row r="62" spans="2:3" ht="18" customHeight="1" x14ac:dyDescent="0.6">
      <c r="B62" s="33">
        <v>775.72452816686337</v>
      </c>
      <c r="C62" s="34">
        <v>787.97428046136679</v>
      </c>
    </row>
    <row r="63" spans="2:3" ht="18" customHeight="1" x14ac:dyDescent="0.6">
      <c r="B63" s="33">
        <v>817.09529580249159</v>
      </c>
      <c r="C63" s="34">
        <v>806.09200501188764</v>
      </c>
    </row>
    <row r="64" spans="2:3" ht="18" customHeight="1" x14ac:dyDescent="0.6">
      <c r="B64" s="33">
        <v>782.15669507005282</v>
      </c>
      <c r="C64" s="34">
        <v>786.05420907301061</v>
      </c>
    </row>
    <row r="65" spans="2:3" ht="18" customHeight="1" x14ac:dyDescent="0.6">
      <c r="B65" s="33">
        <v>793.01778808536073</v>
      </c>
      <c r="C65" s="34">
        <v>802.09005023031011</v>
      </c>
    </row>
    <row r="66" spans="2:3" ht="18" customHeight="1" x14ac:dyDescent="0.6">
      <c r="B66" s="33">
        <v>798.51369389956903</v>
      </c>
      <c r="C66" s="34">
        <v>795.04415467941442</v>
      </c>
    </row>
    <row r="67" spans="2:3" ht="18" customHeight="1" x14ac:dyDescent="0.6">
      <c r="B67" s="33">
        <v>810.47914755472766</v>
      </c>
      <c r="C67" s="34">
        <v>809.82744869299825</v>
      </c>
    </row>
    <row r="68" spans="2:3" ht="18" customHeight="1" x14ac:dyDescent="0.6">
      <c r="B68" s="33">
        <v>794.08151369868312</v>
      </c>
      <c r="C68" s="34">
        <v>807.80607289751663</v>
      </c>
    </row>
    <row r="69" spans="2:3" ht="18" customHeight="1" x14ac:dyDescent="0.6">
      <c r="B69" s="33">
        <v>799.24499075574363</v>
      </c>
      <c r="C69" s="34">
        <v>795.28715218723437</v>
      </c>
    </row>
    <row r="70" spans="2:3" ht="18" customHeight="1" x14ac:dyDescent="0.6">
      <c r="B70" s="33">
        <v>806.34265150473163</v>
      </c>
      <c r="C70" s="34">
        <v>783.43474179157931</v>
      </c>
    </row>
    <row r="71" spans="2:3" ht="18" customHeight="1" x14ac:dyDescent="0.6">
      <c r="B71" s="33">
        <v>818.03096802042069</v>
      </c>
      <c r="C71" s="34">
        <v>788.83372361605086</v>
      </c>
    </row>
    <row r="72" spans="2:3" ht="18" customHeight="1" x14ac:dyDescent="0.6">
      <c r="B72" s="33">
        <v>795.06257124145884</v>
      </c>
      <c r="C72" s="34">
        <v>794.16356026308779</v>
      </c>
    </row>
    <row r="73" spans="2:3" ht="18" customHeight="1" x14ac:dyDescent="0.6">
      <c r="B73" s="33">
        <v>786.59790808956586</v>
      </c>
      <c r="C73" s="34">
        <v>802.85678125435606</v>
      </c>
    </row>
    <row r="74" spans="2:3" ht="18" customHeight="1" x14ac:dyDescent="0.6">
      <c r="B74" s="33">
        <v>784.19173403524042</v>
      </c>
      <c r="C74" s="34">
        <v>811.39211132364244</v>
      </c>
    </row>
    <row r="75" spans="2:3" ht="18" customHeight="1" x14ac:dyDescent="0.6">
      <c r="B75" s="33">
        <v>807.61558641465672</v>
      </c>
      <c r="C75" s="34">
        <v>755.58271895722396</v>
      </c>
    </row>
    <row r="76" spans="2:3" ht="18" customHeight="1" x14ac:dyDescent="0.6">
      <c r="B76" s="33">
        <v>787.54596161443726</v>
      </c>
      <c r="C76" s="34">
        <v>811.00382867459916</v>
      </c>
    </row>
    <row r="77" spans="2:3" ht="18" customHeight="1" x14ac:dyDescent="0.6">
      <c r="B77" s="33">
        <v>808.47665698215337</v>
      </c>
      <c r="C77" s="34">
        <v>795.35378422670112</v>
      </c>
    </row>
    <row r="78" spans="2:3" ht="18" customHeight="1" x14ac:dyDescent="0.6">
      <c r="B78" s="33">
        <v>821.2229485393093</v>
      </c>
      <c r="C78" s="34">
        <v>786.47797476089113</v>
      </c>
    </row>
    <row r="79" spans="2:3" ht="18" customHeight="1" x14ac:dyDescent="0.6">
      <c r="B79" s="33">
        <v>775.1166997538686</v>
      </c>
      <c r="C79" s="34">
        <v>799.47146538751247</v>
      </c>
    </row>
    <row r="80" spans="2:3" ht="18" customHeight="1" x14ac:dyDescent="0.6">
      <c r="B80" s="33">
        <v>804.92723189563594</v>
      </c>
      <c r="C80" s="34">
        <v>812.66907015795437</v>
      </c>
    </row>
    <row r="81" spans="2:3" ht="18" customHeight="1" x14ac:dyDescent="0.6">
      <c r="B81" s="33">
        <v>786.18522902069446</v>
      </c>
      <c r="C81" s="34">
        <v>804.41374141622782</v>
      </c>
    </row>
    <row r="82" spans="2:3" ht="18" customHeight="1" x14ac:dyDescent="0.6">
      <c r="B82" s="33">
        <v>809.78605743328433</v>
      </c>
      <c r="C82" s="34">
        <v>781.64979529541256</v>
      </c>
    </row>
    <row r="83" spans="2:3" ht="18" customHeight="1" x14ac:dyDescent="0.6">
      <c r="B83" s="33">
        <v>799.29398544612934</v>
      </c>
      <c r="C83" s="34">
        <v>802.21692127282006</v>
      </c>
    </row>
    <row r="84" spans="2:3" ht="18" customHeight="1" x14ac:dyDescent="0.6">
      <c r="B84" s="33">
        <v>806.98356284812928</v>
      </c>
      <c r="C84" s="34">
        <v>789.85852325283611</v>
      </c>
    </row>
    <row r="85" spans="2:3" ht="18" customHeight="1" x14ac:dyDescent="0.6">
      <c r="B85" s="33">
        <v>807.65185442734457</v>
      </c>
      <c r="C85" s="34">
        <v>810.78611958264889</v>
      </c>
    </row>
    <row r="86" spans="2:3" ht="18" customHeight="1" x14ac:dyDescent="0.6">
      <c r="B86" s="33">
        <v>795.14756230165483</v>
      </c>
      <c r="C86" s="34">
        <v>805.07777449250239</v>
      </c>
    </row>
    <row r="87" spans="2:3" ht="18" customHeight="1" x14ac:dyDescent="0.6">
      <c r="B87" s="33">
        <v>809.29864888266138</v>
      </c>
      <c r="C87" s="34">
        <v>805.09190683824556</v>
      </c>
    </row>
    <row r="88" spans="2:3" ht="18" customHeight="1" x14ac:dyDescent="0.6">
      <c r="B88" s="33">
        <v>818.92465345864423</v>
      </c>
      <c r="C88" s="34">
        <v>785.33347762454434</v>
      </c>
    </row>
    <row r="89" spans="2:3" ht="18" customHeight="1" x14ac:dyDescent="0.6">
      <c r="B89" s="33">
        <v>793.02878481822984</v>
      </c>
      <c r="C89" s="34">
        <v>798.28048041015006</v>
      </c>
    </row>
    <row r="90" spans="2:3" ht="18" customHeight="1" x14ac:dyDescent="0.6">
      <c r="B90" s="33">
        <v>784.93192861662499</v>
      </c>
      <c r="C90" s="34">
        <v>792.76158070215934</v>
      </c>
    </row>
    <row r="91" spans="2:3" ht="18" customHeight="1" x14ac:dyDescent="0.6">
      <c r="B91" s="33">
        <v>794.54967963000001</v>
      </c>
      <c r="C91" s="34">
        <v>792.92263552156783</v>
      </c>
    </row>
    <row r="92" spans="2:3" ht="18" customHeight="1" x14ac:dyDescent="0.6">
      <c r="B92" s="33">
        <v>809.49336221640522</v>
      </c>
      <c r="C92" s="34">
        <v>791.98858699178663</v>
      </c>
    </row>
    <row r="93" spans="2:3" ht="18" customHeight="1" x14ac:dyDescent="0.6">
      <c r="B93" s="33">
        <v>817.72248248314361</v>
      </c>
      <c r="C93" s="34">
        <v>806.77907817213099</v>
      </c>
    </row>
    <row r="94" spans="2:3" ht="18" customHeight="1" x14ac:dyDescent="0.6">
      <c r="B94" s="33">
        <v>795.23947729756026</v>
      </c>
      <c r="C94" s="34">
        <v>810.19442193150962</v>
      </c>
    </row>
    <row r="95" spans="2:3" ht="18" customHeight="1" x14ac:dyDescent="0.6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0000"/>
  </sheetPr>
  <dimension ref="B8:P95"/>
  <sheetViews>
    <sheetView zoomScaleNormal="100" workbookViewId="0"/>
  </sheetViews>
  <sheetFormatPr defaultColWidth="12.69140625" defaultRowHeight="18" customHeight="1" x14ac:dyDescent="0.6"/>
  <cols>
    <col min="1" max="1" width="5.69140625" customWidth="1"/>
  </cols>
  <sheetData>
    <row r="8" spans="2:16" ht="18" customHeight="1" x14ac:dyDescent="0.6">
      <c r="B8" s="15" t="s">
        <v>2</v>
      </c>
      <c r="C8" s="16" t="s">
        <v>3</v>
      </c>
    </row>
    <row r="9" spans="2:16" ht="18" customHeight="1" x14ac:dyDescent="0.6">
      <c r="B9" s="33">
        <v>798.50662654082612</v>
      </c>
      <c r="C9" s="34">
        <v>784.79841002317448</v>
      </c>
      <c r="F9" s="7"/>
      <c r="G9" s="7"/>
      <c r="K9" s="4"/>
      <c r="L9" s="4"/>
      <c r="M9" s="7"/>
      <c r="N9" s="7"/>
      <c r="O9" s="7"/>
      <c r="P9" s="7"/>
    </row>
    <row r="10" spans="2:16" ht="18" customHeight="1" x14ac:dyDescent="0.6">
      <c r="B10" s="33">
        <v>817.70206757718336</v>
      </c>
      <c r="C10" s="34">
        <v>812.78191173596622</v>
      </c>
      <c r="E10" s="7"/>
      <c r="F10" s="7"/>
      <c r="G10" s="7"/>
      <c r="K10" s="4"/>
      <c r="L10" s="4"/>
      <c r="M10" s="7"/>
      <c r="N10" s="7"/>
      <c r="O10" s="7"/>
      <c r="P10" s="7"/>
    </row>
    <row r="11" spans="2:16" ht="18" customHeight="1" x14ac:dyDescent="0.6">
      <c r="B11" s="33">
        <v>806.11680459830018</v>
      </c>
      <c r="C11" s="34">
        <v>809.92424625886542</v>
      </c>
      <c r="E11" s="7" t="s">
        <v>5</v>
      </c>
      <c r="F11" s="7"/>
      <c r="G11" s="7"/>
      <c r="H11" s="4"/>
      <c r="I11" s="4"/>
      <c r="J11" s="4"/>
      <c r="K11" s="4"/>
      <c r="L11" s="4"/>
      <c r="M11" s="7"/>
      <c r="N11" s="7"/>
      <c r="O11" s="7"/>
      <c r="P11" s="7"/>
    </row>
    <row r="12" spans="2:16" ht="18" customHeight="1" thickBot="1" x14ac:dyDescent="0.65">
      <c r="B12" s="33">
        <v>803.20362406407742</v>
      </c>
      <c r="C12" s="34">
        <v>802.96136817516026</v>
      </c>
      <c r="E12" s="7"/>
      <c r="F12" s="7"/>
      <c r="G12" s="7"/>
      <c r="H12" s="4"/>
      <c r="I12" s="4"/>
      <c r="J12" s="4"/>
      <c r="K12" s="4"/>
      <c r="L12" s="4"/>
      <c r="M12" s="7"/>
      <c r="N12" s="7"/>
      <c r="O12" s="7"/>
      <c r="P12" s="7"/>
    </row>
    <row r="13" spans="2:16" ht="18" customHeight="1" x14ac:dyDescent="0.6">
      <c r="B13" s="33">
        <v>818.31903062762194</v>
      </c>
      <c r="C13" s="34">
        <v>814.48394386677853</v>
      </c>
      <c r="E13" s="8"/>
      <c r="F13" s="8" t="s">
        <v>18</v>
      </c>
      <c r="G13" s="8" t="s">
        <v>19</v>
      </c>
      <c r="H13" s="4"/>
      <c r="I13" s="4"/>
      <c r="J13" s="4"/>
      <c r="K13" s="4"/>
      <c r="L13" s="4"/>
      <c r="M13" s="7"/>
      <c r="N13" s="7"/>
      <c r="O13" s="7"/>
      <c r="P13" s="7"/>
    </row>
    <row r="14" spans="2:16" ht="18" customHeight="1" x14ac:dyDescent="0.6">
      <c r="B14" s="33">
        <v>762.64118793182547</v>
      </c>
      <c r="C14" s="34">
        <v>808.69946309785576</v>
      </c>
      <c r="E14" s="21" t="s">
        <v>8</v>
      </c>
      <c r="F14" s="21">
        <v>798.67890646036687</v>
      </c>
      <c r="G14" s="21">
        <v>799.47715748368171</v>
      </c>
      <c r="H14" s="4"/>
      <c r="I14" s="4"/>
      <c r="J14" s="4"/>
      <c r="K14" s="4"/>
      <c r="L14" s="4"/>
      <c r="M14" s="7"/>
      <c r="N14" s="7"/>
      <c r="O14" s="7"/>
      <c r="P14" s="7"/>
    </row>
    <row r="15" spans="2:16" ht="18" customHeight="1" x14ac:dyDescent="0.6">
      <c r="B15" s="33">
        <v>798.68330445839445</v>
      </c>
      <c r="C15" s="34">
        <v>788.29820874426116</v>
      </c>
      <c r="E15" s="10" t="s">
        <v>9</v>
      </c>
      <c r="F15" s="10">
        <v>188.4623081402616</v>
      </c>
      <c r="G15" s="10">
        <v>165.28121026886691</v>
      </c>
      <c r="H15" s="38"/>
      <c r="I15" s="38"/>
      <c r="J15" s="4"/>
      <c r="K15" s="4"/>
      <c r="L15" s="4"/>
      <c r="M15" s="7"/>
      <c r="N15" s="7"/>
      <c r="O15" s="7"/>
      <c r="P15" s="7"/>
    </row>
    <row r="16" spans="2:16" ht="18" customHeight="1" x14ac:dyDescent="0.6">
      <c r="B16" s="33">
        <v>788.0164595024512</v>
      </c>
      <c r="C16" s="34">
        <v>777.41549965620504</v>
      </c>
      <c r="E16" s="10" t="s">
        <v>10</v>
      </c>
      <c r="F16" s="10">
        <v>87</v>
      </c>
      <c r="G16" s="10">
        <v>87</v>
      </c>
      <c r="H16" s="10"/>
      <c r="I16" s="10"/>
      <c r="J16" s="4"/>
      <c r="K16" s="4"/>
      <c r="L16" s="4"/>
      <c r="M16" s="7"/>
      <c r="N16" s="7"/>
      <c r="O16" s="7"/>
      <c r="P16" s="7"/>
    </row>
    <row r="17" spans="2:16" ht="18" customHeight="1" x14ac:dyDescent="0.6">
      <c r="B17" s="33">
        <v>804.06939337482299</v>
      </c>
      <c r="C17" s="34">
        <v>808.92794498184844</v>
      </c>
      <c r="E17" s="10" t="s">
        <v>11</v>
      </c>
      <c r="F17" s="10">
        <v>0</v>
      </c>
      <c r="G17" s="10"/>
      <c r="H17" s="10"/>
      <c r="I17" s="10"/>
      <c r="J17" s="4"/>
      <c r="K17" s="4"/>
      <c r="L17" s="4"/>
      <c r="M17" s="7"/>
      <c r="N17" s="7"/>
      <c r="O17" s="7"/>
      <c r="P17" s="7"/>
    </row>
    <row r="18" spans="2:16" ht="18" customHeight="1" x14ac:dyDescent="0.6">
      <c r="B18" s="33">
        <v>790.49965815327039</v>
      </c>
      <c r="C18" s="34">
        <v>799.03026314160513</v>
      </c>
      <c r="E18" s="10" t="s">
        <v>12</v>
      </c>
      <c r="F18" s="10">
        <v>171</v>
      </c>
      <c r="G18" s="10"/>
      <c r="H18" s="10"/>
      <c r="I18" s="10"/>
      <c r="J18" s="4"/>
      <c r="K18" s="4"/>
      <c r="L18" s="4"/>
      <c r="M18" s="7"/>
      <c r="N18" s="7"/>
      <c r="O18" s="7"/>
      <c r="P18" s="7"/>
    </row>
    <row r="19" spans="2:16" ht="18" customHeight="1" x14ac:dyDescent="0.6">
      <c r="B19" s="33">
        <v>801.79098332811066</v>
      </c>
      <c r="C19" s="34">
        <v>793.42154856158197</v>
      </c>
      <c r="E19" s="10" t="s">
        <v>13</v>
      </c>
      <c r="F19" s="10">
        <v>-0.39587207246561579</v>
      </c>
      <c r="G19" s="37"/>
      <c r="H19" s="10"/>
      <c r="I19" s="10"/>
      <c r="J19" s="4"/>
      <c r="K19" s="4"/>
      <c r="L19" s="4"/>
      <c r="M19" s="7"/>
      <c r="N19" s="7"/>
      <c r="O19" s="7"/>
      <c r="P19" s="7"/>
    </row>
    <row r="20" spans="2:16" ht="18" customHeight="1" x14ac:dyDescent="0.6">
      <c r="B20" s="33">
        <v>798.11162572289311</v>
      </c>
      <c r="C20" s="34">
        <v>789.9761266207114</v>
      </c>
      <c r="E20" s="10" t="s">
        <v>14</v>
      </c>
      <c r="F20" s="10">
        <v>0.34634644359697858</v>
      </c>
      <c r="G20" s="10"/>
      <c r="H20" s="10"/>
      <c r="I20" s="10"/>
      <c r="J20" s="4"/>
      <c r="K20" s="4"/>
      <c r="L20" s="4"/>
      <c r="M20" s="7"/>
      <c r="N20" s="7"/>
      <c r="O20" s="7"/>
      <c r="P20" s="7"/>
    </row>
    <row r="21" spans="2:16" ht="18" customHeight="1" x14ac:dyDescent="0.6">
      <c r="B21" s="33">
        <v>840.22414098336503</v>
      </c>
      <c r="C21" s="34">
        <v>796.25745470054699</v>
      </c>
      <c r="E21" s="10" t="s">
        <v>15</v>
      </c>
      <c r="F21" s="10">
        <v>1.6538133236322152</v>
      </c>
      <c r="G21" s="10"/>
      <c r="H21" s="10"/>
      <c r="I21" s="10"/>
      <c r="J21" s="4"/>
      <c r="K21" s="4"/>
      <c r="L21" s="4"/>
      <c r="M21" s="7"/>
      <c r="N21" s="7"/>
      <c r="O21" s="7"/>
      <c r="P21" s="7"/>
    </row>
    <row r="22" spans="2:16" ht="18" customHeight="1" x14ac:dyDescent="0.6">
      <c r="B22" s="33">
        <v>804.93610831375668</v>
      </c>
      <c r="C22" s="34">
        <v>799.4868851729367</v>
      </c>
      <c r="E22" s="21" t="s">
        <v>16</v>
      </c>
      <c r="F22" s="21">
        <v>0.69269288719395716</v>
      </c>
      <c r="G22" s="37" t="s">
        <v>22</v>
      </c>
      <c r="H22" s="10"/>
      <c r="I22" s="10"/>
      <c r="J22" s="39" t="s">
        <v>183</v>
      </c>
      <c r="K22" s="4"/>
      <c r="L22" s="4"/>
      <c r="M22" s="7"/>
      <c r="N22" s="7"/>
      <c r="O22" s="7"/>
      <c r="P22" s="7"/>
    </row>
    <row r="23" spans="2:16" ht="18" customHeight="1" thickBot="1" x14ac:dyDescent="0.65">
      <c r="B23" s="33">
        <v>796.18643295674758</v>
      </c>
      <c r="C23" s="34">
        <v>820.42004409580352</v>
      </c>
      <c r="E23" s="13" t="s">
        <v>17</v>
      </c>
      <c r="F23" s="13">
        <v>1.9739339541031049</v>
      </c>
      <c r="G23" s="13"/>
      <c r="H23" s="10"/>
      <c r="I23" s="10"/>
      <c r="J23" s="4"/>
      <c r="K23" s="4"/>
      <c r="L23" s="4"/>
      <c r="M23" s="7"/>
      <c r="N23" s="7"/>
      <c r="O23" s="7"/>
      <c r="P23" s="7"/>
    </row>
    <row r="24" spans="2:16" ht="18" customHeight="1" x14ac:dyDescent="0.6">
      <c r="B24" s="33">
        <v>801.70642906106946</v>
      </c>
      <c r="C24" s="34">
        <v>794.00737079797022</v>
      </c>
      <c r="E24" s="7"/>
      <c r="F24" s="7"/>
      <c r="G24" s="4"/>
      <c r="H24" s="4"/>
      <c r="I24" s="4"/>
      <c r="J24" s="4"/>
      <c r="K24" s="4"/>
      <c r="L24" s="4"/>
      <c r="M24" s="7"/>
      <c r="N24" s="7"/>
      <c r="O24" s="7"/>
      <c r="P24" s="7"/>
    </row>
    <row r="25" spans="2:16" ht="18" customHeight="1" x14ac:dyDescent="0.6">
      <c r="B25" s="33">
        <v>789.47562353263891</v>
      </c>
      <c r="C25" s="34">
        <v>810.06246331170212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ht="18" customHeight="1" x14ac:dyDescent="0.6">
      <c r="B26" s="33">
        <v>806.40031972694715</v>
      </c>
      <c r="C26" s="34">
        <v>795.29350695372602</v>
      </c>
    </row>
    <row r="27" spans="2:16" ht="18" customHeight="1" x14ac:dyDescent="0.6">
      <c r="B27" s="33">
        <v>812.73343869324947</v>
      </c>
      <c r="C27" s="34">
        <v>769.99505457428859</v>
      </c>
    </row>
    <row r="28" spans="2:16" ht="18" customHeight="1" x14ac:dyDescent="0.6">
      <c r="B28" s="33">
        <v>772.40033685088736</v>
      </c>
      <c r="C28" s="34">
        <v>820.32351184035542</v>
      </c>
    </row>
    <row r="29" spans="2:16" ht="18" customHeight="1" x14ac:dyDescent="0.6">
      <c r="B29" s="33">
        <v>785.41175489874377</v>
      </c>
      <c r="C29" s="34">
        <v>784.73896077355312</v>
      </c>
    </row>
    <row r="30" spans="2:16" ht="18" customHeight="1" x14ac:dyDescent="0.6">
      <c r="B30" s="33">
        <v>797.84258252778955</v>
      </c>
      <c r="C30" s="34">
        <v>819.64285993592239</v>
      </c>
    </row>
    <row r="31" spans="2:16" ht="18" customHeight="1" x14ac:dyDescent="0.6">
      <c r="B31" s="33">
        <v>814.69732318125568</v>
      </c>
      <c r="C31" s="34">
        <v>803.23860891441336</v>
      </c>
    </row>
    <row r="32" spans="2:16" ht="18" customHeight="1" x14ac:dyDescent="0.6">
      <c r="B32" s="33">
        <v>792.87747779451036</v>
      </c>
      <c r="C32" s="34">
        <v>808.30267774513925</v>
      </c>
    </row>
    <row r="33" spans="2:3" ht="18" customHeight="1" x14ac:dyDescent="0.6">
      <c r="B33" s="33">
        <v>777.53144935131695</v>
      </c>
      <c r="C33" s="34">
        <v>793.84868285347159</v>
      </c>
    </row>
    <row r="34" spans="2:3" ht="18" customHeight="1" x14ac:dyDescent="0.6">
      <c r="B34" s="33">
        <v>788.16285023022863</v>
      </c>
      <c r="C34" s="34">
        <v>817.00737915856644</v>
      </c>
    </row>
    <row r="35" spans="2:3" ht="18" customHeight="1" x14ac:dyDescent="0.6">
      <c r="B35" s="33">
        <v>792.82206479014849</v>
      </c>
      <c r="C35" s="34">
        <v>768.52420218182363</v>
      </c>
    </row>
    <row r="36" spans="2:3" ht="18" customHeight="1" x14ac:dyDescent="0.6">
      <c r="B36" s="33">
        <v>780.39961583654031</v>
      </c>
      <c r="C36" s="34">
        <v>811.60304118359636</v>
      </c>
    </row>
    <row r="37" spans="2:3" ht="18" customHeight="1" x14ac:dyDescent="0.6">
      <c r="B37" s="33">
        <v>799.32164140791076</v>
      </c>
      <c r="C37" s="34">
        <v>790.78363724225085</v>
      </c>
    </row>
    <row r="38" spans="2:3" ht="18" customHeight="1" x14ac:dyDescent="0.6">
      <c r="B38" s="33">
        <v>792.90993595209875</v>
      </c>
      <c r="C38" s="34">
        <v>816.75783136865698</v>
      </c>
    </row>
    <row r="39" spans="2:3" ht="18" customHeight="1" x14ac:dyDescent="0.6">
      <c r="B39" s="33">
        <v>772.60725054215891</v>
      </c>
      <c r="C39" s="34">
        <v>807.35961549487206</v>
      </c>
    </row>
    <row r="40" spans="2:3" ht="18" customHeight="1" x14ac:dyDescent="0.6">
      <c r="B40" s="33">
        <v>801.92145042090203</v>
      </c>
      <c r="C40" s="34">
        <v>809.28027748383658</v>
      </c>
    </row>
    <row r="41" spans="2:3" ht="18" customHeight="1" x14ac:dyDescent="0.6">
      <c r="B41" s="33">
        <v>811.19879363444693</v>
      </c>
      <c r="C41" s="34">
        <v>801.40323322120469</v>
      </c>
    </row>
    <row r="42" spans="2:3" ht="18" customHeight="1" x14ac:dyDescent="0.6">
      <c r="B42" s="33">
        <v>797.18146023864244</v>
      </c>
      <c r="C42" s="34">
        <v>803.14726629676647</v>
      </c>
    </row>
    <row r="43" spans="2:3" ht="18" customHeight="1" x14ac:dyDescent="0.6">
      <c r="B43" s="33">
        <v>797.08039963399654</v>
      </c>
      <c r="C43" s="34">
        <v>803.9040459371887</v>
      </c>
    </row>
    <row r="44" spans="2:3" ht="18" customHeight="1" x14ac:dyDescent="0.6">
      <c r="B44" s="33">
        <v>790.23082075804598</v>
      </c>
      <c r="C44" s="34">
        <v>807.52699419130511</v>
      </c>
    </row>
    <row r="45" spans="2:3" ht="18" customHeight="1" x14ac:dyDescent="0.6">
      <c r="B45" s="33">
        <v>802.27115310266913</v>
      </c>
      <c r="C45" s="34">
        <v>811.00230895413949</v>
      </c>
    </row>
    <row r="46" spans="2:3" ht="18" customHeight="1" x14ac:dyDescent="0.6">
      <c r="B46" s="33">
        <v>810.27829144531427</v>
      </c>
      <c r="C46" s="34">
        <v>798.22169894398576</v>
      </c>
    </row>
    <row r="47" spans="2:3" ht="18" customHeight="1" x14ac:dyDescent="0.6">
      <c r="B47" s="33">
        <v>795.64237132977269</v>
      </c>
      <c r="C47" s="34">
        <v>820.14522496706002</v>
      </c>
    </row>
    <row r="48" spans="2:3" ht="18" customHeight="1" x14ac:dyDescent="0.6">
      <c r="B48" s="33">
        <v>791.21046983972769</v>
      </c>
      <c r="C48" s="34">
        <v>785.40386106719995</v>
      </c>
    </row>
    <row r="49" spans="2:3" ht="18" customHeight="1" x14ac:dyDescent="0.6">
      <c r="B49" s="33">
        <v>798.42363779380321</v>
      </c>
      <c r="C49" s="34">
        <v>802.06362703730838</v>
      </c>
    </row>
    <row r="50" spans="2:3" ht="18" customHeight="1" x14ac:dyDescent="0.6">
      <c r="B50" s="33">
        <v>786.65442477536737</v>
      </c>
      <c r="C50" s="34">
        <v>803.66913412421991</v>
      </c>
    </row>
    <row r="51" spans="2:3" ht="18" customHeight="1" x14ac:dyDescent="0.6">
      <c r="B51" s="33">
        <v>820.14235453518722</v>
      </c>
      <c r="C51" s="34">
        <v>781.94513646166661</v>
      </c>
    </row>
    <row r="52" spans="2:3" ht="18" customHeight="1" x14ac:dyDescent="0.6">
      <c r="B52" s="33">
        <v>812.47356794238272</v>
      </c>
      <c r="C52" s="34">
        <v>791.83836363451269</v>
      </c>
    </row>
    <row r="53" spans="2:3" ht="18" customHeight="1" x14ac:dyDescent="0.6">
      <c r="B53" s="33">
        <v>805.64986013507814</v>
      </c>
      <c r="C53" s="34">
        <v>790.7595724095795</v>
      </c>
    </row>
    <row r="54" spans="2:3" ht="18" customHeight="1" x14ac:dyDescent="0.6">
      <c r="B54" s="33">
        <v>786.32377268668006</v>
      </c>
      <c r="C54" s="34">
        <v>806.14573287948258</v>
      </c>
    </row>
    <row r="55" spans="2:3" ht="18" customHeight="1" x14ac:dyDescent="0.6">
      <c r="B55" s="33">
        <v>812.45920324106817</v>
      </c>
      <c r="C55" s="34">
        <v>785.77698246875275</v>
      </c>
    </row>
    <row r="56" spans="2:3" ht="18" customHeight="1" x14ac:dyDescent="0.6">
      <c r="B56" s="33">
        <v>776.04158456125106</v>
      </c>
      <c r="C56" s="34">
        <v>803.15373602753709</v>
      </c>
    </row>
    <row r="57" spans="2:3" ht="18" customHeight="1" x14ac:dyDescent="0.6">
      <c r="B57" s="33">
        <v>772.42409413196685</v>
      </c>
      <c r="C57" s="34">
        <v>812.06402004262236</v>
      </c>
    </row>
    <row r="58" spans="2:3" ht="18" customHeight="1" x14ac:dyDescent="0.6">
      <c r="B58" s="33">
        <v>796.85591261801642</v>
      </c>
      <c r="C58" s="34">
        <v>828.93199585216894</v>
      </c>
    </row>
    <row r="59" spans="2:3" ht="18" customHeight="1" x14ac:dyDescent="0.6">
      <c r="B59" s="33">
        <v>807.89304660911353</v>
      </c>
      <c r="C59" s="34">
        <v>799.32900728029824</v>
      </c>
    </row>
    <row r="60" spans="2:3" ht="18" customHeight="1" x14ac:dyDescent="0.6">
      <c r="B60" s="33">
        <v>811.97525855726019</v>
      </c>
      <c r="C60" s="34">
        <v>812.5594905854249</v>
      </c>
    </row>
    <row r="61" spans="2:3" ht="18" customHeight="1" x14ac:dyDescent="0.6">
      <c r="B61" s="33">
        <v>783.03484813842488</v>
      </c>
      <c r="C61" s="34">
        <v>789.35438549226205</v>
      </c>
    </row>
    <row r="62" spans="2:3" ht="18" customHeight="1" x14ac:dyDescent="0.6">
      <c r="B62" s="33">
        <v>775.72452816686337</v>
      </c>
      <c r="C62" s="34">
        <v>787.97428046136679</v>
      </c>
    </row>
    <row r="63" spans="2:3" ht="18" customHeight="1" x14ac:dyDescent="0.6">
      <c r="B63" s="33">
        <v>817.09529580249159</v>
      </c>
      <c r="C63" s="34">
        <v>806.09200501188764</v>
      </c>
    </row>
    <row r="64" spans="2:3" ht="18" customHeight="1" x14ac:dyDescent="0.6">
      <c r="B64" s="33">
        <v>782.15669507005282</v>
      </c>
      <c r="C64" s="34">
        <v>786.05420907301061</v>
      </c>
    </row>
    <row r="65" spans="2:3" ht="18" customHeight="1" x14ac:dyDescent="0.6">
      <c r="B65" s="33">
        <v>793.01778808536073</v>
      </c>
      <c r="C65" s="34">
        <v>802.09005023031011</v>
      </c>
    </row>
    <row r="66" spans="2:3" ht="18" customHeight="1" x14ac:dyDescent="0.6">
      <c r="B66" s="33">
        <v>798.51369389956903</v>
      </c>
      <c r="C66" s="34">
        <v>795.04415467941442</v>
      </c>
    </row>
    <row r="67" spans="2:3" ht="18" customHeight="1" x14ac:dyDescent="0.6">
      <c r="B67" s="33">
        <v>810.47914755472766</v>
      </c>
      <c r="C67" s="34">
        <v>809.82744869299825</v>
      </c>
    </row>
    <row r="68" spans="2:3" ht="18" customHeight="1" x14ac:dyDescent="0.6">
      <c r="B68" s="33">
        <v>794.08151369868312</v>
      </c>
      <c r="C68" s="34">
        <v>807.80607289751663</v>
      </c>
    </row>
    <row r="69" spans="2:3" ht="18" customHeight="1" x14ac:dyDescent="0.6">
      <c r="B69" s="33">
        <v>799.24499075574363</v>
      </c>
      <c r="C69" s="34">
        <v>795.28715218723437</v>
      </c>
    </row>
    <row r="70" spans="2:3" ht="18" customHeight="1" x14ac:dyDescent="0.6">
      <c r="B70" s="33">
        <v>806.34265150473163</v>
      </c>
      <c r="C70" s="34">
        <v>783.43474179157931</v>
      </c>
    </row>
    <row r="71" spans="2:3" ht="18" customHeight="1" x14ac:dyDescent="0.6">
      <c r="B71" s="33">
        <v>818.03096802042069</v>
      </c>
      <c r="C71" s="34">
        <v>788.83372361605086</v>
      </c>
    </row>
    <row r="72" spans="2:3" ht="18" customHeight="1" x14ac:dyDescent="0.6">
      <c r="B72" s="33">
        <v>795.06257124145884</v>
      </c>
      <c r="C72" s="34">
        <v>794.16356026308779</v>
      </c>
    </row>
    <row r="73" spans="2:3" ht="18" customHeight="1" x14ac:dyDescent="0.6">
      <c r="B73" s="33">
        <v>786.59790808956586</v>
      </c>
      <c r="C73" s="34">
        <v>802.85678125435606</v>
      </c>
    </row>
    <row r="74" spans="2:3" ht="18" customHeight="1" x14ac:dyDescent="0.6">
      <c r="B74" s="33">
        <v>784.19173403524042</v>
      </c>
      <c r="C74" s="34">
        <v>811.39211132364244</v>
      </c>
    </row>
    <row r="75" spans="2:3" ht="18" customHeight="1" x14ac:dyDescent="0.6">
      <c r="B75" s="33">
        <v>807.61558641465672</v>
      </c>
      <c r="C75" s="34">
        <v>755.58271895722396</v>
      </c>
    </row>
    <row r="76" spans="2:3" ht="18" customHeight="1" x14ac:dyDescent="0.6">
      <c r="B76" s="33">
        <v>787.54596161443726</v>
      </c>
      <c r="C76" s="34">
        <v>811.00382867459916</v>
      </c>
    </row>
    <row r="77" spans="2:3" ht="18" customHeight="1" x14ac:dyDescent="0.6">
      <c r="B77" s="33">
        <v>808.47665698215337</v>
      </c>
      <c r="C77" s="34">
        <v>795.35378422670112</v>
      </c>
    </row>
    <row r="78" spans="2:3" ht="18" customHeight="1" x14ac:dyDescent="0.6">
      <c r="B78" s="33">
        <v>821.2229485393093</v>
      </c>
      <c r="C78" s="34">
        <v>786.47797476089113</v>
      </c>
    </row>
    <row r="79" spans="2:3" ht="18" customHeight="1" x14ac:dyDescent="0.6">
      <c r="B79" s="33">
        <v>775.1166997538686</v>
      </c>
      <c r="C79" s="34">
        <v>799.47146538751247</v>
      </c>
    </row>
    <row r="80" spans="2:3" ht="18" customHeight="1" x14ac:dyDescent="0.6">
      <c r="B80" s="33">
        <v>804.92723189563594</v>
      </c>
      <c r="C80" s="34">
        <v>812.66907015795437</v>
      </c>
    </row>
    <row r="81" spans="2:3" ht="18" customHeight="1" x14ac:dyDescent="0.6">
      <c r="B81" s="33">
        <v>786.18522902069446</v>
      </c>
      <c r="C81" s="34">
        <v>804.41374141622782</v>
      </c>
    </row>
    <row r="82" spans="2:3" ht="18" customHeight="1" x14ac:dyDescent="0.6">
      <c r="B82" s="33">
        <v>809.78605743328433</v>
      </c>
      <c r="C82" s="34">
        <v>781.64979529541256</v>
      </c>
    </row>
    <row r="83" spans="2:3" ht="18" customHeight="1" x14ac:dyDescent="0.6">
      <c r="B83" s="33">
        <v>799.29398544612934</v>
      </c>
      <c r="C83" s="34">
        <v>802.21692127282006</v>
      </c>
    </row>
    <row r="84" spans="2:3" ht="18" customHeight="1" x14ac:dyDescent="0.6">
      <c r="B84" s="33">
        <v>806.98356284812928</v>
      </c>
      <c r="C84" s="34">
        <v>789.85852325283611</v>
      </c>
    </row>
    <row r="85" spans="2:3" ht="18" customHeight="1" x14ac:dyDescent="0.6">
      <c r="B85" s="33">
        <v>807.65185442734457</v>
      </c>
      <c r="C85" s="34">
        <v>810.78611958264889</v>
      </c>
    </row>
    <row r="86" spans="2:3" ht="18" customHeight="1" x14ac:dyDescent="0.6">
      <c r="B86" s="33">
        <v>795.14756230165483</v>
      </c>
      <c r="C86" s="34">
        <v>805.07777449250239</v>
      </c>
    </row>
    <row r="87" spans="2:3" ht="18" customHeight="1" x14ac:dyDescent="0.6">
      <c r="B87" s="33">
        <v>809.29864888266138</v>
      </c>
      <c r="C87" s="34">
        <v>805.09190683824556</v>
      </c>
    </row>
    <row r="88" spans="2:3" ht="18" customHeight="1" x14ac:dyDescent="0.6">
      <c r="B88" s="33">
        <v>818.92465345864423</v>
      </c>
      <c r="C88" s="34">
        <v>785.33347762454434</v>
      </c>
    </row>
    <row r="89" spans="2:3" ht="18" customHeight="1" x14ac:dyDescent="0.6">
      <c r="B89" s="33">
        <v>793.02878481822984</v>
      </c>
      <c r="C89" s="34">
        <v>798.28048041015006</v>
      </c>
    </row>
    <row r="90" spans="2:3" ht="18" customHeight="1" x14ac:dyDescent="0.6">
      <c r="B90" s="33">
        <v>784.93192861662499</v>
      </c>
      <c r="C90" s="34">
        <v>792.76158070215934</v>
      </c>
    </row>
    <row r="91" spans="2:3" ht="18" customHeight="1" x14ac:dyDescent="0.6">
      <c r="B91" s="33">
        <v>794.54967963000001</v>
      </c>
      <c r="C91" s="34">
        <v>792.92263552156783</v>
      </c>
    </row>
    <row r="92" spans="2:3" ht="18" customHeight="1" x14ac:dyDescent="0.6">
      <c r="B92" s="33">
        <v>809.49336221640522</v>
      </c>
      <c r="C92" s="34">
        <v>791.98858699178663</v>
      </c>
    </row>
    <row r="93" spans="2:3" ht="18" customHeight="1" x14ac:dyDescent="0.6">
      <c r="B93" s="33">
        <v>817.72248248314361</v>
      </c>
      <c r="C93" s="34">
        <v>806.77907817213099</v>
      </c>
    </row>
    <row r="94" spans="2:3" ht="18" customHeight="1" x14ac:dyDescent="0.6">
      <c r="B94" s="33">
        <v>795.23947729756026</v>
      </c>
      <c r="C94" s="34">
        <v>810.19442193150962</v>
      </c>
    </row>
    <row r="95" spans="2:3" ht="18" customHeight="1" x14ac:dyDescent="0.6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9:F94"/>
  <sheetViews>
    <sheetView zoomScaleNormal="100" workbookViewId="0"/>
  </sheetViews>
  <sheetFormatPr defaultColWidth="12.69140625" defaultRowHeight="18" customHeight="1" x14ac:dyDescent="0.6"/>
  <cols>
    <col min="1" max="1" width="5.69140625" customWidth="1"/>
  </cols>
  <sheetData>
    <row r="9" spans="2:6" ht="18" customHeight="1" x14ac:dyDescent="0.6">
      <c r="B9" s="40" t="s">
        <v>4</v>
      </c>
      <c r="C9" s="47" t="s">
        <v>2</v>
      </c>
      <c r="D9" s="14" t="s">
        <v>3</v>
      </c>
    </row>
    <row r="10" spans="2:6" ht="18" customHeight="1" x14ac:dyDescent="0.6">
      <c r="B10" s="41">
        <v>6598.2102183523139</v>
      </c>
      <c r="C10" s="42">
        <v>63.58983121467363</v>
      </c>
      <c r="D10" s="43">
        <v>72.660751971046992</v>
      </c>
      <c r="F10" s="48"/>
    </row>
    <row r="11" spans="2:6" ht="18" customHeight="1" x14ac:dyDescent="0.6">
      <c r="B11" s="41">
        <v>818.90975551795361</v>
      </c>
      <c r="C11" s="42">
        <v>54.251038932018844</v>
      </c>
      <c r="D11" s="43">
        <v>65.648364104687616</v>
      </c>
      <c r="F11" s="48"/>
    </row>
    <row r="12" spans="2:6" ht="18" customHeight="1" x14ac:dyDescent="0.6">
      <c r="B12" s="41">
        <v>9561.2024950361465</v>
      </c>
      <c r="C12" s="42">
        <v>60.01279865198557</v>
      </c>
      <c r="D12" s="43">
        <v>74.921325306286292</v>
      </c>
      <c r="F12" s="48"/>
    </row>
    <row r="13" spans="2:6" ht="18" customHeight="1" x14ac:dyDescent="0.6">
      <c r="B13" s="41">
        <v>5403.0414349285174</v>
      </c>
      <c r="C13" s="42">
        <v>63.366063036689738</v>
      </c>
      <c r="D13" s="43">
        <v>62.98115634844833</v>
      </c>
      <c r="F13" s="48"/>
    </row>
    <row r="14" spans="2:6" ht="18" customHeight="1" x14ac:dyDescent="0.6">
      <c r="B14" s="41">
        <v>7260.379209632144</v>
      </c>
      <c r="C14" s="42">
        <v>63.146336911940317</v>
      </c>
      <c r="D14" s="43">
        <v>59.875529695830636</v>
      </c>
      <c r="F14" s="48"/>
    </row>
    <row r="15" spans="2:6" ht="18" customHeight="1" x14ac:dyDescent="0.6">
      <c r="B15" s="41">
        <v>8464.5203963872555</v>
      </c>
      <c r="C15" s="42">
        <v>51.959235894672901</v>
      </c>
      <c r="D15" s="43">
        <v>83.163232998224487</v>
      </c>
      <c r="F15" s="48"/>
    </row>
    <row r="16" spans="2:6" ht="18" customHeight="1" x14ac:dyDescent="0.6">
      <c r="B16" s="41">
        <v>1000.4939671347169</v>
      </c>
      <c r="C16" s="42">
        <v>72.535714656239406</v>
      </c>
      <c r="D16" s="43">
        <v>64.62255818317476</v>
      </c>
      <c r="F16" s="48"/>
    </row>
    <row r="17" spans="2:6" ht="18" customHeight="1" x14ac:dyDescent="0.6">
      <c r="B17" s="41">
        <v>8183.6520990299177</v>
      </c>
      <c r="C17" s="42">
        <v>71.037371657682257</v>
      </c>
      <c r="D17" s="43">
        <v>67.990146637392044</v>
      </c>
      <c r="F17" s="48"/>
    </row>
    <row r="18" spans="2:6" ht="18" customHeight="1" x14ac:dyDescent="0.6">
      <c r="B18" s="41">
        <v>9140.6675737677815</v>
      </c>
      <c r="C18" s="42">
        <v>62.010177428437288</v>
      </c>
      <c r="D18" s="43">
        <v>69.096000307261662</v>
      </c>
      <c r="F18" s="48"/>
    </row>
    <row r="19" spans="2:6" ht="18" customHeight="1" x14ac:dyDescent="0.6">
      <c r="B19" s="41">
        <v>5293.5437168761582</v>
      </c>
      <c r="C19" s="42">
        <v>85.723731030791882</v>
      </c>
      <c r="D19" s="43">
        <v>67.719274010774413</v>
      </c>
      <c r="F19" s="48"/>
    </row>
    <row r="20" spans="2:6" ht="18" customHeight="1" x14ac:dyDescent="0.6">
      <c r="B20" s="41">
        <v>641.94982268927276</v>
      </c>
      <c r="C20" s="42">
        <v>75.83621415448188</v>
      </c>
      <c r="D20" s="43">
        <v>67.789937260005644</v>
      </c>
      <c r="F20" s="48"/>
    </row>
    <row r="21" spans="2:6" ht="18" customHeight="1" x14ac:dyDescent="0.6">
      <c r="B21" s="41">
        <v>5743.2740933321211</v>
      </c>
      <c r="C21" s="42">
        <v>62.485537378129855</v>
      </c>
      <c r="D21" s="43">
        <v>83.138519514600972</v>
      </c>
      <c r="F21" s="48"/>
    </row>
    <row r="22" spans="2:6" ht="18" customHeight="1" x14ac:dyDescent="0.6">
      <c r="B22" s="41">
        <v>6199.3636125758685</v>
      </c>
      <c r="C22" s="42">
        <v>61.563659345631201</v>
      </c>
      <c r="D22" s="43">
        <v>73.155576389148877</v>
      </c>
      <c r="F22" s="48"/>
    </row>
    <row r="23" spans="2:6" ht="18" customHeight="1" x14ac:dyDescent="0.6">
      <c r="B23" s="41">
        <v>2723.5173722752525</v>
      </c>
      <c r="C23" s="42">
        <v>62.817030316597574</v>
      </c>
      <c r="D23" s="43">
        <v>78.17361751398542</v>
      </c>
      <c r="F23" s="48"/>
    </row>
    <row r="24" spans="2:6" ht="18" customHeight="1" x14ac:dyDescent="0.6">
      <c r="B24" s="41">
        <v>4478.8159004758563</v>
      </c>
      <c r="C24" s="42">
        <v>62.570832516394269</v>
      </c>
      <c r="D24" s="43">
        <v>77.485777295927079</v>
      </c>
      <c r="F24" s="48"/>
    </row>
    <row r="25" spans="2:6" ht="18" customHeight="1" x14ac:dyDescent="0.6">
      <c r="B25" s="41">
        <v>9276.4895177467861</v>
      </c>
      <c r="C25" s="42">
        <v>84.200957350465146</v>
      </c>
      <c r="D25" s="43">
        <v>80.10235509304826</v>
      </c>
      <c r="F25" s="48"/>
    </row>
    <row r="26" spans="2:6" ht="18" customHeight="1" x14ac:dyDescent="0.6">
      <c r="B26" s="41">
        <v>6746.2705626901534</v>
      </c>
      <c r="C26" s="42">
        <v>64.846732435999655</v>
      </c>
      <c r="D26" s="43">
        <v>76.499412207446952</v>
      </c>
      <c r="F26" s="48"/>
    </row>
    <row r="27" spans="2:6" ht="18" customHeight="1" x14ac:dyDescent="0.6">
      <c r="B27" s="41">
        <v>3260.005404057993</v>
      </c>
      <c r="C27" s="42">
        <v>57.43386301712512</v>
      </c>
      <c r="D27" s="43">
        <v>61.74613069299577</v>
      </c>
      <c r="F27" s="48"/>
    </row>
    <row r="28" spans="2:6" ht="18" customHeight="1" x14ac:dyDescent="0.6">
      <c r="B28" s="41">
        <v>7023.9876021902755</v>
      </c>
      <c r="C28" s="42">
        <v>56.337297581657225</v>
      </c>
      <c r="D28" s="43">
        <v>64.102609817186348</v>
      </c>
      <c r="F28" s="48"/>
    </row>
    <row r="29" spans="2:6" ht="18" customHeight="1" x14ac:dyDescent="0.6">
      <c r="B29" s="41">
        <v>7239.4169524696426</v>
      </c>
      <c r="C29" s="42">
        <v>68.145773895016802</v>
      </c>
      <c r="D29" s="43">
        <v>63.305274350886769</v>
      </c>
      <c r="F29" s="48"/>
    </row>
    <row r="30" spans="2:6" ht="18" customHeight="1" x14ac:dyDescent="0.6">
      <c r="B30" s="41">
        <v>2307.704855071624</v>
      </c>
      <c r="C30" s="42">
        <v>59.823001845853781</v>
      </c>
      <c r="D30" s="43">
        <v>70.38711492203133</v>
      </c>
      <c r="F30" s="48"/>
    </row>
    <row r="31" spans="2:6" ht="18" customHeight="1" x14ac:dyDescent="0.6">
      <c r="B31" s="41">
        <v>2353.5041515217767</v>
      </c>
      <c r="C31" s="42">
        <v>67.794524743335927</v>
      </c>
      <c r="D31" s="43">
        <v>64.698701244050866</v>
      </c>
    </row>
    <row r="32" spans="2:6" ht="18" customHeight="1" x14ac:dyDescent="0.6">
      <c r="B32" s="41">
        <v>7683.2738654259583</v>
      </c>
      <c r="C32" s="42">
        <v>79.035470718342978</v>
      </c>
      <c r="D32" s="43">
        <v>63.935974691605381</v>
      </c>
    </row>
    <row r="33" spans="2:4" ht="18" customHeight="1" x14ac:dyDescent="0.6">
      <c r="B33" s="41">
        <v>7505.2975873735959</v>
      </c>
      <c r="C33" s="42">
        <v>56.62099492725919</v>
      </c>
      <c r="D33" s="43">
        <v>69.730553392509648</v>
      </c>
    </row>
    <row r="34" spans="2:4" ht="18" customHeight="1" x14ac:dyDescent="0.6">
      <c r="B34" s="41">
        <v>7943.7002118373794</v>
      </c>
      <c r="C34" s="42">
        <v>58.323542065756818</v>
      </c>
      <c r="D34" s="43">
        <v>72.948351716056706</v>
      </c>
    </row>
    <row r="35" spans="2:4" ht="18" customHeight="1" x14ac:dyDescent="0.6">
      <c r="B35" s="41">
        <v>1495.8635302177092</v>
      </c>
      <c r="C35" s="42">
        <v>58.027339503499405</v>
      </c>
      <c r="D35" s="43">
        <v>65.05086598784176</v>
      </c>
    </row>
    <row r="36" spans="2:4" ht="18" customHeight="1" x14ac:dyDescent="0.6">
      <c r="B36" s="41">
        <v>1463.669656024259</v>
      </c>
      <c r="C36" s="42">
        <v>50.592718289114728</v>
      </c>
      <c r="D36" s="43">
        <v>65.550882635320662</v>
      </c>
    </row>
    <row r="37" spans="2:4" ht="18" customHeight="1" x14ac:dyDescent="0.6">
      <c r="B37" s="41">
        <v>2034.4851469972746</v>
      </c>
      <c r="C37" s="42">
        <v>53.492117934758966</v>
      </c>
      <c r="D37" s="43">
        <v>82.066126500987806</v>
      </c>
    </row>
    <row r="38" spans="2:4" ht="18" customHeight="1" x14ac:dyDescent="0.6">
      <c r="B38" s="41">
        <v>7622.303522685911</v>
      </c>
      <c r="C38" s="42">
        <v>73.988332828612357</v>
      </c>
      <c r="D38" s="43">
        <v>62.584164261613452</v>
      </c>
    </row>
    <row r="39" spans="2:4" ht="18" customHeight="1" x14ac:dyDescent="0.6">
      <c r="B39" s="41">
        <v>5582.2994294342407</v>
      </c>
      <c r="C39" s="42">
        <v>63.150272223271863</v>
      </c>
      <c r="D39" s="43">
        <v>69.777489371746896</v>
      </c>
    </row>
    <row r="40" spans="2:4" ht="18" customHeight="1" x14ac:dyDescent="0.6">
      <c r="B40" s="41">
        <v>4566.7513476652448</v>
      </c>
      <c r="C40" s="42">
        <v>76.146826285144726</v>
      </c>
      <c r="D40" s="43">
        <v>71.023229967017372</v>
      </c>
    </row>
    <row r="41" spans="2:4" ht="18" customHeight="1" x14ac:dyDescent="0.6">
      <c r="B41" s="41">
        <v>2357.6496325585817</v>
      </c>
      <c r="C41" s="42">
        <v>81.432383322224965</v>
      </c>
      <c r="D41" s="43">
        <v>75.263468063624643</v>
      </c>
    </row>
    <row r="42" spans="2:4" ht="18" customHeight="1" x14ac:dyDescent="0.6">
      <c r="B42" s="41">
        <v>5369.1419995248916</v>
      </c>
      <c r="C42" s="42">
        <v>62.99417868198092</v>
      </c>
      <c r="D42" s="43">
        <v>74.609526665131483</v>
      </c>
    </row>
    <row r="43" spans="2:4" ht="18" customHeight="1" x14ac:dyDescent="0.6">
      <c r="B43" s="41">
        <v>7478.4371167774452</v>
      </c>
      <c r="C43" s="42">
        <v>70.287414798053092</v>
      </c>
      <c r="D43" s="43">
        <v>67.024256522634445</v>
      </c>
    </row>
    <row r="44" spans="2:4" ht="18" customHeight="1" x14ac:dyDescent="0.6">
      <c r="B44" s="41">
        <v>2963.0571665631887</v>
      </c>
      <c r="C44" s="42">
        <v>68.085613723592274</v>
      </c>
      <c r="D44" s="43">
        <v>66.952834792725739</v>
      </c>
    </row>
    <row r="45" spans="2:4" ht="18" customHeight="1" x14ac:dyDescent="0.6">
      <c r="B45" s="41">
        <v>7122.8150257311909</v>
      </c>
      <c r="C45" s="42">
        <v>55.019854009765091</v>
      </c>
      <c r="D45" s="43">
        <v>74.012287202601556</v>
      </c>
    </row>
    <row r="46" spans="2:4" ht="18" customHeight="1" x14ac:dyDescent="0.6">
      <c r="B46" s="41">
        <v>9369.4544808926676</v>
      </c>
      <c r="C46" s="42">
        <v>67.411378066004673</v>
      </c>
      <c r="D46" s="43">
        <v>69.701772150145729</v>
      </c>
    </row>
    <row r="47" spans="2:4" ht="18" customHeight="1" x14ac:dyDescent="0.6">
      <c r="B47" s="41">
        <v>4049.6341945063141</v>
      </c>
      <c r="C47" s="42">
        <v>63.946945150107489</v>
      </c>
      <c r="D47" s="43">
        <v>53.55709235141174</v>
      </c>
    </row>
    <row r="48" spans="2:4" ht="18" customHeight="1" x14ac:dyDescent="0.6">
      <c r="B48" s="41">
        <v>3354.7134066685703</v>
      </c>
      <c r="C48" s="42">
        <v>78.098676193547391</v>
      </c>
      <c r="D48" s="43">
        <v>80.291108991861847</v>
      </c>
    </row>
    <row r="49" spans="2:4" ht="18" customHeight="1" x14ac:dyDescent="0.6">
      <c r="B49" s="41">
        <v>6143.4729049564339</v>
      </c>
      <c r="C49" s="42">
        <v>86.785916316192612</v>
      </c>
      <c r="D49" s="43">
        <v>71.391895744440063</v>
      </c>
    </row>
    <row r="50" spans="2:4" ht="18" customHeight="1" x14ac:dyDescent="0.6">
      <c r="B50" s="41">
        <v>3837.9442105433427</v>
      </c>
      <c r="C50" s="42">
        <v>62.672671664537035</v>
      </c>
      <c r="D50" s="43">
        <v>58.169022258828974</v>
      </c>
    </row>
    <row r="51" spans="2:4" ht="18" customHeight="1" x14ac:dyDescent="0.6">
      <c r="B51" s="41">
        <v>6109.4333776732592</v>
      </c>
      <c r="C51" s="42">
        <v>69.676007443586812</v>
      </c>
      <c r="D51" s="43">
        <v>69.25633794855348</v>
      </c>
    </row>
    <row r="52" spans="2:4" ht="18" customHeight="1" x14ac:dyDescent="0.6">
      <c r="B52" s="41">
        <v>1547.6556794554542</v>
      </c>
      <c r="C52" s="42">
        <v>57.93731808220511</v>
      </c>
      <c r="D52" s="43">
        <v>63.481198143317258</v>
      </c>
    </row>
    <row r="53" spans="2:4" ht="18" customHeight="1" x14ac:dyDescent="0.6">
      <c r="B53" s="41">
        <v>4489.8608909283466</v>
      </c>
      <c r="C53" s="42">
        <v>71.438811003768862</v>
      </c>
      <c r="D53" s="43">
        <v>67.228442800093063</v>
      </c>
    </row>
    <row r="54" spans="2:4" ht="18" customHeight="1" x14ac:dyDescent="0.6">
      <c r="B54" s="41">
        <v>6335.0301626232731</v>
      </c>
      <c r="C54" s="42">
        <v>54.316261343351073</v>
      </c>
      <c r="D54" s="43">
        <v>65.827799477318877</v>
      </c>
    </row>
    <row r="55" spans="2:4" ht="18" customHeight="1" x14ac:dyDescent="0.6">
      <c r="B55" s="41">
        <v>9529.160238193992</v>
      </c>
      <c r="C55" s="42">
        <v>65.456404011333149</v>
      </c>
      <c r="D55" s="43">
        <v>71.570553029472677</v>
      </c>
    </row>
    <row r="56" spans="2:4" ht="18" customHeight="1" x14ac:dyDescent="0.6">
      <c r="B56" s="41">
        <v>2276.8257001669067</v>
      </c>
      <c r="C56" s="42">
        <v>59.206806656704636</v>
      </c>
      <c r="D56" s="43">
        <v>77.610159180037144</v>
      </c>
    </row>
    <row r="57" spans="2:4" ht="18" customHeight="1" x14ac:dyDescent="0.6">
      <c r="B57" s="41">
        <v>1965.2802040044071</v>
      </c>
      <c r="C57" s="42">
        <v>69.603355290494662</v>
      </c>
      <c r="D57" s="43">
        <v>58.40103386687003</v>
      </c>
    </row>
    <row r="58" spans="2:4" ht="18" customHeight="1" x14ac:dyDescent="0.6">
      <c r="B58" s="41">
        <v>5939.840051527638</v>
      </c>
      <c r="C58" s="42">
        <v>68.164634379535372</v>
      </c>
      <c r="D58" s="43">
        <v>67.907473938569339</v>
      </c>
    </row>
    <row r="59" spans="2:4" ht="18" customHeight="1" x14ac:dyDescent="0.6">
      <c r="B59" s="41">
        <v>8181.5857504787746</v>
      </c>
      <c r="C59" s="42">
        <v>81.905744095794759</v>
      </c>
      <c r="D59" s="43">
        <v>80.678763096548366</v>
      </c>
    </row>
    <row r="60" spans="2:4" ht="18" customHeight="1" x14ac:dyDescent="0.6">
      <c r="B60" s="41">
        <v>7645.781528112725</v>
      </c>
      <c r="C60" s="42">
        <v>60.163151198802083</v>
      </c>
      <c r="D60" s="43">
        <v>83.54329687702085</v>
      </c>
    </row>
    <row r="61" spans="2:4" ht="18" customHeight="1" x14ac:dyDescent="0.6">
      <c r="B61" s="41">
        <v>9824.878638838718</v>
      </c>
      <c r="C61" s="42">
        <v>71.547574571857808</v>
      </c>
      <c r="D61" s="43">
        <v>80.389834176654063</v>
      </c>
    </row>
    <row r="62" spans="2:4" ht="18" customHeight="1" x14ac:dyDescent="0.6">
      <c r="B62" s="41">
        <v>795.8394057969964</v>
      </c>
      <c r="C62" s="42">
        <v>70.211842721950163</v>
      </c>
      <c r="D62" s="43">
        <v>64.464850093868478</v>
      </c>
    </row>
    <row r="63" spans="2:4" ht="18" customHeight="1" x14ac:dyDescent="0.6">
      <c r="B63" s="41">
        <v>3239.3073927650817</v>
      </c>
      <c r="C63" s="42">
        <v>60.527360773991191</v>
      </c>
      <c r="D63" s="43">
        <v>79.497793910748697</v>
      </c>
    </row>
    <row r="64" spans="2:4" ht="18" customHeight="1" x14ac:dyDescent="0.6">
      <c r="B64" s="41">
        <v>2216.1108510262361</v>
      </c>
      <c r="C64" s="42">
        <v>48.376069506328427</v>
      </c>
      <c r="D64" s="43">
        <v>62.662095934953271</v>
      </c>
    </row>
    <row r="65" spans="2:4" ht="18" customHeight="1" x14ac:dyDescent="0.6">
      <c r="B65" s="41">
        <v>5973.6980255619656</v>
      </c>
      <c r="C65" s="42">
        <v>67.592549693927353</v>
      </c>
      <c r="D65" s="43">
        <v>68.624731356992683</v>
      </c>
    </row>
    <row r="66" spans="2:4" ht="18" customHeight="1" x14ac:dyDescent="0.6">
      <c r="B66" s="41">
        <v>6270.5767626867482</v>
      </c>
      <c r="C66" s="42">
        <v>62.337920902295053</v>
      </c>
      <c r="D66" s="43">
        <v>72.111742117381993</v>
      </c>
    </row>
    <row r="67" spans="2:4" ht="18" customHeight="1" x14ac:dyDescent="0.6">
      <c r="B67" s="41">
        <v>5683.2934521957786</v>
      </c>
      <c r="C67" s="42">
        <v>54.660336676068695</v>
      </c>
      <c r="D67" s="43">
        <v>72.29710972391014</v>
      </c>
    </row>
    <row r="68" spans="2:4" ht="18" customHeight="1" x14ac:dyDescent="0.6">
      <c r="B68" s="41">
        <v>2282.790641375434</v>
      </c>
      <c r="C68" s="42">
        <v>67.251901037611404</v>
      </c>
      <c r="D68" s="43">
        <v>75.215974176715378</v>
      </c>
    </row>
    <row r="69" spans="2:4" ht="18" customHeight="1" x14ac:dyDescent="0.6">
      <c r="B69" s="41">
        <v>296.4904046490413</v>
      </c>
      <c r="C69" s="42">
        <v>69.213092055122701</v>
      </c>
      <c r="D69" s="43">
        <v>78.825800832560915</v>
      </c>
    </row>
    <row r="70" spans="2:4" ht="18" customHeight="1" x14ac:dyDescent="0.6">
      <c r="B70" s="41">
        <v>9585.3194784090756</v>
      </c>
      <c r="C70" s="42">
        <v>69.082254052166107</v>
      </c>
      <c r="D70" s="43">
        <v>76.938703154421333</v>
      </c>
    </row>
    <row r="71" spans="2:4" ht="18" customHeight="1" x14ac:dyDescent="0.6">
      <c r="B71" s="41">
        <v>4429.9472187036436</v>
      </c>
      <c r="C71" s="42">
        <v>50.681455647608956</v>
      </c>
      <c r="D71" s="43">
        <v>81.150279707209563</v>
      </c>
    </row>
    <row r="72" spans="2:4" ht="18" customHeight="1" x14ac:dyDescent="0.6">
      <c r="B72" s="41">
        <v>153.82272811658382</v>
      </c>
      <c r="C72" s="42">
        <v>52.075893822814386</v>
      </c>
      <c r="D72" s="43">
        <v>60.16632826930163</v>
      </c>
    </row>
    <row r="73" spans="2:4" ht="18" customHeight="1" x14ac:dyDescent="0.6">
      <c r="B73" s="41">
        <v>2047.6296185248532</v>
      </c>
      <c r="C73" s="42">
        <v>66.038450522378454</v>
      </c>
      <c r="D73" s="43">
        <v>69.163311946127706</v>
      </c>
    </row>
    <row r="74" spans="2:4" ht="18" customHeight="1" x14ac:dyDescent="0.6">
      <c r="B74" s="41">
        <v>8681.8258268224217</v>
      </c>
      <c r="C74" s="42">
        <v>57.722376964531648</v>
      </c>
      <c r="D74" s="43">
        <v>76.254801749204859</v>
      </c>
    </row>
    <row r="75" spans="2:4" ht="18" customHeight="1" x14ac:dyDescent="0.6">
      <c r="B75" s="41">
        <v>7446.095622482112</v>
      </c>
      <c r="C75" s="42">
        <v>57.696880816892879</v>
      </c>
      <c r="D75" s="43">
        <v>70.351975896398457</v>
      </c>
    </row>
    <row r="76" spans="2:4" ht="18" customHeight="1" x14ac:dyDescent="0.6">
      <c r="B76" s="41">
        <v>25.41051728462196</v>
      </c>
      <c r="C76" s="42">
        <v>45.412843506238204</v>
      </c>
      <c r="D76" s="43">
        <v>59.482263577312494</v>
      </c>
    </row>
    <row r="77" spans="2:4" ht="18" customHeight="1" x14ac:dyDescent="0.6">
      <c r="B77" s="41">
        <v>3603.5279925367645</v>
      </c>
      <c r="C77" s="42">
        <v>59.310713922608137</v>
      </c>
      <c r="D77" s="43">
        <v>72.352165855819251</v>
      </c>
    </row>
    <row r="78" spans="2:4" ht="18" customHeight="1" x14ac:dyDescent="0.6">
      <c r="B78" s="41">
        <v>4993.1138701148348</v>
      </c>
      <c r="C78" s="42">
        <v>54.795424380807098</v>
      </c>
      <c r="D78" s="43">
        <v>75.602232520788419</v>
      </c>
    </row>
    <row r="79" spans="2:4" ht="18" customHeight="1" x14ac:dyDescent="0.6">
      <c r="B79" s="41">
        <v>1815.2090136113786</v>
      </c>
      <c r="C79" s="42">
        <v>73.454412217730621</v>
      </c>
      <c r="D79" s="43">
        <v>73.119550748379538</v>
      </c>
    </row>
    <row r="80" spans="2:4" ht="18" customHeight="1" x14ac:dyDescent="0.6">
      <c r="B80" s="41">
        <v>3921.3761520514699</v>
      </c>
      <c r="C80" s="42">
        <v>65.641853125257313</v>
      </c>
      <c r="D80" s="43">
        <v>65.037721942499743</v>
      </c>
    </row>
    <row r="81" spans="2:4" ht="18" customHeight="1" x14ac:dyDescent="0.6">
      <c r="B81" s="41">
        <v>536.45721727562102</v>
      </c>
      <c r="C81" s="42">
        <v>75.169166980223537</v>
      </c>
      <c r="D81" s="43">
        <v>64.598226058769271</v>
      </c>
    </row>
    <row r="82" spans="2:4" ht="18" customHeight="1" x14ac:dyDescent="0.6">
      <c r="B82" s="41">
        <v>385.33013095963798</v>
      </c>
      <c r="C82" s="42">
        <v>68.443422631369131</v>
      </c>
      <c r="D82" s="43">
        <v>88.326313588707237</v>
      </c>
    </row>
    <row r="83" spans="2:4" ht="18" customHeight="1" x14ac:dyDescent="0.6">
      <c r="B83" s="41">
        <v>7634.4745795055551</v>
      </c>
      <c r="C83" s="42">
        <v>64.291921523949668</v>
      </c>
      <c r="D83" s="43">
        <v>77.104968977244098</v>
      </c>
    </row>
    <row r="84" spans="2:4" ht="18" customHeight="1" x14ac:dyDescent="0.6">
      <c r="B84" s="41">
        <v>4047.8781021406053</v>
      </c>
      <c r="C84" s="42">
        <v>71.192595461671374</v>
      </c>
      <c r="D84" s="43">
        <v>67.106807817304244</v>
      </c>
    </row>
    <row r="85" spans="2:4" ht="18" customHeight="1" x14ac:dyDescent="0.6">
      <c r="B85" s="41">
        <v>4257.4368869872733</v>
      </c>
      <c r="C85" s="42">
        <v>80.674241006443609</v>
      </c>
      <c r="D85" s="43">
        <v>64.750104162365275</v>
      </c>
    </row>
    <row r="86" spans="2:4" ht="18" customHeight="1" x14ac:dyDescent="0.6">
      <c r="B86" s="41">
        <v>8089.9050550378952</v>
      </c>
      <c r="C86" s="42">
        <v>63.179567235890893</v>
      </c>
      <c r="D86" s="43">
        <v>65.615614115210661</v>
      </c>
    </row>
    <row r="87" spans="2:4" ht="18" customHeight="1" x14ac:dyDescent="0.6">
      <c r="B87" s="41">
        <v>7950.3825572833566</v>
      </c>
      <c r="C87" s="42">
        <v>61.833502403761642</v>
      </c>
      <c r="D87" s="43">
        <v>81.636758322855798</v>
      </c>
    </row>
    <row r="88" spans="2:4" ht="18" customHeight="1" x14ac:dyDescent="0.6">
      <c r="B88" s="41">
        <v>9338.9018672586626</v>
      </c>
      <c r="C88" s="42">
        <v>58.302044919374069</v>
      </c>
      <c r="D88" s="43">
        <v>77.995225155391523</v>
      </c>
    </row>
    <row r="89" spans="2:4" ht="18" customHeight="1" x14ac:dyDescent="0.6">
      <c r="B89" s="41">
        <v>6469.076628291431</v>
      </c>
      <c r="C89" s="42">
        <v>54.013809247259516</v>
      </c>
      <c r="D89" s="43">
        <v>78.411482013719464</v>
      </c>
    </row>
    <row r="90" spans="2:4" ht="18" customHeight="1" x14ac:dyDescent="0.6">
      <c r="B90" s="41">
        <v>6567.8073466525602</v>
      </c>
      <c r="C90" s="42">
        <v>60.605406753027793</v>
      </c>
      <c r="D90" s="43">
        <v>73.764419531163597</v>
      </c>
    </row>
    <row r="91" spans="2:4" ht="18" customHeight="1" x14ac:dyDescent="0.6">
      <c r="B91" s="41">
        <v>8811.288887107472</v>
      </c>
      <c r="C91" s="42">
        <v>59.935422238836146</v>
      </c>
      <c r="D91" s="43">
        <v>68.259244271683542</v>
      </c>
    </row>
    <row r="92" spans="2:4" ht="18" customHeight="1" x14ac:dyDescent="0.6">
      <c r="B92" s="41">
        <v>8193.3372825096103</v>
      </c>
      <c r="C92" s="42">
        <v>61.059436991660903</v>
      </c>
      <c r="D92" s="43">
        <v>73.87316586785343</v>
      </c>
    </row>
    <row r="93" spans="2:4" ht="18" customHeight="1" x14ac:dyDescent="0.6">
      <c r="B93" s="41">
        <v>8298.9502667010347</v>
      </c>
      <c r="C93" s="42">
        <v>45.476640999762672</v>
      </c>
      <c r="D93" s="43">
        <v>52.815077915232933</v>
      </c>
    </row>
    <row r="94" spans="2:4" ht="18" customHeight="1" x14ac:dyDescent="0.6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tabColor rgb="FFFF0000"/>
  </sheetPr>
  <dimension ref="B9:O94"/>
  <sheetViews>
    <sheetView zoomScaleNormal="100" workbookViewId="0"/>
  </sheetViews>
  <sheetFormatPr defaultColWidth="12.69140625" defaultRowHeight="18" customHeight="1" x14ac:dyDescent="0.6"/>
  <cols>
    <col min="1" max="1" width="5.69140625" customWidth="1"/>
    <col min="6" max="6" width="16.69140625" customWidth="1"/>
  </cols>
  <sheetData>
    <row r="9" spans="2:15" ht="18" customHeight="1" x14ac:dyDescent="0.6">
      <c r="B9" s="40" t="s">
        <v>4</v>
      </c>
      <c r="C9" s="47" t="s">
        <v>2</v>
      </c>
      <c r="D9" s="14" t="s">
        <v>3</v>
      </c>
    </row>
    <row r="10" spans="2:15" ht="18" customHeight="1" x14ac:dyDescent="0.6">
      <c r="B10" s="41">
        <v>6598.2102183523139</v>
      </c>
      <c r="C10" s="42">
        <v>63.58983121467363</v>
      </c>
      <c r="D10" s="43">
        <v>72.660751971046992</v>
      </c>
      <c r="M10" s="48"/>
      <c r="N10" s="48"/>
      <c r="O10" s="48"/>
    </row>
    <row r="11" spans="2:15" ht="18" customHeight="1" x14ac:dyDescent="0.6">
      <c r="B11" s="41">
        <v>818.90975551795361</v>
      </c>
      <c r="C11" s="42">
        <v>54.251038932018844</v>
      </c>
      <c r="D11" s="43">
        <v>65.648364104687616</v>
      </c>
      <c r="M11" s="48"/>
      <c r="N11" s="48"/>
      <c r="O11" s="48"/>
    </row>
    <row r="12" spans="2:15" ht="18" customHeight="1" x14ac:dyDescent="0.6">
      <c r="B12" s="41">
        <v>9561.2024950361465</v>
      </c>
      <c r="C12" s="42">
        <v>60.01279865198557</v>
      </c>
      <c r="D12" s="43">
        <v>74.921325306286292</v>
      </c>
      <c r="F12" s="48" t="s">
        <v>23</v>
      </c>
      <c r="G12" s="48"/>
      <c r="H12" s="48"/>
      <c r="I12" s="48"/>
      <c r="J12" s="48"/>
      <c r="K12" s="48"/>
      <c r="L12" s="48"/>
      <c r="M12" s="48"/>
      <c r="N12" s="48"/>
      <c r="O12" s="48"/>
    </row>
    <row r="13" spans="2:15" ht="18" customHeight="1" thickBot="1" x14ac:dyDescent="0.65">
      <c r="B13" s="41">
        <v>5403.0414349285174</v>
      </c>
      <c r="C13" s="42">
        <v>63.366063036689738</v>
      </c>
      <c r="D13" s="43">
        <v>62.98115634844833</v>
      </c>
      <c r="F13" s="48"/>
      <c r="G13" s="48"/>
      <c r="H13" s="48"/>
      <c r="I13" s="48"/>
      <c r="J13" s="48"/>
      <c r="K13" s="48"/>
      <c r="L13" s="48"/>
      <c r="M13" s="48"/>
      <c r="N13" s="48"/>
      <c r="O13" s="48"/>
    </row>
    <row r="14" spans="2:15" ht="18" customHeight="1" x14ac:dyDescent="0.6">
      <c r="B14" s="41">
        <v>7260.379209632144</v>
      </c>
      <c r="C14" s="42">
        <v>63.146336911940317</v>
      </c>
      <c r="D14" s="43">
        <v>59.875529695830636</v>
      </c>
      <c r="F14" s="8"/>
      <c r="G14" s="8" t="s">
        <v>18</v>
      </c>
      <c r="H14" s="8" t="s">
        <v>19</v>
      </c>
      <c r="I14" s="48"/>
      <c r="J14" s="48"/>
      <c r="K14" s="48"/>
      <c r="L14" s="48"/>
      <c r="M14" s="48"/>
      <c r="N14" s="48"/>
      <c r="O14" s="48"/>
    </row>
    <row r="15" spans="2:15" ht="18" customHeight="1" x14ac:dyDescent="0.6">
      <c r="B15" s="41">
        <v>8464.5203963872555</v>
      </c>
      <c r="C15" s="42">
        <v>51.959235894672901</v>
      </c>
      <c r="D15" s="43">
        <v>83.163232998224487</v>
      </c>
      <c r="F15" s="21" t="s">
        <v>8</v>
      </c>
      <c r="G15" s="21">
        <v>64.383539945541486</v>
      </c>
      <c r="H15" s="21">
        <v>70.853364128128931</v>
      </c>
      <c r="I15" s="48"/>
      <c r="J15" s="48"/>
      <c r="K15" s="49"/>
      <c r="L15" s="48"/>
      <c r="M15" s="48"/>
      <c r="N15" s="48"/>
      <c r="O15" s="48"/>
    </row>
    <row r="16" spans="2:15" ht="18" customHeight="1" x14ac:dyDescent="0.6">
      <c r="B16" s="41">
        <v>1000.4939671347169</v>
      </c>
      <c r="C16" s="42">
        <v>72.535714656239406</v>
      </c>
      <c r="D16" s="43">
        <v>64.62255818317476</v>
      </c>
      <c r="F16" s="10" t="s">
        <v>9</v>
      </c>
      <c r="G16" s="10">
        <v>80.080982182709178</v>
      </c>
      <c r="H16" s="10">
        <v>55.483500491014901</v>
      </c>
      <c r="I16" s="48"/>
      <c r="J16" s="48"/>
      <c r="K16" s="48"/>
      <c r="L16" s="48"/>
      <c r="M16" s="48"/>
      <c r="N16" s="48"/>
      <c r="O16" s="48"/>
    </row>
    <row r="17" spans="2:15" ht="18" customHeight="1" x14ac:dyDescent="0.6">
      <c r="B17" s="41">
        <v>8183.6520990299177</v>
      </c>
      <c r="C17" s="42">
        <v>71.037371657682257</v>
      </c>
      <c r="D17" s="43">
        <v>67.990146637392044</v>
      </c>
      <c r="F17" s="10" t="s">
        <v>10</v>
      </c>
      <c r="G17" s="10">
        <v>85</v>
      </c>
      <c r="H17" s="10">
        <v>85</v>
      </c>
      <c r="I17" s="48"/>
      <c r="J17" s="48"/>
      <c r="K17" s="48"/>
      <c r="L17" s="48"/>
      <c r="M17" s="48"/>
      <c r="N17" s="48"/>
      <c r="O17" s="48"/>
    </row>
    <row r="18" spans="2:15" ht="18" customHeight="1" x14ac:dyDescent="0.6">
      <c r="B18" s="41">
        <v>9140.6675737677815</v>
      </c>
      <c r="C18" s="42">
        <v>62.010177428437288</v>
      </c>
      <c r="D18" s="43">
        <v>69.096000307261662</v>
      </c>
      <c r="F18" s="10" t="s">
        <v>24</v>
      </c>
      <c r="G18" s="10">
        <v>7.9402105851829136E-2</v>
      </c>
      <c r="H18" s="10"/>
      <c r="I18" s="48"/>
      <c r="J18" s="48"/>
      <c r="K18" s="48"/>
      <c r="L18" s="48"/>
      <c r="M18" s="48"/>
      <c r="N18" s="48"/>
      <c r="O18" s="48"/>
    </row>
    <row r="19" spans="2:15" ht="18" customHeight="1" x14ac:dyDescent="0.6">
      <c r="B19" s="41">
        <v>5293.5437168761582</v>
      </c>
      <c r="C19" s="42">
        <v>85.723731030791882</v>
      </c>
      <c r="D19" s="43">
        <v>67.719274010774413</v>
      </c>
      <c r="F19" s="10" t="s">
        <v>11</v>
      </c>
      <c r="G19" s="10">
        <v>0</v>
      </c>
      <c r="H19" s="10"/>
      <c r="I19" s="48"/>
      <c r="J19" s="48"/>
      <c r="K19" s="48"/>
      <c r="L19" s="48"/>
      <c r="M19" s="48"/>
      <c r="N19" s="48"/>
      <c r="O19" s="48"/>
    </row>
    <row r="20" spans="2:15" ht="18" customHeight="1" x14ac:dyDescent="0.6">
      <c r="B20" s="41">
        <v>641.94982268927276</v>
      </c>
      <c r="C20" s="42">
        <v>75.83621415448188</v>
      </c>
      <c r="D20" s="43">
        <v>67.789937260005644</v>
      </c>
      <c r="F20" s="10" t="s">
        <v>12</v>
      </c>
      <c r="G20" s="10">
        <v>84</v>
      </c>
      <c r="H20" s="10"/>
      <c r="I20" s="48"/>
      <c r="J20" s="48"/>
      <c r="K20" s="48"/>
      <c r="L20" s="48"/>
      <c r="M20" s="48"/>
      <c r="N20" s="48"/>
      <c r="O20" s="48"/>
    </row>
    <row r="21" spans="2:15" ht="18" customHeight="1" x14ac:dyDescent="0.6">
      <c r="B21" s="41">
        <v>5743.2740933321211</v>
      </c>
      <c r="C21" s="42">
        <v>62.485537378129855</v>
      </c>
      <c r="D21" s="43">
        <v>83.138519514600972</v>
      </c>
      <c r="F21" s="10" t="s">
        <v>13</v>
      </c>
      <c r="G21" s="10">
        <v>-5.3356008514685058</v>
      </c>
      <c r="H21" s="10"/>
      <c r="I21" s="48"/>
      <c r="J21" s="48"/>
      <c r="K21" s="48"/>
      <c r="L21" s="48"/>
      <c r="M21" s="48"/>
      <c r="N21" s="48"/>
      <c r="O21" s="48"/>
    </row>
    <row r="22" spans="2:15" ht="18" customHeight="1" x14ac:dyDescent="0.6">
      <c r="B22" s="41">
        <v>6199.3636125758685</v>
      </c>
      <c r="C22" s="42">
        <v>61.563659345631201</v>
      </c>
      <c r="D22" s="43">
        <v>73.155576389148877</v>
      </c>
      <c r="F22" s="10" t="s">
        <v>14</v>
      </c>
      <c r="G22" s="10">
        <v>3.9664203912823165E-7</v>
      </c>
      <c r="H22" s="10"/>
      <c r="I22" s="48"/>
      <c r="J22" s="48"/>
      <c r="K22" s="48"/>
      <c r="L22" s="48"/>
      <c r="M22" s="48"/>
      <c r="N22" s="48"/>
      <c r="O22" s="48"/>
    </row>
    <row r="23" spans="2:15" ht="18" customHeight="1" x14ac:dyDescent="0.6">
      <c r="B23" s="41">
        <v>2723.5173722752525</v>
      </c>
      <c r="C23" s="42">
        <v>62.817030316597574</v>
      </c>
      <c r="D23" s="43">
        <v>78.17361751398542</v>
      </c>
      <c r="F23" s="10" t="s">
        <v>15</v>
      </c>
      <c r="G23" s="10">
        <v>1.6631966790489103</v>
      </c>
      <c r="H23" s="10"/>
      <c r="I23" s="48"/>
      <c r="J23" s="48"/>
      <c r="K23" s="48"/>
      <c r="L23" s="48"/>
      <c r="M23" s="48"/>
      <c r="N23" s="48"/>
      <c r="O23" s="48"/>
    </row>
    <row r="24" spans="2:15" ht="18" customHeight="1" x14ac:dyDescent="0.6">
      <c r="B24" s="41">
        <v>4478.8159004758563</v>
      </c>
      <c r="C24" s="42">
        <v>62.570832516394269</v>
      </c>
      <c r="D24" s="43">
        <v>77.485777295927079</v>
      </c>
      <c r="F24" s="21" t="s">
        <v>16</v>
      </c>
      <c r="G24" s="21">
        <v>7.932840782564633E-7</v>
      </c>
      <c r="H24" s="37" t="s">
        <v>20</v>
      </c>
      <c r="I24" s="48"/>
      <c r="J24" s="48"/>
      <c r="K24" s="49" t="s">
        <v>184</v>
      </c>
      <c r="L24" s="48"/>
      <c r="M24" s="48"/>
      <c r="N24" s="48"/>
      <c r="O24" s="48"/>
    </row>
    <row r="25" spans="2:15" ht="18" customHeight="1" thickBot="1" x14ac:dyDescent="0.65">
      <c r="B25" s="41">
        <v>9276.4895177467861</v>
      </c>
      <c r="C25" s="42">
        <v>84.200957350465146</v>
      </c>
      <c r="D25" s="43">
        <v>80.10235509304826</v>
      </c>
      <c r="F25" s="13" t="s">
        <v>17</v>
      </c>
      <c r="G25" s="13">
        <v>1.9886096669757098</v>
      </c>
      <c r="H25" s="13"/>
      <c r="I25" s="48"/>
      <c r="J25" s="48"/>
      <c r="K25" s="48"/>
      <c r="L25" s="48"/>
      <c r="M25" s="48"/>
      <c r="N25" s="48"/>
      <c r="O25" s="48"/>
    </row>
    <row r="26" spans="2:15" ht="18" customHeight="1" x14ac:dyDescent="0.6">
      <c r="B26" s="41">
        <v>6746.2705626901534</v>
      </c>
      <c r="C26" s="42">
        <v>64.846732435999655</v>
      </c>
      <c r="D26" s="43">
        <v>76.499412207446952</v>
      </c>
      <c r="F26" s="48"/>
      <c r="G26" s="48"/>
      <c r="H26" s="48"/>
      <c r="I26" s="48"/>
      <c r="J26" s="48"/>
      <c r="K26" s="48"/>
      <c r="L26" s="48"/>
      <c r="M26" s="48"/>
      <c r="N26" s="48"/>
      <c r="O26" s="48"/>
    </row>
    <row r="27" spans="2:15" ht="18" customHeight="1" x14ac:dyDescent="0.6">
      <c r="B27" s="41">
        <v>3260.005404057993</v>
      </c>
      <c r="C27" s="42">
        <v>57.43386301712512</v>
      </c>
      <c r="D27" s="43">
        <v>61.74613069299577</v>
      </c>
      <c r="F27" s="48"/>
      <c r="G27" s="48"/>
      <c r="H27" s="48"/>
      <c r="I27" s="48"/>
      <c r="J27" s="48"/>
      <c r="K27" s="48"/>
      <c r="L27" s="48"/>
      <c r="M27" s="48"/>
      <c r="N27" s="48"/>
      <c r="O27" s="48"/>
    </row>
    <row r="28" spans="2:15" ht="18" customHeight="1" x14ac:dyDescent="0.6">
      <c r="B28" s="41">
        <v>7023.9876021902755</v>
      </c>
      <c r="C28" s="42">
        <v>56.337297581657225</v>
      </c>
      <c r="D28" s="43">
        <v>64.102609817186348</v>
      </c>
      <c r="F28" s="48"/>
      <c r="G28" s="48"/>
      <c r="H28" s="48"/>
      <c r="I28" s="48"/>
      <c r="J28" s="48"/>
      <c r="K28" s="48"/>
      <c r="L28" s="48"/>
      <c r="M28" s="48"/>
      <c r="N28" s="48"/>
      <c r="O28" s="48"/>
    </row>
    <row r="29" spans="2:15" ht="18" customHeight="1" x14ac:dyDescent="0.6">
      <c r="B29" s="41">
        <v>7239.4169524696426</v>
      </c>
      <c r="C29" s="42">
        <v>68.145773895016802</v>
      </c>
      <c r="D29" s="43">
        <v>63.305274350886769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</row>
    <row r="30" spans="2:15" ht="18" customHeight="1" x14ac:dyDescent="0.6">
      <c r="B30" s="41">
        <v>2307.704855071624</v>
      </c>
      <c r="C30" s="42">
        <v>59.823001845853781</v>
      </c>
      <c r="D30" s="43">
        <v>70.38711492203133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</row>
    <row r="31" spans="2:15" ht="18" customHeight="1" x14ac:dyDescent="0.6">
      <c r="B31" s="41">
        <v>2353.5041515217767</v>
      </c>
      <c r="C31" s="42">
        <v>67.794524743335927</v>
      </c>
      <c r="D31" s="43">
        <v>64.698701244050866</v>
      </c>
    </row>
    <row r="32" spans="2:15" ht="18" customHeight="1" x14ac:dyDescent="0.6">
      <c r="B32" s="41">
        <v>7683.2738654259583</v>
      </c>
      <c r="C32" s="42">
        <v>79.035470718342978</v>
      </c>
      <c r="D32" s="43">
        <v>63.935974691605381</v>
      </c>
    </row>
    <row r="33" spans="2:4" ht="18" customHeight="1" x14ac:dyDescent="0.6">
      <c r="B33" s="41">
        <v>7505.2975873735959</v>
      </c>
      <c r="C33" s="42">
        <v>56.62099492725919</v>
      </c>
      <c r="D33" s="43">
        <v>69.730553392509648</v>
      </c>
    </row>
    <row r="34" spans="2:4" ht="18" customHeight="1" x14ac:dyDescent="0.6">
      <c r="B34" s="41">
        <v>7943.7002118373794</v>
      </c>
      <c r="C34" s="42">
        <v>58.323542065756818</v>
      </c>
      <c r="D34" s="43">
        <v>72.948351716056706</v>
      </c>
    </row>
    <row r="35" spans="2:4" ht="18" customHeight="1" x14ac:dyDescent="0.6">
      <c r="B35" s="41">
        <v>1495.8635302177092</v>
      </c>
      <c r="C35" s="42">
        <v>58.027339503499405</v>
      </c>
      <c r="D35" s="43">
        <v>65.05086598784176</v>
      </c>
    </row>
    <row r="36" spans="2:4" ht="18" customHeight="1" x14ac:dyDescent="0.6">
      <c r="B36" s="41">
        <v>1463.669656024259</v>
      </c>
      <c r="C36" s="42">
        <v>50.592718289114728</v>
      </c>
      <c r="D36" s="43">
        <v>65.550882635320662</v>
      </c>
    </row>
    <row r="37" spans="2:4" ht="18" customHeight="1" x14ac:dyDescent="0.6">
      <c r="B37" s="41">
        <v>2034.4851469972746</v>
      </c>
      <c r="C37" s="42">
        <v>53.492117934758966</v>
      </c>
      <c r="D37" s="43">
        <v>82.066126500987806</v>
      </c>
    </row>
    <row r="38" spans="2:4" ht="18" customHeight="1" x14ac:dyDescent="0.6">
      <c r="B38" s="41">
        <v>7622.303522685911</v>
      </c>
      <c r="C38" s="42">
        <v>73.988332828612357</v>
      </c>
      <c r="D38" s="43">
        <v>62.584164261613452</v>
      </c>
    </row>
    <row r="39" spans="2:4" ht="18" customHeight="1" x14ac:dyDescent="0.6">
      <c r="B39" s="41">
        <v>5582.2994294342407</v>
      </c>
      <c r="C39" s="42">
        <v>63.150272223271863</v>
      </c>
      <c r="D39" s="43">
        <v>69.777489371746896</v>
      </c>
    </row>
    <row r="40" spans="2:4" ht="18" customHeight="1" x14ac:dyDescent="0.6">
      <c r="B40" s="41">
        <v>4566.7513476652448</v>
      </c>
      <c r="C40" s="42">
        <v>76.146826285144726</v>
      </c>
      <c r="D40" s="43">
        <v>71.023229967017372</v>
      </c>
    </row>
    <row r="41" spans="2:4" ht="18" customHeight="1" x14ac:dyDescent="0.6">
      <c r="B41" s="41">
        <v>2357.6496325585817</v>
      </c>
      <c r="C41" s="42">
        <v>81.432383322224965</v>
      </c>
      <c r="D41" s="43">
        <v>75.263468063624643</v>
      </c>
    </row>
    <row r="42" spans="2:4" ht="18" customHeight="1" x14ac:dyDescent="0.6">
      <c r="B42" s="41">
        <v>5369.1419995248916</v>
      </c>
      <c r="C42" s="42">
        <v>62.99417868198092</v>
      </c>
      <c r="D42" s="43">
        <v>74.609526665131483</v>
      </c>
    </row>
    <row r="43" spans="2:4" ht="18" customHeight="1" x14ac:dyDescent="0.6">
      <c r="B43" s="41">
        <v>7478.4371167774452</v>
      </c>
      <c r="C43" s="42">
        <v>70.287414798053092</v>
      </c>
      <c r="D43" s="43">
        <v>67.024256522634445</v>
      </c>
    </row>
    <row r="44" spans="2:4" ht="18" customHeight="1" x14ac:dyDescent="0.6">
      <c r="B44" s="41">
        <v>2963.0571665631887</v>
      </c>
      <c r="C44" s="42">
        <v>68.085613723592274</v>
      </c>
      <c r="D44" s="43">
        <v>66.952834792725739</v>
      </c>
    </row>
    <row r="45" spans="2:4" ht="18" customHeight="1" x14ac:dyDescent="0.6">
      <c r="B45" s="41">
        <v>7122.8150257311909</v>
      </c>
      <c r="C45" s="42">
        <v>55.019854009765091</v>
      </c>
      <c r="D45" s="43">
        <v>74.012287202601556</v>
      </c>
    </row>
    <row r="46" spans="2:4" ht="18" customHeight="1" x14ac:dyDescent="0.6">
      <c r="B46" s="41">
        <v>9369.4544808926676</v>
      </c>
      <c r="C46" s="42">
        <v>67.411378066004673</v>
      </c>
      <c r="D46" s="43">
        <v>69.701772150145729</v>
      </c>
    </row>
    <row r="47" spans="2:4" ht="18" customHeight="1" x14ac:dyDescent="0.6">
      <c r="B47" s="41">
        <v>4049.6341945063141</v>
      </c>
      <c r="C47" s="42">
        <v>63.946945150107489</v>
      </c>
      <c r="D47" s="43">
        <v>53.55709235141174</v>
      </c>
    </row>
    <row r="48" spans="2:4" ht="18" customHeight="1" x14ac:dyDescent="0.6">
      <c r="B48" s="41">
        <v>3354.7134066685703</v>
      </c>
      <c r="C48" s="42">
        <v>78.098676193547391</v>
      </c>
      <c r="D48" s="43">
        <v>80.291108991861847</v>
      </c>
    </row>
    <row r="49" spans="2:4" ht="18" customHeight="1" x14ac:dyDescent="0.6">
      <c r="B49" s="41">
        <v>6143.4729049564339</v>
      </c>
      <c r="C49" s="42">
        <v>86.785916316192612</v>
      </c>
      <c r="D49" s="43">
        <v>71.391895744440063</v>
      </c>
    </row>
    <row r="50" spans="2:4" ht="18" customHeight="1" x14ac:dyDescent="0.6">
      <c r="B50" s="41">
        <v>3837.9442105433427</v>
      </c>
      <c r="C50" s="42">
        <v>62.672671664537035</v>
      </c>
      <c r="D50" s="43">
        <v>58.169022258828974</v>
      </c>
    </row>
    <row r="51" spans="2:4" ht="18" customHeight="1" x14ac:dyDescent="0.6">
      <c r="B51" s="41">
        <v>6109.4333776732592</v>
      </c>
      <c r="C51" s="42">
        <v>69.676007443586812</v>
      </c>
      <c r="D51" s="43">
        <v>69.25633794855348</v>
      </c>
    </row>
    <row r="52" spans="2:4" ht="18" customHeight="1" x14ac:dyDescent="0.6">
      <c r="B52" s="41">
        <v>1547.6556794554542</v>
      </c>
      <c r="C52" s="42">
        <v>57.93731808220511</v>
      </c>
      <c r="D52" s="43">
        <v>63.481198143317258</v>
      </c>
    </row>
    <row r="53" spans="2:4" ht="18" customHeight="1" x14ac:dyDescent="0.6">
      <c r="B53" s="41">
        <v>4489.8608909283466</v>
      </c>
      <c r="C53" s="42">
        <v>71.438811003768862</v>
      </c>
      <c r="D53" s="43">
        <v>67.228442800093063</v>
      </c>
    </row>
    <row r="54" spans="2:4" ht="18" customHeight="1" x14ac:dyDescent="0.6">
      <c r="B54" s="41">
        <v>6335.0301626232731</v>
      </c>
      <c r="C54" s="42">
        <v>54.316261343351073</v>
      </c>
      <c r="D54" s="43">
        <v>65.827799477318877</v>
      </c>
    </row>
    <row r="55" spans="2:4" ht="18" customHeight="1" x14ac:dyDescent="0.6">
      <c r="B55" s="41">
        <v>9529.160238193992</v>
      </c>
      <c r="C55" s="42">
        <v>65.456404011333149</v>
      </c>
      <c r="D55" s="43">
        <v>71.570553029472677</v>
      </c>
    </row>
    <row r="56" spans="2:4" ht="18" customHeight="1" x14ac:dyDescent="0.6">
      <c r="B56" s="41">
        <v>2276.8257001669067</v>
      </c>
      <c r="C56" s="42">
        <v>59.206806656704636</v>
      </c>
      <c r="D56" s="43">
        <v>77.610159180037144</v>
      </c>
    </row>
    <row r="57" spans="2:4" ht="18" customHeight="1" x14ac:dyDescent="0.6">
      <c r="B57" s="41">
        <v>1965.2802040044071</v>
      </c>
      <c r="C57" s="42">
        <v>69.603355290494662</v>
      </c>
      <c r="D57" s="43">
        <v>58.40103386687003</v>
      </c>
    </row>
    <row r="58" spans="2:4" ht="18" customHeight="1" x14ac:dyDescent="0.6">
      <c r="B58" s="41">
        <v>5939.840051527638</v>
      </c>
      <c r="C58" s="42">
        <v>68.164634379535372</v>
      </c>
      <c r="D58" s="43">
        <v>67.907473938569339</v>
      </c>
    </row>
    <row r="59" spans="2:4" ht="18" customHeight="1" x14ac:dyDescent="0.6">
      <c r="B59" s="41">
        <v>8181.5857504787746</v>
      </c>
      <c r="C59" s="42">
        <v>81.905744095794759</v>
      </c>
      <c r="D59" s="43">
        <v>80.678763096548366</v>
      </c>
    </row>
    <row r="60" spans="2:4" ht="18" customHeight="1" x14ac:dyDescent="0.6">
      <c r="B60" s="41">
        <v>7645.781528112725</v>
      </c>
      <c r="C60" s="42">
        <v>60.163151198802083</v>
      </c>
      <c r="D60" s="43">
        <v>83.54329687702085</v>
      </c>
    </row>
    <row r="61" spans="2:4" ht="18" customHeight="1" x14ac:dyDescent="0.6">
      <c r="B61" s="41">
        <v>9824.878638838718</v>
      </c>
      <c r="C61" s="42">
        <v>71.547574571857808</v>
      </c>
      <c r="D61" s="43">
        <v>80.389834176654063</v>
      </c>
    </row>
    <row r="62" spans="2:4" ht="18" customHeight="1" x14ac:dyDescent="0.6">
      <c r="B62" s="41">
        <v>795.8394057969964</v>
      </c>
      <c r="C62" s="42">
        <v>70.211842721950163</v>
      </c>
      <c r="D62" s="43">
        <v>64.464850093868478</v>
      </c>
    </row>
    <row r="63" spans="2:4" ht="18" customHeight="1" x14ac:dyDescent="0.6">
      <c r="B63" s="41">
        <v>3239.3073927650817</v>
      </c>
      <c r="C63" s="42">
        <v>60.527360773991191</v>
      </c>
      <c r="D63" s="43">
        <v>79.497793910748697</v>
      </c>
    </row>
    <row r="64" spans="2:4" ht="18" customHeight="1" x14ac:dyDescent="0.6">
      <c r="B64" s="41">
        <v>2216.1108510262361</v>
      </c>
      <c r="C64" s="42">
        <v>48.376069506328427</v>
      </c>
      <c r="D64" s="43">
        <v>62.662095934953271</v>
      </c>
    </row>
    <row r="65" spans="2:4" ht="18" customHeight="1" x14ac:dyDescent="0.6">
      <c r="B65" s="41">
        <v>5973.6980255619656</v>
      </c>
      <c r="C65" s="42">
        <v>67.592549693927353</v>
      </c>
      <c r="D65" s="43">
        <v>68.624731356992683</v>
      </c>
    </row>
    <row r="66" spans="2:4" ht="18" customHeight="1" x14ac:dyDescent="0.6">
      <c r="B66" s="41">
        <v>6270.5767626867482</v>
      </c>
      <c r="C66" s="42">
        <v>62.337920902295053</v>
      </c>
      <c r="D66" s="43">
        <v>72.111742117381993</v>
      </c>
    </row>
    <row r="67" spans="2:4" ht="18" customHeight="1" x14ac:dyDescent="0.6">
      <c r="B67" s="41">
        <v>5683.2934521957786</v>
      </c>
      <c r="C67" s="42">
        <v>54.660336676068695</v>
      </c>
      <c r="D67" s="43">
        <v>72.29710972391014</v>
      </c>
    </row>
    <row r="68" spans="2:4" ht="18" customHeight="1" x14ac:dyDescent="0.6">
      <c r="B68" s="41">
        <v>2282.790641375434</v>
      </c>
      <c r="C68" s="42">
        <v>67.251901037611404</v>
      </c>
      <c r="D68" s="43">
        <v>75.215974176715378</v>
      </c>
    </row>
    <row r="69" spans="2:4" ht="18" customHeight="1" x14ac:dyDescent="0.6">
      <c r="B69" s="41">
        <v>296.4904046490413</v>
      </c>
      <c r="C69" s="42">
        <v>69.213092055122701</v>
      </c>
      <c r="D69" s="43">
        <v>78.825800832560915</v>
      </c>
    </row>
    <row r="70" spans="2:4" ht="18" customHeight="1" x14ac:dyDescent="0.6">
      <c r="B70" s="41">
        <v>9585.3194784090756</v>
      </c>
      <c r="C70" s="42">
        <v>69.082254052166107</v>
      </c>
      <c r="D70" s="43">
        <v>76.938703154421333</v>
      </c>
    </row>
    <row r="71" spans="2:4" ht="18" customHeight="1" x14ac:dyDescent="0.6">
      <c r="B71" s="41">
        <v>4429.9472187036436</v>
      </c>
      <c r="C71" s="42">
        <v>50.681455647608956</v>
      </c>
      <c r="D71" s="43">
        <v>81.150279707209563</v>
      </c>
    </row>
    <row r="72" spans="2:4" ht="18" customHeight="1" x14ac:dyDescent="0.6">
      <c r="B72" s="41">
        <v>153.82272811658382</v>
      </c>
      <c r="C72" s="42">
        <v>52.075893822814386</v>
      </c>
      <c r="D72" s="43">
        <v>60.16632826930163</v>
      </c>
    </row>
    <row r="73" spans="2:4" ht="18" customHeight="1" x14ac:dyDescent="0.6">
      <c r="B73" s="41">
        <v>2047.6296185248532</v>
      </c>
      <c r="C73" s="42">
        <v>66.038450522378454</v>
      </c>
      <c r="D73" s="43">
        <v>69.163311946127706</v>
      </c>
    </row>
    <row r="74" spans="2:4" ht="18" customHeight="1" x14ac:dyDescent="0.6">
      <c r="B74" s="41">
        <v>8681.8258268224217</v>
      </c>
      <c r="C74" s="42">
        <v>57.722376964531648</v>
      </c>
      <c r="D74" s="43">
        <v>76.254801749204859</v>
      </c>
    </row>
    <row r="75" spans="2:4" ht="18" customHeight="1" x14ac:dyDescent="0.6">
      <c r="B75" s="41">
        <v>7446.095622482112</v>
      </c>
      <c r="C75" s="42">
        <v>57.696880816892879</v>
      </c>
      <c r="D75" s="43">
        <v>70.351975896398457</v>
      </c>
    </row>
    <row r="76" spans="2:4" ht="18" customHeight="1" x14ac:dyDescent="0.6">
      <c r="B76" s="41">
        <v>25.41051728462196</v>
      </c>
      <c r="C76" s="42">
        <v>45.412843506238204</v>
      </c>
      <c r="D76" s="43">
        <v>59.482263577312494</v>
      </c>
    </row>
    <row r="77" spans="2:4" ht="18" customHeight="1" x14ac:dyDescent="0.6">
      <c r="B77" s="41">
        <v>3603.5279925367645</v>
      </c>
      <c r="C77" s="42">
        <v>59.310713922608137</v>
      </c>
      <c r="D77" s="43">
        <v>72.352165855819251</v>
      </c>
    </row>
    <row r="78" spans="2:4" ht="18" customHeight="1" x14ac:dyDescent="0.6">
      <c r="B78" s="41">
        <v>4993.1138701148348</v>
      </c>
      <c r="C78" s="42">
        <v>54.795424380807098</v>
      </c>
      <c r="D78" s="43">
        <v>75.602232520788419</v>
      </c>
    </row>
    <row r="79" spans="2:4" ht="18" customHeight="1" x14ac:dyDescent="0.6">
      <c r="B79" s="41">
        <v>1815.2090136113786</v>
      </c>
      <c r="C79" s="42">
        <v>73.454412217730621</v>
      </c>
      <c r="D79" s="43">
        <v>73.119550748379538</v>
      </c>
    </row>
    <row r="80" spans="2:4" ht="18" customHeight="1" x14ac:dyDescent="0.6">
      <c r="B80" s="41">
        <v>3921.3761520514699</v>
      </c>
      <c r="C80" s="42">
        <v>65.641853125257313</v>
      </c>
      <c r="D80" s="43">
        <v>65.037721942499743</v>
      </c>
    </row>
    <row r="81" spans="2:4" ht="18" customHeight="1" x14ac:dyDescent="0.6">
      <c r="B81" s="41">
        <v>536.45721727562102</v>
      </c>
      <c r="C81" s="42">
        <v>75.169166980223537</v>
      </c>
      <c r="D81" s="43">
        <v>64.598226058769271</v>
      </c>
    </row>
    <row r="82" spans="2:4" ht="18" customHeight="1" x14ac:dyDescent="0.6">
      <c r="B82" s="41">
        <v>385.33013095963798</v>
      </c>
      <c r="C82" s="42">
        <v>68.443422631369131</v>
      </c>
      <c r="D82" s="43">
        <v>88.326313588707237</v>
      </c>
    </row>
    <row r="83" spans="2:4" ht="18" customHeight="1" x14ac:dyDescent="0.6">
      <c r="B83" s="41">
        <v>7634.4745795055551</v>
      </c>
      <c r="C83" s="42">
        <v>64.291921523949668</v>
      </c>
      <c r="D83" s="43">
        <v>77.104968977244098</v>
      </c>
    </row>
    <row r="84" spans="2:4" ht="18" customHeight="1" x14ac:dyDescent="0.6">
      <c r="B84" s="41">
        <v>4047.8781021406053</v>
      </c>
      <c r="C84" s="42">
        <v>71.192595461671374</v>
      </c>
      <c r="D84" s="43">
        <v>67.106807817304244</v>
      </c>
    </row>
    <row r="85" spans="2:4" ht="18" customHeight="1" x14ac:dyDescent="0.6">
      <c r="B85" s="41">
        <v>4257.4368869872733</v>
      </c>
      <c r="C85" s="42">
        <v>80.674241006443609</v>
      </c>
      <c r="D85" s="43">
        <v>64.750104162365275</v>
      </c>
    </row>
    <row r="86" spans="2:4" ht="18" customHeight="1" x14ac:dyDescent="0.6">
      <c r="B86" s="41">
        <v>8089.9050550378952</v>
      </c>
      <c r="C86" s="42">
        <v>63.179567235890893</v>
      </c>
      <c r="D86" s="43">
        <v>65.615614115210661</v>
      </c>
    </row>
    <row r="87" spans="2:4" ht="18" customHeight="1" x14ac:dyDescent="0.6">
      <c r="B87" s="41">
        <v>7950.3825572833566</v>
      </c>
      <c r="C87" s="42">
        <v>61.833502403761642</v>
      </c>
      <c r="D87" s="43">
        <v>81.636758322855798</v>
      </c>
    </row>
    <row r="88" spans="2:4" ht="18" customHeight="1" x14ac:dyDescent="0.6">
      <c r="B88" s="41">
        <v>9338.9018672586626</v>
      </c>
      <c r="C88" s="42">
        <v>58.302044919374069</v>
      </c>
      <c r="D88" s="43">
        <v>77.995225155391523</v>
      </c>
    </row>
    <row r="89" spans="2:4" ht="18" customHeight="1" x14ac:dyDescent="0.6">
      <c r="B89" s="41">
        <v>6469.076628291431</v>
      </c>
      <c r="C89" s="42">
        <v>54.013809247259516</v>
      </c>
      <c r="D89" s="43">
        <v>78.411482013719464</v>
      </c>
    </row>
    <row r="90" spans="2:4" ht="18" customHeight="1" x14ac:dyDescent="0.6">
      <c r="B90" s="41">
        <v>6567.8073466525602</v>
      </c>
      <c r="C90" s="42">
        <v>60.605406753027793</v>
      </c>
      <c r="D90" s="43">
        <v>73.764419531163597</v>
      </c>
    </row>
    <row r="91" spans="2:4" ht="18" customHeight="1" x14ac:dyDescent="0.6">
      <c r="B91" s="41">
        <v>8811.288887107472</v>
      </c>
      <c r="C91" s="42">
        <v>59.935422238836146</v>
      </c>
      <c r="D91" s="43">
        <v>68.259244271683542</v>
      </c>
    </row>
    <row r="92" spans="2:4" ht="18" customHeight="1" x14ac:dyDescent="0.6">
      <c r="B92" s="41">
        <v>8193.3372825096103</v>
      </c>
      <c r="C92" s="42">
        <v>61.059436991660903</v>
      </c>
      <c r="D92" s="43">
        <v>73.87316586785343</v>
      </c>
    </row>
    <row r="93" spans="2:4" ht="18" customHeight="1" x14ac:dyDescent="0.6">
      <c r="B93" s="41">
        <v>8298.9502667010347</v>
      </c>
      <c r="C93" s="42">
        <v>45.476640999762672</v>
      </c>
      <c r="D93" s="43">
        <v>52.815077915232933</v>
      </c>
    </row>
    <row r="94" spans="2:4" ht="18" customHeight="1" x14ac:dyDescent="0.6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E049-C02E-6F4F-8B2F-55CE0B33BCF7}">
  <dimension ref="B1:H92"/>
  <sheetViews>
    <sheetView zoomScaleNormal="100" workbookViewId="0"/>
  </sheetViews>
  <sheetFormatPr defaultColWidth="12.69140625" defaultRowHeight="20" x14ac:dyDescent="0.6"/>
  <cols>
    <col min="1" max="1" width="5.69140625" style="81" customWidth="1"/>
    <col min="2" max="16384" width="12.69140625" style="81"/>
  </cols>
  <sheetData>
    <row r="1" spans="2:8" x14ac:dyDescent="0.6">
      <c r="B1" s="80"/>
      <c r="C1" s="80"/>
      <c r="D1" s="80"/>
      <c r="E1" s="80"/>
      <c r="F1" s="80"/>
      <c r="G1" s="80"/>
      <c r="H1" s="80"/>
    </row>
    <row r="2" spans="2:8" x14ac:dyDescent="0.6">
      <c r="B2" s="80"/>
      <c r="C2" s="80"/>
      <c r="D2" s="80"/>
      <c r="E2" s="80"/>
      <c r="F2" s="80"/>
      <c r="G2" s="80"/>
      <c r="H2" s="80"/>
    </row>
    <row r="3" spans="2:8" x14ac:dyDescent="0.6">
      <c r="B3" s="80"/>
      <c r="C3" s="80"/>
      <c r="D3" s="80"/>
      <c r="E3" s="80"/>
      <c r="F3" s="80"/>
      <c r="G3" s="80"/>
      <c r="H3" s="80"/>
    </row>
    <row r="4" spans="2:8" x14ac:dyDescent="0.6">
      <c r="B4" s="80"/>
      <c r="C4" s="80"/>
      <c r="D4" s="80"/>
      <c r="E4" s="80"/>
      <c r="F4" s="80"/>
      <c r="G4" s="80"/>
      <c r="H4" s="80"/>
    </row>
    <row r="5" spans="2:8" x14ac:dyDescent="0.6">
      <c r="B5" s="80"/>
      <c r="C5" s="80"/>
      <c r="D5" s="80"/>
      <c r="E5" s="80"/>
      <c r="F5" s="80"/>
      <c r="G5" s="80"/>
      <c r="H5" s="80"/>
    </row>
    <row r="8" spans="2:8" x14ac:dyDescent="0.6">
      <c r="B8" s="116" t="s">
        <v>134</v>
      </c>
      <c r="C8" s="116" t="s">
        <v>133</v>
      </c>
      <c r="D8" s="115" t="s">
        <v>132</v>
      </c>
    </row>
    <row r="9" spans="2:8" x14ac:dyDescent="0.6">
      <c r="B9" s="112">
        <v>5</v>
      </c>
      <c r="C9" s="114">
        <v>6</v>
      </c>
      <c r="D9" s="113">
        <v>1</v>
      </c>
    </row>
    <row r="10" spans="2:8" x14ac:dyDescent="0.6">
      <c r="B10" s="112">
        <v>6</v>
      </c>
      <c r="C10" s="114">
        <v>5</v>
      </c>
      <c r="D10" s="113">
        <v>4</v>
      </c>
    </row>
    <row r="11" spans="2:8" x14ac:dyDescent="0.6">
      <c r="B11" s="112">
        <v>6</v>
      </c>
      <c r="C11" s="114">
        <v>8</v>
      </c>
      <c r="D11" s="113">
        <v>5</v>
      </c>
    </row>
    <row r="12" spans="2:8" x14ac:dyDescent="0.6">
      <c r="B12" s="112">
        <v>8</v>
      </c>
      <c r="C12" s="114">
        <v>6</v>
      </c>
      <c r="D12" s="113">
        <v>3</v>
      </c>
    </row>
    <row r="13" spans="2:8" x14ac:dyDescent="0.6">
      <c r="B13" s="112">
        <v>6</v>
      </c>
      <c r="C13" s="114">
        <v>2</v>
      </c>
      <c r="D13" s="113">
        <v>1</v>
      </c>
    </row>
    <row r="14" spans="2:8" x14ac:dyDescent="0.6">
      <c r="B14" s="112">
        <v>5</v>
      </c>
      <c r="C14" s="114">
        <v>2</v>
      </c>
      <c r="D14" s="113">
        <v>8</v>
      </c>
    </row>
    <row r="15" spans="2:8" x14ac:dyDescent="0.6">
      <c r="B15" s="112">
        <v>3</v>
      </c>
      <c r="C15" s="114">
        <v>4</v>
      </c>
      <c r="D15" s="113">
        <v>8</v>
      </c>
    </row>
    <row r="16" spans="2:8" x14ac:dyDescent="0.6">
      <c r="B16" s="112">
        <v>7</v>
      </c>
      <c r="C16" s="114">
        <v>8</v>
      </c>
      <c r="D16" s="113">
        <v>6</v>
      </c>
    </row>
    <row r="17" spans="2:4" x14ac:dyDescent="0.6">
      <c r="B17" s="112">
        <v>7</v>
      </c>
      <c r="C17" s="114">
        <v>6</v>
      </c>
      <c r="D17" s="113">
        <v>4</v>
      </c>
    </row>
    <row r="18" spans="2:4" x14ac:dyDescent="0.6">
      <c r="B18" s="112">
        <v>4</v>
      </c>
      <c r="C18" s="114">
        <v>4</v>
      </c>
      <c r="D18" s="113">
        <v>6</v>
      </c>
    </row>
    <row r="19" spans="2:4" x14ac:dyDescent="0.6">
      <c r="B19" s="112">
        <v>3</v>
      </c>
      <c r="C19" s="114">
        <v>5</v>
      </c>
      <c r="D19" s="113">
        <v>6</v>
      </c>
    </row>
    <row r="20" spans="2:4" x14ac:dyDescent="0.6">
      <c r="B20" s="112">
        <v>5</v>
      </c>
      <c r="C20" s="114">
        <v>4</v>
      </c>
      <c r="D20" s="113">
        <v>8</v>
      </c>
    </row>
    <row r="21" spans="2:4" x14ac:dyDescent="0.6">
      <c r="B21" s="112">
        <v>3</v>
      </c>
      <c r="C21" s="114">
        <v>3</v>
      </c>
      <c r="D21" s="113">
        <v>5</v>
      </c>
    </row>
    <row r="22" spans="2:4" x14ac:dyDescent="0.6">
      <c r="B22" s="112">
        <v>4</v>
      </c>
      <c r="C22" s="114">
        <v>8</v>
      </c>
      <c r="D22" s="113">
        <v>7</v>
      </c>
    </row>
    <row r="23" spans="2:4" x14ac:dyDescent="0.6">
      <c r="B23" s="112">
        <v>8</v>
      </c>
      <c r="C23" s="114">
        <v>4</v>
      </c>
      <c r="D23" s="113">
        <v>9</v>
      </c>
    </row>
    <row r="24" spans="2:4" x14ac:dyDescent="0.6">
      <c r="B24" s="112">
        <v>4</v>
      </c>
      <c r="C24" s="114">
        <v>6</v>
      </c>
      <c r="D24" s="113">
        <v>4</v>
      </c>
    </row>
    <row r="25" spans="2:4" x14ac:dyDescent="0.6">
      <c r="B25" s="112">
        <v>5</v>
      </c>
      <c r="C25" s="114">
        <v>6</v>
      </c>
      <c r="D25" s="113">
        <v>9</v>
      </c>
    </row>
    <row r="26" spans="2:4" x14ac:dyDescent="0.6">
      <c r="B26" s="112">
        <v>8</v>
      </c>
      <c r="C26" s="114">
        <v>2</v>
      </c>
      <c r="D26" s="113">
        <v>6</v>
      </c>
    </row>
    <row r="27" spans="2:4" x14ac:dyDescent="0.6">
      <c r="B27" s="112">
        <v>8</v>
      </c>
      <c r="C27" s="114">
        <v>2</v>
      </c>
      <c r="D27" s="113">
        <v>9</v>
      </c>
    </row>
    <row r="28" spans="2:4" x14ac:dyDescent="0.6">
      <c r="B28" s="112">
        <v>7</v>
      </c>
      <c r="C28" s="114">
        <v>7</v>
      </c>
      <c r="D28" s="113">
        <v>10</v>
      </c>
    </row>
    <row r="29" spans="2:4" x14ac:dyDescent="0.6">
      <c r="B29" s="112">
        <v>5</v>
      </c>
      <c r="C29" s="114">
        <v>4</v>
      </c>
      <c r="D29" s="113">
        <v>3</v>
      </c>
    </row>
    <row r="30" spans="2:4" x14ac:dyDescent="0.6">
      <c r="B30" s="112">
        <v>4</v>
      </c>
      <c r="C30" s="114">
        <v>6</v>
      </c>
      <c r="D30" s="113">
        <v>10</v>
      </c>
    </row>
    <row r="31" spans="2:4" x14ac:dyDescent="0.6">
      <c r="B31" s="112">
        <v>5</v>
      </c>
      <c r="C31" s="114">
        <v>1</v>
      </c>
      <c r="D31" s="113">
        <v>7</v>
      </c>
    </row>
    <row r="32" spans="2:4" x14ac:dyDescent="0.6">
      <c r="B32" s="112">
        <v>4</v>
      </c>
      <c r="C32" s="114">
        <v>7</v>
      </c>
      <c r="D32" s="113">
        <v>5</v>
      </c>
    </row>
    <row r="33" spans="2:4" x14ac:dyDescent="0.6">
      <c r="B33" s="112">
        <v>3</v>
      </c>
      <c r="C33" s="114">
        <v>1</v>
      </c>
      <c r="D33" s="113">
        <v>2</v>
      </c>
    </row>
    <row r="34" spans="2:4" x14ac:dyDescent="0.6">
      <c r="B34" s="112">
        <v>8</v>
      </c>
      <c r="C34" s="114">
        <v>1</v>
      </c>
      <c r="D34" s="113">
        <v>1</v>
      </c>
    </row>
    <row r="35" spans="2:4" x14ac:dyDescent="0.6">
      <c r="B35" s="112">
        <v>9</v>
      </c>
      <c r="C35" s="114">
        <v>8</v>
      </c>
      <c r="D35" s="113">
        <v>6</v>
      </c>
    </row>
    <row r="36" spans="2:4" x14ac:dyDescent="0.6">
      <c r="B36" s="112">
        <v>6</v>
      </c>
      <c r="C36" s="114">
        <v>5</v>
      </c>
      <c r="D36" s="113">
        <v>2</v>
      </c>
    </row>
    <row r="37" spans="2:4" x14ac:dyDescent="0.6">
      <c r="B37" s="112">
        <v>4</v>
      </c>
      <c r="C37" s="114">
        <v>6</v>
      </c>
      <c r="D37" s="113">
        <v>4</v>
      </c>
    </row>
    <row r="38" spans="2:4" x14ac:dyDescent="0.6">
      <c r="B38" s="112">
        <v>5</v>
      </c>
      <c r="C38" s="114">
        <v>5</v>
      </c>
      <c r="D38" s="113">
        <v>8</v>
      </c>
    </row>
    <row r="39" spans="2:4" x14ac:dyDescent="0.6">
      <c r="B39" s="112">
        <v>3</v>
      </c>
      <c r="C39" s="114">
        <v>3</v>
      </c>
      <c r="D39" s="113">
        <v>2</v>
      </c>
    </row>
    <row r="40" spans="2:4" x14ac:dyDescent="0.6">
      <c r="B40" s="112">
        <v>3</v>
      </c>
      <c r="C40" s="114">
        <v>2</v>
      </c>
      <c r="D40" s="113">
        <v>3</v>
      </c>
    </row>
    <row r="41" spans="2:4" x14ac:dyDescent="0.6">
      <c r="B41" s="112">
        <v>9</v>
      </c>
      <c r="C41" s="114">
        <v>4</v>
      </c>
      <c r="D41" s="113">
        <v>7</v>
      </c>
    </row>
    <row r="42" spans="2:4" x14ac:dyDescent="0.6">
      <c r="B42" s="112">
        <v>6</v>
      </c>
      <c r="C42" s="114">
        <v>1</v>
      </c>
      <c r="D42" s="113">
        <v>7</v>
      </c>
    </row>
    <row r="43" spans="2:4" x14ac:dyDescent="0.6">
      <c r="B43" s="112">
        <v>8</v>
      </c>
      <c r="C43" s="114">
        <v>8</v>
      </c>
      <c r="D43" s="113">
        <v>7</v>
      </c>
    </row>
    <row r="44" spans="2:4" x14ac:dyDescent="0.6">
      <c r="B44" s="112">
        <v>5</v>
      </c>
      <c r="C44" s="114">
        <v>4</v>
      </c>
      <c r="D44" s="113">
        <v>4</v>
      </c>
    </row>
    <row r="45" spans="2:4" x14ac:dyDescent="0.6">
      <c r="B45" s="112">
        <v>4</v>
      </c>
      <c r="C45" s="114">
        <v>6</v>
      </c>
      <c r="D45" s="113">
        <v>6</v>
      </c>
    </row>
    <row r="46" spans="2:4" x14ac:dyDescent="0.6">
      <c r="B46" s="112">
        <v>6</v>
      </c>
      <c r="C46" s="114">
        <v>1</v>
      </c>
      <c r="D46" s="113">
        <v>6</v>
      </c>
    </row>
    <row r="47" spans="2:4" x14ac:dyDescent="0.6">
      <c r="B47" s="112">
        <v>8</v>
      </c>
      <c r="C47" s="114">
        <v>3</v>
      </c>
      <c r="D47" s="113">
        <v>2</v>
      </c>
    </row>
    <row r="48" spans="2:4" x14ac:dyDescent="0.6">
      <c r="B48" s="112">
        <v>3</v>
      </c>
      <c r="C48" s="114">
        <v>7</v>
      </c>
      <c r="D48" s="113">
        <v>2</v>
      </c>
    </row>
    <row r="49" spans="2:4" x14ac:dyDescent="0.6">
      <c r="B49" s="112">
        <v>7</v>
      </c>
      <c r="C49" s="114">
        <v>2</v>
      </c>
      <c r="D49" s="113">
        <v>2</v>
      </c>
    </row>
    <row r="50" spans="2:4" x14ac:dyDescent="0.6">
      <c r="B50" s="112">
        <v>8</v>
      </c>
      <c r="C50" s="114">
        <v>2</v>
      </c>
      <c r="D50" s="113">
        <v>8</v>
      </c>
    </row>
    <row r="51" spans="2:4" x14ac:dyDescent="0.6">
      <c r="B51" s="112">
        <v>7</v>
      </c>
      <c r="C51" s="114">
        <v>5</v>
      </c>
      <c r="D51" s="113">
        <v>8</v>
      </c>
    </row>
    <row r="52" spans="2:4" x14ac:dyDescent="0.6">
      <c r="B52" s="112">
        <v>4</v>
      </c>
      <c r="C52" s="114">
        <v>8</v>
      </c>
      <c r="D52" s="113">
        <v>4</v>
      </c>
    </row>
    <row r="53" spans="2:4" x14ac:dyDescent="0.6">
      <c r="B53" s="112">
        <v>9</v>
      </c>
      <c r="C53" s="114">
        <v>5</v>
      </c>
      <c r="D53" s="113">
        <v>10</v>
      </c>
    </row>
    <row r="54" spans="2:4" x14ac:dyDescent="0.6">
      <c r="B54" s="112">
        <v>6</v>
      </c>
      <c r="C54" s="114">
        <v>4</v>
      </c>
      <c r="D54" s="113">
        <v>10</v>
      </c>
    </row>
    <row r="55" spans="2:4" x14ac:dyDescent="0.6">
      <c r="B55" s="112">
        <v>4</v>
      </c>
      <c r="C55" s="114">
        <v>4</v>
      </c>
      <c r="D55" s="113">
        <v>10</v>
      </c>
    </row>
    <row r="56" spans="2:4" x14ac:dyDescent="0.6">
      <c r="B56" s="112">
        <v>9</v>
      </c>
      <c r="C56" s="114">
        <v>1</v>
      </c>
      <c r="D56" s="113">
        <v>8</v>
      </c>
    </row>
    <row r="57" spans="2:4" x14ac:dyDescent="0.6">
      <c r="B57" s="112">
        <v>3</v>
      </c>
      <c r="C57" s="114">
        <v>7</v>
      </c>
      <c r="D57" s="113">
        <v>9</v>
      </c>
    </row>
    <row r="58" spans="2:4" x14ac:dyDescent="0.6">
      <c r="B58" s="112">
        <v>8</v>
      </c>
      <c r="C58" s="114">
        <v>3</v>
      </c>
      <c r="D58" s="113">
        <v>2</v>
      </c>
    </row>
    <row r="59" spans="2:4" x14ac:dyDescent="0.6">
      <c r="B59" s="112">
        <v>5</v>
      </c>
      <c r="C59" s="114">
        <v>5</v>
      </c>
      <c r="D59" s="113">
        <v>8</v>
      </c>
    </row>
    <row r="60" spans="2:4" x14ac:dyDescent="0.6">
      <c r="B60" s="112">
        <v>7</v>
      </c>
      <c r="C60" s="114">
        <v>8</v>
      </c>
      <c r="D60" s="113">
        <v>5</v>
      </c>
    </row>
    <row r="61" spans="2:4" x14ac:dyDescent="0.6">
      <c r="B61" s="112">
        <v>7</v>
      </c>
      <c r="C61" s="114">
        <v>1</v>
      </c>
      <c r="D61" s="113">
        <v>8</v>
      </c>
    </row>
    <row r="62" spans="2:4" x14ac:dyDescent="0.6">
      <c r="B62" s="112">
        <v>5</v>
      </c>
      <c r="C62" s="114">
        <v>4</v>
      </c>
      <c r="D62" s="113">
        <v>2</v>
      </c>
    </row>
    <row r="63" spans="2:4" x14ac:dyDescent="0.6">
      <c r="B63" s="112">
        <v>4</v>
      </c>
      <c r="C63" s="114">
        <v>7</v>
      </c>
      <c r="D63" s="113">
        <v>1</v>
      </c>
    </row>
    <row r="64" spans="2:4" x14ac:dyDescent="0.6">
      <c r="B64" s="112">
        <v>5</v>
      </c>
      <c r="C64" s="114">
        <v>1</v>
      </c>
      <c r="D64" s="113">
        <v>3</v>
      </c>
    </row>
    <row r="65" spans="2:4" x14ac:dyDescent="0.6">
      <c r="B65" s="112">
        <v>5</v>
      </c>
      <c r="C65" s="114">
        <v>3</v>
      </c>
      <c r="D65" s="113">
        <v>8</v>
      </c>
    </row>
    <row r="66" spans="2:4" x14ac:dyDescent="0.6">
      <c r="B66" s="112">
        <v>6</v>
      </c>
      <c r="C66" s="114">
        <v>1</v>
      </c>
      <c r="D66" s="113">
        <v>2</v>
      </c>
    </row>
    <row r="67" spans="2:4" x14ac:dyDescent="0.6">
      <c r="B67" s="112">
        <v>9</v>
      </c>
      <c r="C67" s="114">
        <v>5</v>
      </c>
      <c r="D67" s="113">
        <v>2</v>
      </c>
    </row>
    <row r="68" spans="2:4" x14ac:dyDescent="0.6">
      <c r="B68" s="112">
        <v>5</v>
      </c>
      <c r="C68" s="114">
        <v>2</v>
      </c>
      <c r="D68" s="113">
        <v>2</v>
      </c>
    </row>
    <row r="69" spans="2:4" x14ac:dyDescent="0.6">
      <c r="B69" s="112">
        <v>8</v>
      </c>
      <c r="C69" s="114">
        <v>1</v>
      </c>
      <c r="D69" s="113">
        <v>2</v>
      </c>
    </row>
    <row r="70" spans="2:4" x14ac:dyDescent="0.6">
      <c r="B70" s="112">
        <v>5</v>
      </c>
      <c r="C70" s="111"/>
      <c r="D70" s="113">
        <v>7</v>
      </c>
    </row>
    <row r="71" spans="2:4" x14ac:dyDescent="0.6">
      <c r="B71" s="112">
        <v>5</v>
      </c>
      <c r="C71" s="111"/>
      <c r="D71" s="113">
        <v>2</v>
      </c>
    </row>
    <row r="72" spans="2:4" x14ac:dyDescent="0.6">
      <c r="B72" s="112">
        <v>3</v>
      </c>
      <c r="C72" s="111"/>
      <c r="D72" s="113">
        <v>5</v>
      </c>
    </row>
    <row r="73" spans="2:4" x14ac:dyDescent="0.6">
      <c r="B73" s="112">
        <v>5</v>
      </c>
      <c r="C73" s="111"/>
      <c r="D73" s="113">
        <v>2</v>
      </c>
    </row>
    <row r="74" spans="2:4" x14ac:dyDescent="0.6">
      <c r="B74" s="112">
        <v>5</v>
      </c>
      <c r="C74" s="111"/>
      <c r="D74" s="113">
        <v>9</v>
      </c>
    </row>
    <row r="75" spans="2:4" x14ac:dyDescent="0.6">
      <c r="B75" s="112">
        <v>5</v>
      </c>
      <c r="C75" s="111"/>
      <c r="D75" s="113">
        <v>6</v>
      </c>
    </row>
    <row r="76" spans="2:4" x14ac:dyDescent="0.6">
      <c r="B76" s="112">
        <v>6</v>
      </c>
      <c r="C76" s="111"/>
      <c r="D76" s="113">
        <v>2</v>
      </c>
    </row>
    <row r="77" spans="2:4" x14ac:dyDescent="0.6">
      <c r="B77" s="112">
        <v>7</v>
      </c>
      <c r="C77" s="111"/>
      <c r="D77" s="113">
        <v>3</v>
      </c>
    </row>
    <row r="78" spans="2:4" x14ac:dyDescent="0.6">
      <c r="B78" s="112">
        <v>5</v>
      </c>
      <c r="C78" s="111"/>
      <c r="D78" s="113">
        <v>9</v>
      </c>
    </row>
    <row r="79" spans="2:4" x14ac:dyDescent="0.6">
      <c r="B79" s="112">
        <v>6</v>
      </c>
      <c r="C79" s="111"/>
      <c r="D79" s="113">
        <v>1</v>
      </c>
    </row>
    <row r="80" spans="2:4" x14ac:dyDescent="0.6">
      <c r="B80" s="112">
        <v>3</v>
      </c>
      <c r="C80" s="111"/>
      <c r="D80" s="113">
        <v>10</v>
      </c>
    </row>
    <row r="81" spans="2:4" x14ac:dyDescent="0.6">
      <c r="B81" s="112">
        <v>7</v>
      </c>
      <c r="C81" s="111"/>
      <c r="D81" s="113">
        <v>2</v>
      </c>
    </row>
    <row r="82" spans="2:4" x14ac:dyDescent="0.6">
      <c r="B82" s="112">
        <v>3</v>
      </c>
      <c r="C82" s="111"/>
      <c r="D82" s="113">
        <v>10</v>
      </c>
    </row>
    <row r="83" spans="2:4" x14ac:dyDescent="0.6">
      <c r="B83" s="112">
        <v>8</v>
      </c>
      <c r="C83" s="111"/>
      <c r="D83" s="113">
        <v>9</v>
      </c>
    </row>
    <row r="84" spans="2:4" x14ac:dyDescent="0.6">
      <c r="B84" s="112">
        <v>6</v>
      </c>
      <c r="C84" s="111"/>
      <c r="D84" s="113">
        <v>1</v>
      </c>
    </row>
    <row r="85" spans="2:4" x14ac:dyDescent="0.6">
      <c r="B85" s="112">
        <v>7</v>
      </c>
      <c r="C85" s="111"/>
      <c r="D85" s="113">
        <v>6</v>
      </c>
    </row>
    <row r="86" spans="2:4" x14ac:dyDescent="0.6">
      <c r="B86" s="112">
        <v>5</v>
      </c>
      <c r="C86" s="111"/>
      <c r="D86" s="110"/>
    </row>
    <row r="87" spans="2:4" x14ac:dyDescent="0.6">
      <c r="B87" s="112">
        <v>6</v>
      </c>
      <c r="C87" s="111"/>
      <c r="D87" s="110"/>
    </row>
    <row r="88" spans="2:4" x14ac:dyDescent="0.6">
      <c r="B88" s="112">
        <v>3</v>
      </c>
      <c r="C88" s="111"/>
      <c r="D88" s="110"/>
    </row>
    <row r="89" spans="2:4" x14ac:dyDescent="0.6">
      <c r="B89" s="112">
        <v>6</v>
      </c>
      <c r="C89" s="111"/>
      <c r="D89" s="110"/>
    </row>
    <row r="90" spans="2:4" x14ac:dyDescent="0.6">
      <c r="B90" s="112">
        <v>8</v>
      </c>
      <c r="C90" s="111"/>
      <c r="D90" s="110"/>
    </row>
    <row r="91" spans="2:4" x14ac:dyDescent="0.6">
      <c r="B91" s="112">
        <v>4</v>
      </c>
      <c r="C91" s="111"/>
      <c r="D91" s="110"/>
    </row>
    <row r="92" spans="2:4" x14ac:dyDescent="0.6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BBE3-A095-A144-AA93-A1C967A7E778}">
  <sheetPr>
    <tabColor rgb="FFFF0000"/>
  </sheetPr>
  <dimension ref="B1:N92"/>
  <sheetViews>
    <sheetView zoomScaleNormal="100" workbookViewId="0"/>
  </sheetViews>
  <sheetFormatPr defaultColWidth="12.69140625" defaultRowHeight="20" x14ac:dyDescent="0.6"/>
  <cols>
    <col min="1" max="1" width="5.69140625" style="81" customWidth="1"/>
    <col min="2" max="9" width="12.69140625" style="81"/>
    <col min="10" max="10" width="17.69140625" style="81" customWidth="1"/>
    <col min="11" max="11" width="15.3046875" style="81" customWidth="1"/>
    <col min="12" max="13" width="12.69140625" style="81"/>
    <col min="14" max="14" width="20" style="81" customWidth="1"/>
    <col min="15" max="16384" width="12.69140625" style="81"/>
  </cols>
  <sheetData>
    <row r="1" spans="2:12" x14ac:dyDescent="0.6">
      <c r="B1" s="80"/>
      <c r="C1" s="80"/>
      <c r="D1" s="80"/>
      <c r="E1" s="80"/>
      <c r="F1" s="80"/>
      <c r="G1" s="80"/>
      <c r="H1" s="80"/>
    </row>
    <row r="2" spans="2:12" x14ac:dyDescent="0.6">
      <c r="B2" s="80"/>
      <c r="C2" s="80"/>
      <c r="D2" s="80"/>
      <c r="E2" s="80"/>
      <c r="F2" s="80"/>
      <c r="G2" s="80"/>
      <c r="H2" s="80"/>
    </row>
    <row r="3" spans="2:12" x14ac:dyDescent="0.6">
      <c r="B3" s="80"/>
      <c r="C3" s="80"/>
      <c r="D3" s="80"/>
      <c r="E3" s="80"/>
      <c r="F3" s="80"/>
      <c r="G3" s="80"/>
      <c r="H3" s="80"/>
    </row>
    <row r="4" spans="2:12" x14ac:dyDescent="0.6">
      <c r="B4" s="80"/>
      <c r="C4" s="80"/>
      <c r="D4" s="80"/>
      <c r="E4" s="80"/>
      <c r="F4" s="80"/>
      <c r="G4" s="80"/>
      <c r="H4" s="80"/>
    </row>
    <row r="5" spans="2:12" x14ac:dyDescent="0.6">
      <c r="B5" s="80"/>
      <c r="C5" s="80"/>
      <c r="D5" s="80"/>
      <c r="E5" s="80"/>
      <c r="F5" s="80"/>
      <c r="G5" s="80"/>
      <c r="H5" s="80"/>
    </row>
    <row r="8" spans="2:12" x14ac:dyDescent="0.6">
      <c r="B8" s="116" t="s">
        <v>134</v>
      </c>
      <c r="C8" s="116" t="s">
        <v>133</v>
      </c>
      <c r="D8" s="115" t="s">
        <v>132</v>
      </c>
    </row>
    <row r="9" spans="2:12" x14ac:dyDescent="0.6">
      <c r="B9" s="112">
        <v>5</v>
      </c>
      <c r="C9" s="114">
        <v>6</v>
      </c>
      <c r="D9" s="113">
        <v>1</v>
      </c>
    </row>
    <row r="10" spans="2:12" x14ac:dyDescent="0.6">
      <c r="B10" s="112">
        <v>6</v>
      </c>
      <c r="C10" s="114">
        <v>5</v>
      </c>
      <c r="D10" s="113">
        <v>4</v>
      </c>
    </row>
    <row r="11" spans="2:12" x14ac:dyDescent="0.6">
      <c r="B11" s="112">
        <v>6</v>
      </c>
      <c r="C11" s="114">
        <v>8</v>
      </c>
      <c r="D11" s="113">
        <v>5</v>
      </c>
      <c r="F11" s="117" t="s">
        <v>162</v>
      </c>
    </row>
    <row r="12" spans="2:12" x14ac:dyDescent="0.6">
      <c r="B12" s="112">
        <v>8</v>
      </c>
      <c r="C12" s="114">
        <v>6</v>
      </c>
      <c r="D12" s="113">
        <v>3</v>
      </c>
      <c r="F12" t="s">
        <v>135</v>
      </c>
      <c r="G12"/>
      <c r="H12"/>
      <c r="I12"/>
      <c r="J12"/>
      <c r="K12"/>
      <c r="L12"/>
    </row>
    <row r="13" spans="2:12" x14ac:dyDescent="0.6">
      <c r="B13" s="112">
        <v>6</v>
      </c>
      <c r="C13" s="114">
        <v>2</v>
      </c>
      <c r="D13" s="113">
        <v>1</v>
      </c>
      <c r="F13"/>
      <c r="G13"/>
      <c r="H13"/>
      <c r="I13"/>
      <c r="J13"/>
      <c r="K13"/>
      <c r="L13"/>
    </row>
    <row r="14" spans="2:12" ht="20.5" thickBot="1" x14ac:dyDescent="0.65">
      <c r="B14" s="112">
        <v>5</v>
      </c>
      <c r="C14" s="114">
        <v>2</v>
      </c>
      <c r="D14" s="113">
        <v>8</v>
      </c>
      <c r="F14" t="s">
        <v>136</v>
      </c>
      <c r="G14"/>
      <c r="H14"/>
      <c r="I14"/>
      <c r="J14"/>
      <c r="K14"/>
      <c r="L14"/>
    </row>
    <row r="15" spans="2:12" x14ac:dyDescent="0.6">
      <c r="B15" s="112">
        <v>3</v>
      </c>
      <c r="C15" s="114">
        <v>4</v>
      </c>
      <c r="D15" s="113">
        <v>8</v>
      </c>
      <c r="F15" s="98" t="s">
        <v>137</v>
      </c>
      <c r="G15" s="98" t="s">
        <v>159</v>
      </c>
      <c r="H15" s="98" t="s">
        <v>138</v>
      </c>
      <c r="I15" s="98" t="s">
        <v>8</v>
      </c>
      <c r="J15" s="98" t="s">
        <v>9</v>
      </c>
      <c r="K15"/>
      <c r="L15"/>
    </row>
    <row r="16" spans="2:12" x14ac:dyDescent="0.6">
      <c r="B16" s="112">
        <v>7</v>
      </c>
      <c r="C16" s="114">
        <v>8</v>
      </c>
      <c r="D16" s="113">
        <v>6</v>
      </c>
      <c r="F16" s="96" t="s">
        <v>139</v>
      </c>
      <c r="G16" s="96">
        <v>84</v>
      </c>
      <c r="H16" s="96">
        <v>472</v>
      </c>
      <c r="I16" s="96">
        <v>5.6190476190476186</v>
      </c>
      <c r="J16" s="96">
        <v>3.2748135398737812</v>
      </c>
      <c r="K16"/>
      <c r="L16"/>
    </row>
    <row r="17" spans="2:14" x14ac:dyDescent="0.6">
      <c r="B17" s="112">
        <v>7</v>
      </c>
      <c r="C17" s="114">
        <v>6</v>
      </c>
      <c r="D17" s="113">
        <v>4</v>
      </c>
      <c r="F17" s="96" t="s">
        <v>140</v>
      </c>
      <c r="G17" s="96">
        <v>61</v>
      </c>
      <c r="H17" s="96">
        <v>260</v>
      </c>
      <c r="I17" s="96">
        <v>4.2622950819672134</v>
      </c>
      <c r="J17" s="96">
        <v>5.3300546448087438</v>
      </c>
      <c r="K17"/>
      <c r="L17"/>
    </row>
    <row r="18" spans="2:14" ht="20.5" thickBot="1" x14ac:dyDescent="0.65">
      <c r="B18" s="112">
        <v>4</v>
      </c>
      <c r="C18" s="114">
        <v>4</v>
      </c>
      <c r="D18" s="113">
        <v>6</v>
      </c>
      <c r="F18" s="97" t="s">
        <v>141</v>
      </c>
      <c r="G18" s="97">
        <v>77</v>
      </c>
      <c r="H18" s="97">
        <v>411</v>
      </c>
      <c r="I18" s="97">
        <v>5.337662337662338</v>
      </c>
      <c r="J18" s="97">
        <v>8.779220779220779</v>
      </c>
      <c r="K18"/>
      <c r="L18"/>
    </row>
    <row r="19" spans="2:14" x14ac:dyDescent="0.6">
      <c r="B19" s="112">
        <v>3</v>
      </c>
      <c r="C19" s="114">
        <v>5</v>
      </c>
      <c r="D19" s="113">
        <v>6</v>
      </c>
      <c r="F19"/>
      <c r="G19"/>
      <c r="H19"/>
      <c r="I19"/>
      <c r="J19"/>
      <c r="K19"/>
      <c r="L19"/>
    </row>
    <row r="20" spans="2:14" x14ac:dyDescent="0.6">
      <c r="B20" s="112">
        <v>5</v>
      </c>
      <c r="C20" s="114">
        <v>4</v>
      </c>
      <c r="D20" s="113">
        <v>8</v>
      </c>
      <c r="F20"/>
      <c r="G20"/>
      <c r="H20"/>
      <c r="I20"/>
      <c r="J20"/>
      <c r="K20"/>
      <c r="L20"/>
    </row>
    <row r="21" spans="2:14" ht="20.5" thickBot="1" x14ac:dyDescent="0.65">
      <c r="B21" s="112">
        <v>3</v>
      </c>
      <c r="C21" s="114">
        <v>3</v>
      </c>
      <c r="D21" s="113">
        <v>5</v>
      </c>
      <c r="F21" t="s">
        <v>142</v>
      </c>
      <c r="G21"/>
      <c r="H21"/>
      <c r="I21"/>
      <c r="J21"/>
      <c r="K21"/>
      <c r="L21"/>
      <c r="N21"/>
    </row>
    <row r="22" spans="2:14" x14ac:dyDescent="0.6">
      <c r="B22" s="112">
        <v>4</v>
      </c>
      <c r="C22" s="114">
        <v>8</v>
      </c>
      <c r="D22" s="113">
        <v>7</v>
      </c>
      <c r="F22" s="98" t="s">
        <v>143</v>
      </c>
      <c r="G22" s="98" t="s">
        <v>144</v>
      </c>
      <c r="H22" s="98" t="s">
        <v>12</v>
      </c>
      <c r="I22" s="98" t="s">
        <v>9</v>
      </c>
      <c r="J22" s="98" t="s">
        <v>145</v>
      </c>
      <c r="K22" s="98" t="s">
        <v>146</v>
      </c>
      <c r="L22" s="98" t="s">
        <v>147</v>
      </c>
    </row>
    <row r="23" spans="2:14" x14ac:dyDescent="0.6">
      <c r="B23" s="112">
        <v>8</v>
      </c>
      <c r="C23" s="114">
        <v>4</v>
      </c>
      <c r="D23" s="113">
        <v>9</v>
      </c>
      <c r="F23" s="96" t="s">
        <v>148</v>
      </c>
      <c r="G23" s="96">
        <v>69.261012875769211</v>
      </c>
      <c r="H23" s="96">
        <v>2</v>
      </c>
      <c r="I23" s="96">
        <v>34.630506437884605</v>
      </c>
      <c r="J23" s="96">
        <v>6.0246890613939028</v>
      </c>
      <c r="K23" s="121">
        <v>2.8376220080419401E-3</v>
      </c>
      <c r="L23" s="96">
        <v>3.0370875986683101</v>
      </c>
    </row>
    <row r="24" spans="2:14" x14ac:dyDescent="0.6">
      <c r="B24" s="112">
        <v>4</v>
      </c>
      <c r="C24" s="114">
        <v>6</v>
      </c>
      <c r="D24" s="113">
        <v>4</v>
      </c>
      <c r="F24" s="96" t="s">
        <v>149</v>
      </c>
      <c r="G24" s="96">
        <v>1258.8335817188276</v>
      </c>
      <c r="H24" s="96">
        <v>219</v>
      </c>
      <c r="I24" s="96">
        <v>5.7480985466613133</v>
      </c>
      <c r="J24" s="96"/>
      <c r="K24" s="11" t="s">
        <v>21</v>
      </c>
      <c r="L24"/>
      <c r="M24" s="12" t="s">
        <v>185</v>
      </c>
    </row>
    <row r="25" spans="2:14" x14ac:dyDescent="0.6">
      <c r="B25" s="112">
        <v>5</v>
      </c>
      <c r="C25" s="114">
        <v>6</v>
      </c>
      <c r="D25" s="113">
        <v>9</v>
      </c>
      <c r="F25" s="96"/>
      <c r="G25" s="96"/>
      <c r="H25" s="96"/>
      <c r="I25" s="96"/>
      <c r="J25" s="96"/>
      <c r="K25" s="96"/>
      <c r="L25" s="96"/>
    </row>
    <row r="26" spans="2:14" ht="20.5" thickBot="1" x14ac:dyDescent="0.65">
      <c r="B26" s="112">
        <v>8</v>
      </c>
      <c r="C26" s="114">
        <v>2</v>
      </c>
      <c r="D26" s="113">
        <v>6</v>
      </c>
      <c r="F26" s="97" t="s">
        <v>138</v>
      </c>
      <c r="G26" s="97">
        <v>1328.0945945945969</v>
      </c>
      <c r="H26" s="97">
        <v>221</v>
      </c>
      <c r="I26" s="97"/>
      <c r="J26" s="97"/>
      <c r="K26" s="97"/>
      <c r="L26" s="97"/>
    </row>
    <row r="27" spans="2:14" x14ac:dyDescent="0.6">
      <c r="B27" s="112">
        <v>8</v>
      </c>
      <c r="C27" s="114">
        <v>2</v>
      </c>
      <c r="D27" s="113">
        <v>9</v>
      </c>
    </row>
    <row r="28" spans="2:14" x14ac:dyDescent="0.6">
      <c r="B28" s="112">
        <v>7</v>
      </c>
      <c r="C28" s="114">
        <v>7</v>
      </c>
      <c r="D28" s="113">
        <v>10</v>
      </c>
    </row>
    <row r="29" spans="2:14" x14ac:dyDescent="0.6">
      <c r="B29" s="112">
        <v>5</v>
      </c>
      <c r="C29" s="114">
        <v>4</v>
      </c>
      <c r="D29" s="113">
        <v>3</v>
      </c>
    </row>
    <row r="30" spans="2:14" x14ac:dyDescent="0.6">
      <c r="B30" s="112">
        <v>4</v>
      </c>
      <c r="C30" s="114">
        <v>6</v>
      </c>
      <c r="D30" s="113">
        <v>10</v>
      </c>
    </row>
    <row r="31" spans="2:14" x14ac:dyDescent="0.6">
      <c r="B31" s="112">
        <v>5</v>
      </c>
      <c r="C31" s="114">
        <v>1</v>
      </c>
      <c r="D31" s="113">
        <v>7</v>
      </c>
    </row>
    <row r="32" spans="2:14" x14ac:dyDescent="0.6">
      <c r="B32" s="112">
        <v>4</v>
      </c>
      <c r="C32" s="114">
        <v>7</v>
      </c>
      <c r="D32" s="113">
        <v>5</v>
      </c>
    </row>
    <row r="33" spans="2:4" x14ac:dyDescent="0.6">
      <c r="B33" s="112">
        <v>3</v>
      </c>
      <c r="C33" s="114">
        <v>1</v>
      </c>
      <c r="D33" s="113">
        <v>2</v>
      </c>
    </row>
    <row r="34" spans="2:4" x14ac:dyDescent="0.6">
      <c r="B34" s="112">
        <v>8</v>
      </c>
      <c r="C34" s="114">
        <v>1</v>
      </c>
      <c r="D34" s="113">
        <v>1</v>
      </c>
    </row>
    <row r="35" spans="2:4" x14ac:dyDescent="0.6">
      <c r="B35" s="112">
        <v>9</v>
      </c>
      <c r="C35" s="114">
        <v>8</v>
      </c>
      <c r="D35" s="113">
        <v>6</v>
      </c>
    </row>
    <row r="36" spans="2:4" x14ac:dyDescent="0.6">
      <c r="B36" s="112">
        <v>6</v>
      </c>
      <c r="C36" s="114">
        <v>5</v>
      </c>
      <c r="D36" s="113">
        <v>2</v>
      </c>
    </row>
    <row r="37" spans="2:4" x14ac:dyDescent="0.6">
      <c r="B37" s="112">
        <v>4</v>
      </c>
      <c r="C37" s="114">
        <v>6</v>
      </c>
      <c r="D37" s="113">
        <v>4</v>
      </c>
    </row>
    <row r="38" spans="2:4" x14ac:dyDescent="0.6">
      <c r="B38" s="112">
        <v>5</v>
      </c>
      <c r="C38" s="114">
        <v>5</v>
      </c>
      <c r="D38" s="113">
        <v>8</v>
      </c>
    </row>
    <row r="39" spans="2:4" x14ac:dyDescent="0.6">
      <c r="B39" s="112">
        <v>3</v>
      </c>
      <c r="C39" s="114">
        <v>3</v>
      </c>
      <c r="D39" s="113">
        <v>2</v>
      </c>
    </row>
    <row r="40" spans="2:4" x14ac:dyDescent="0.6">
      <c r="B40" s="112">
        <v>3</v>
      </c>
      <c r="C40" s="114">
        <v>2</v>
      </c>
      <c r="D40" s="113">
        <v>3</v>
      </c>
    </row>
    <row r="41" spans="2:4" x14ac:dyDescent="0.6">
      <c r="B41" s="112">
        <v>9</v>
      </c>
      <c r="C41" s="114">
        <v>4</v>
      </c>
      <c r="D41" s="113">
        <v>7</v>
      </c>
    </row>
    <row r="42" spans="2:4" x14ac:dyDescent="0.6">
      <c r="B42" s="112">
        <v>6</v>
      </c>
      <c r="C42" s="114">
        <v>1</v>
      </c>
      <c r="D42" s="113">
        <v>7</v>
      </c>
    </row>
    <row r="43" spans="2:4" x14ac:dyDescent="0.6">
      <c r="B43" s="112">
        <v>8</v>
      </c>
      <c r="C43" s="114">
        <v>8</v>
      </c>
      <c r="D43" s="113">
        <v>7</v>
      </c>
    </row>
    <row r="44" spans="2:4" x14ac:dyDescent="0.6">
      <c r="B44" s="112">
        <v>5</v>
      </c>
      <c r="C44" s="114">
        <v>4</v>
      </c>
      <c r="D44" s="113">
        <v>4</v>
      </c>
    </row>
    <row r="45" spans="2:4" x14ac:dyDescent="0.6">
      <c r="B45" s="112">
        <v>4</v>
      </c>
      <c r="C45" s="114">
        <v>6</v>
      </c>
      <c r="D45" s="113">
        <v>6</v>
      </c>
    </row>
    <row r="46" spans="2:4" x14ac:dyDescent="0.6">
      <c r="B46" s="112">
        <v>6</v>
      </c>
      <c r="C46" s="114">
        <v>1</v>
      </c>
      <c r="D46" s="113">
        <v>6</v>
      </c>
    </row>
    <row r="47" spans="2:4" x14ac:dyDescent="0.6">
      <c r="B47" s="112">
        <v>8</v>
      </c>
      <c r="C47" s="114">
        <v>3</v>
      </c>
      <c r="D47" s="113">
        <v>2</v>
      </c>
    </row>
    <row r="48" spans="2:4" x14ac:dyDescent="0.6">
      <c r="B48" s="112">
        <v>3</v>
      </c>
      <c r="C48" s="114">
        <v>7</v>
      </c>
      <c r="D48" s="113">
        <v>2</v>
      </c>
    </row>
    <row r="49" spans="2:4" x14ac:dyDescent="0.6">
      <c r="B49" s="112">
        <v>7</v>
      </c>
      <c r="C49" s="114">
        <v>2</v>
      </c>
      <c r="D49" s="113">
        <v>2</v>
      </c>
    </row>
    <row r="50" spans="2:4" x14ac:dyDescent="0.6">
      <c r="B50" s="112">
        <v>8</v>
      </c>
      <c r="C50" s="114">
        <v>2</v>
      </c>
      <c r="D50" s="113">
        <v>8</v>
      </c>
    </row>
    <row r="51" spans="2:4" x14ac:dyDescent="0.6">
      <c r="B51" s="112">
        <v>7</v>
      </c>
      <c r="C51" s="114">
        <v>5</v>
      </c>
      <c r="D51" s="113">
        <v>8</v>
      </c>
    </row>
    <row r="52" spans="2:4" x14ac:dyDescent="0.6">
      <c r="B52" s="112">
        <v>4</v>
      </c>
      <c r="C52" s="114">
        <v>8</v>
      </c>
      <c r="D52" s="113">
        <v>4</v>
      </c>
    </row>
    <row r="53" spans="2:4" x14ac:dyDescent="0.6">
      <c r="B53" s="112">
        <v>9</v>
      </c>
      <c r="C53" s="114">
        <v>5</v>
      </c>
      <c r="D53" s="113">
        <v>10</v>
      </c>
    </row>
    <row r="54" spans="2:4" x14ac:dyDescent="0.6">
      <c r="B54" s="112">
        <v>6</v>
      </c>
      <c r="C54" s="114">
        <v>4</v>
      </c>
      <c r="D54" s="113">
        <v>10</v>
      </c>
    </row>
    <row r="55" spans="2:4" x14ac:dyDescent="0.6">
      <c r="B55" s="112">
        <v>4</v>
      </c>
      <c r="C55" s="114">
        <v>4</v>
      </c>
      <c r="D55" s="113">
        <v>10</v>
      </c>
    </row>
    <row r="56" spans="2:4" x14ac:dyDescent="0.6">
      <c r="B56" s="112">
        <v>9</v>
      </c>
      <c r="C56" s="114">
        <v>1</v>
      </c>
      <c r="D56" s="113">
        <v>8</v>
      </c>
    </row>
    <row r="57" spans="2:4" x14ac:dyDescent="0.6">
      <c r="B57" s="112">
        <v>3</v>
      </c>
      <c r="C57" s="114">
        <v>7</v>
      </c>
      <c r="D57" s="113">
        <v>9</v>
      </c>
    </row>
    <row r="58" spans="2:4" x14ac:dyDescent="0.6">
      <c r="B58" s="112">
        <v>8</v>
      </c>
      <c r="C58" s="114">
        <v>3</v>
      </c>
      <c r="D58" s="113">
        <v>2</v>
      </c>
    </row>
    <row r="59" spans="2:4" x14ac:dyDescent="0.6">
      <c r="B59" s="112">
        <v>5</v>
      </c>
      <c r="C59" s="114">
        <v>5</v>
      </c>
      <c r="D59" s="113">
        <v>8</v>
      </c>
    </row>
    <row r="60" spans="2:4" x14ac:dyDescent="0.6">
      <c r="B60" s="112">
        <v>7</v>
      </c>
      <c r="C60" s="114">
        <v>8</v>
      </c>
      <c r="D60" s="113">
        <v>5</v>
      </c>
    </row>
    <row r="61" spans="2:4" x14ac:dyDescent="0.6">
      <c r="B61" s="112">
        <v>7</v>
      </c>
      <c r="C61" s="114">
        <v>1</v>
      </c>
      <c r="D61" s="113">
        <v>8</v>
      </c>
    </row>
    <row r="62" spans="2:4" x14ac:dyDescent="0.6">
      <c r="B62" s="112">
        <v>5</v>
      </c>
      <c r="C62" s="114">
        <v>4</v>
      </c>
      <c r="D62" s="113">
        <v>2</v>
      </c>
    </row>
    <row r="63" spans="2:4" x14ac:dyDescent="0.6">
      <c r="B63" s="112">
        <v>4</v>
      </c>
      <c r="C63" s="114">
        <v>7</v>
      </c>
      <c r="D63" s="113">
        <v>1</v>
      </c>
    </row>
    <row r="64" spans="2:4" x14ac:dyDescent="0.6">
      <c r="B64" s="112">
        <v>5</v>
      </c>
      <c r="C64" s="114">
        <v>1</v>
      </c>
      <c r="D64" s="113">
        <v>3</v>
      </c>
    </row>
    <row r="65" spans="2:4" x14ac:dyDescent="0.6">
      <c r="B65" s="112">
        <v>5</v>
      </c>
      <c r="C65" s="114">
        <v>3</v>
      </c>
      <c r="D65" s="113">
        <v>8</v>
      </c>
    </row>
    <row r="66" spans="2:4" x14ac:dyDescent="0.6">
      <c r="B66" s="112">
        <v>6</v>
      </c>
      <c r="C66" s="114">
        <v>1</v>
      </c>
      <c r="D66" s="113">
        <v>2</v>
      </c>
    </row>
    <row r="67" spans="2:4" x14ac:dyDescent="0.6">
      <c r="B67" s="112">
        <v>9</v>
      </c>
      <c r="C67" s="114">
        <v>5</v>
      </c>
      <c r="D67" s="113">
        <v>2</v>
      </c>
    </row>
    <row r="68" spans="2:4" x14ac:dyDescent="0.6">
      <c r="B68" s="112">
        <v>5</v>
      </c>
      <c r="C68" s="114">
        <v>2</v>
      </c>
      <c r="D68" s="113">
        <v>2</v>
      </c>
    </row>
    <row r="69" spans="2:4" x14ac:dyDescent="0.6">
      <c r="B69" s="112">
        <v>8</v>
      </c>
      <c r="C69" s="114">
        <v>1</v>
      </c>
      <c r="D69" s="113">
        <v>2</v>
      </c>
    </row>
    <row r="70" spans="2:4" x14ac:dyDescent="0.6">
      <c r="B70" s="112">
        <v>5</v>
      </c>
      <c r="C70" s="111"/>
      <c r="D70" s="113">
        <v>7</v>
      </c>
    </row>
    <row r="71" spans="2:4" x14ac:dyDescent="0.6">
      <c r="B71" s="112">
        <v>5</v>
      </c>
      <c r="C71" s="111"/>
      <c r="D71" s="113">
        <v>2</v>
      </c>
    </row>
    <row r="72" spans="2:4" x14ac:dyDescent="0.6">
      <c r="B72" s="112">
        <v>3</v>
      </c>
      <c r="C72" s="111"/>
      <c r="D72" s="113">
        <v>5</v>
      </c>
    </row>
    <row r="73" spans="2:4" x14ac:dyDescent="0.6">
      <c r="B73" s="112">
        <v>5</v>
      </c>
      <c r="C73" s="111"/>
      <c r="D73" s="113">
        <v>2</v>
      </c>
    </row>
    <row r="74" spans="2:4" x14ac:dyDescent="0.6">
      <c r="B74" s="112">
        <v>5</v>
      </c>
      <c r="C74" s="111"/>
      <c r="D74" s="113">
        <v>9</v>
      </c>
    </row>
    <row r="75" spans="2:4" x14ac:dyDescent="0.6">
      <c r="B75" s="112">
        <v>5</v>
      </c>
      <c r="C75" s="111"/>
      <c r="D75" s="113">
        <v>6</v>
      </c>
    </row>
    <row r="76" spans="2:4" x14ac:dyDescent="0.6">
      <c r="B76" s="112">
        <v>6</v>
      </c>
      <c r="C76" s="111"/>
      <c r="D76" s="113">
        <v>2</v>
      </c>
    </row>
    <row r="77" spans="2:4" x14ac:dyDescent="0.6">
      <c r="B77" s="112">
        <v>7</v>
      </c>
      <c r="C77" s="111"/>
      <c r="D77" s="113">
        <v>3</v>
      </c>
    </row>
    <row r="78" spans="2:4" x14ac:dyDescent="0.6">
      <c r="B78" s="112">
        <v>5</v>
      </c>
      <c r="C78" s="111"/>
      <c r="D78" s="113">
        <v>9</v>
      </c>
    </row>
    <row r="79" spans="2:4" x14ac:dyDescent="0.6">
      <c r="B79" s="112">
        <v>6</v>
      </c>
      <c r="C79" s="111"/>
      <c r="D79" s="113">
        <v>1</v>
      </c>
    </row>
    <row r="80" spans="2:4" x14ac:dyDescent="0.6">
      <c r="B80" s="112">
        <v>3</v>
      </c>
      <c r="C80" s="111"/>
      <c r="D80" s="113">
        <v>10</v>
      </c>
    </row>
    <row r="81" spans="2:4" x14ac:dyDescent="0.6">
      <c r="B81" s="112">
        <v>7</v>
      </c>
      <c r="C81" s="111"/>
      <c r="D81" s="113">
        <v>2</v>
      </c>
    </row>
    <row r="82" spans="2:4" x14ac:dyDescent="0.6">
      <c r="B82" s="112">
        <v>3</v>
      </c>
      <c r="C82" s="111"/>
      <c r="D82" s="113">
        <v>10</v>
      </c>
    </row>
    <row r="83" spans="2:4" x14ac:dyDescent="0.6">
      <c r="B83" s="112">
        <v>8</v>
      </c>
      <c r="C83" s="111"/>
      <c r="D83" s="113">
        <v>9</v>
      </c>
    </row>
    <row r="84" spans="2:4" x14ac:dyDescent="0.6">
      <c r="B84" s="112">
        <v>6</v>
      </c>
      <c r="C84" s="111"/>
      <c r="D84" s="113">
        <v>1</v>
      </c>
    </row>
    <row r="85" spans="2:4" x14ac:dyDescent="0.6">
      <c r="B85" s="112">
        <v>7</v>
      </c>
      <c r="C85" s="111"/>
      <c r="D85" s="113">
        <v>6</v>
      </c>
    </row>
    <row r="86" spans="2:4" x14ac:dyDescent="0.6">
      <c r="B86" s="112">
        <v>5</v>
      </c>
      <c r="C86" s="111"/>
      <c r="D86" s="110"/>
    </row>
    <row r="87" spans="2:4" x14ac:dyDescent="0.6">
      <c r="B87" s="112">
        <v>6</v>
      </c>
      <c r="C87" s="111"/>
      <c r="D87" s="110"/>
    </row>
    <row r="88" spans="2:4" x14ac:dyDescent="0.6">
      <c r="B88" s="112">
        <v>3</v>
      </c>
      <c r="C88" s="111"/>
      <c r="D88" s="110"/>
    </row>
    <row r="89" spans="2:4" x14ac:dyDescent="0.6">
      <c r="B89" s="112">
        <v>6</v>
      </c>
      <c r="C89" s="111"/>
      <c r="D89" s="110"/>
    </row>
    <row r="90" spans="2:4" x14ac:dyDescent="0.6">
      <c r="B90" s="112">
        <v>8</v>
      </c>
      <c r="C90" s="111"/>
      <c r="D90" s="110"/>
    </row>
    <row r="91" spans="2:4" x14ac:dyDescent="0.6">
      <c r="B91" s="112">
        <v>4</v>
      </c>
      <c r="C91" s="111"/>
      <c r="D91" s="110"/>
    </row>
    <row r="92" spans="2:4" x14ac:dyDescent="0.6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7:AD15006"/>
  <sheetViews>
    <sheetView zoomScaleNormal="100" zoomScalePageLayoutView="85" workbookViewId="0"/>
  </sheetViews>
  <sheetFormatPr defaultColWidth="12.69140625" defaultRowHeight="20" x14ac:dyDescent="0.6"/>
  <cols>
    <col min="1" max="1" width="5.69140625" style="81" customWidth="1"/>
    <col min="2" max="2" width="12.69140625" style="80"/>
    <col min="3" max="4" width="12.69140625" style="80" customWidth="1"/>
    <col min="5" max="5" width="15.69140625" style="80" customWidth="1"/>
    <col min="6" max="10" width="12.69140625" style="80" customWidth="1"/>
    <col min="11" max="12" width="12.69140625" style="79" customWidth="1"/>
    <col min="13" max="13" width="12.69140625" style="79"/>
    <col min="31" max="16384" width="12.69140625" style="79"/>
  </cols>
  <sheetData>
    <row r="7" spans="2:12" ht="49" customHeight="1" x14ac:dyDescent="0.6">
      <c r="B7" s="87" t="s">
        <v>124</v>
      </c>
      <c r="C7" s="89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7" t="s">
        <v>115</v>
      </c>
      <c r="L7" s="86" t="s">
        <v>114</v>
      </c>
    </row>
    <row r="8" spans="2:12" x14ac:dyDescent="0.6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85" t="s">
        <v>98</v>
      </c>
      <c r="L8" s="84" t="s">
        <v>104</v>
      </c>
    </row>
    <row r="9" spans="2:12" x14ac:dyDescent="0.6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85" t="s">
        <v>103</v>
      </c>
      <c r="L9" s="84" t="s">
        <v>97</v>
      </c>
    </row>
    <row r="10" spans="2:12" x14ac:dyDescent="0.6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85" t="s">
        <v>113</v>
      </c>
      <c r="L10" s="84" t="s">
        <v>97</v>
      </c>
    </row>
    <row r="11" spans="2:12" x14ac:dyDescent="0.6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85" t="s">
        <v>108</v>
      </c>
      <c r="L11" s="84" t="s">
        <v>104</v>
      </c>
    </row>
    <row r="12" spans="2:12" x14ac:dyDescent="0.6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85" t="s">
        <v>112</v>
      </c>
      <c r="L12" s="84" t="s">
        <v>97</v>
      </c>
    </row>
    <row r="13" spans="2:12" x14ac:dyDescent="0.6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85" t="s">
        <v>105</v>
      </c>
      <c r="L13" s="84" t="s">
        <v>97</v>
      </c>
    </row>
    <row r="14" spans="2:12" x14ac:dyDescent="0.6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85" t="s">
        <v>103</v>
      </c>
      <c r="L14" s="84" t="s">
        <v>104</v>
      </c>
    </row>
    <row r="15" spans="2:12" x14ac:dyDescent="0.6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85" t="s">
        <v>101</v>
      </c>
      <c r="L15" s="84" t="s">
        <v>104</v>
      </c>
    </row>
    <row r="16" spans="2:12" x14ac:dyDescent="0.6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85" t="s">
        <v>101</v>
      </c>
      <c r="L16" s="84" t="s">
        <v>107</v>
      </c>
    </row>
    <row r="17" spans="2:12" x14ac:dyDescent="0.6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85" t="s">
        <v>101</v>
      </c>
      <c r="L17" s="84" t="s">
        <v>104</v>
      </c>
    </row>
    <row r="18" spans="2:12" x14ac:dyDescent="0.6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85" t="s">
        <v>108</v>
      </c>
      <c r="L18" s="84" t="s">
        <v>104</v>
      </c>
    </row>
    <row r="19" spans="2:12" x14ac:dyDescent="0.6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85" t="s">
        <v>101</v>
      </c>
      <c r="L19" s="84" t="s">
        <v>104</v>
      </c>
    </row>
    <row r="20" spans="2:12" x14ac:dyDescent="0.6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85" t="s">
        <v>101</v>
      </c>
      <c r="L20" s="84" t="s">
        <v>97</v>
      </c>
    </row>
    <row r="21" spans="2:12" x14ac:dyDescent="0.6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85" t="s">
        <v>101</v>
      </c>
      <c r="L21" s="84" t="s">
        <v>97</v>
      </c>
    </row>
    <row r="22" spans="2:12" x14ac:dyDescent="0.6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85" t="s">
        <v>101</v>
      </c>
      <c r="L22" s="84" t="s">
        <v>97</v>
      </c>
    </row>
    <row r="23" spans="2:12" x14ac:dyDescent="0.6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85" t="s">
        <v>110</v>
      </c>
      <c r="L23" s="84" t="s">
        <v>97</v>
      </c>
    </row>
    <row r="24" spans="2:12" x14ac:dyDescent="0.6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85" t="s">
        <v>101</v>
      </c>
      <c r="L24" s="84" t="s">
        <v>104</v>
      </c>
    </row>
    <row r="25" spans="2:12" x14ac:dyDescent="0.6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85" t="s">
        <v>106</v>
      </c>
      <c r="L25" s="84" t="s">
        <v>97</v>
      </c>
    </row>
    <row r="26" spans="2:12" x14ac:dyDescent="0.6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85" t="s">
        <v>103</v>
      </c>
      <c r="L26" s="84" t="s">
        <v>104</v>
      </c>
    </row>
    <row r="27" spans="2:12" x14ac:dyDescent="0.6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85" t="s">
        <v>101</v>
      </c>
      <c r="L27" s="84" t="s">
        <v>97</v>
      </c>
    </row>
    <row r="28" spans="2:12" x14ac:dyDescent="0.6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85" t="s">
        <v>110</v>
      </c>
      <c r="L28" s="84" t="s">
        <v>104</v>
      </c>
    </row>
    <row r="29" spans="2:12" x14ac:dyDescent="0.6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85" t="s">
        <v>101</v>
      </c>
      <c r="L29" s="84" t="s">
        <v>97</v>
      </c>
    </row>
    <row r="30" spans="2:12" x14ac:dyDescent="0.6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85" t="s">
        <v>103</v>
      </c>
      <c r="L30" s="84" t="s">
        <v>104</v>
      </c>
    </row>
    <row r="31" spans="2:12" x14ac:dyDescent="0.6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85" t="s">
        <v>108</v>
      </c>
      <c r="L31" s="84" t="s">
        <v>97</v>
      </c>
    </row>
    <row r="32" spans="2:12" x14ac:dyDescent="0.6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85" t="s">
        <v>108</v>
      </c>
      <c r="L32" s="84" t="s">
        <v>104</v>
      </c>
    </row>
    <row r="33" spans="2:12" x14ac:dyDescent="0.6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85" t="s">
        <v>101</v>
      </c>
      <c r="L33" s="84" t="s">
        <v>97</v>
      </c>
    </row>
    <row r="34" spans="2:12" x14ac:dyDescent="0.6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85" t="s">
        <v>101</v>
      </c>
      <c r="L34" s="84" t="s">
        <v>104</v>
      </c>
    </row>
    <row r="35" spans="2:12" x14ac:dyDescent="0.6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85" t="s">
        <v>103</v>
      </c>
      <c r="L35" s="84" t="s">
        <v>97</v>
      </c>
    </row>
    <row r="36" spans="2:12" x14ac:dyDescent="0.6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85" t="s">
        <v>101</v>
      </c>
      <c r="L36" s="84" t="s">
        <v>104</v>
      </c>
    </row>
    <row r="37" spans="2:12" x14ac:dyDescent="0.6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85" t="s">
        <v>112</v>
      </c>
      <c r="L37" s="84" t="s">
        <v>104</v>
      </c>
    </row>
    <row r="38" spans="2:12" x14ac:dyDescent="0.6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85" t="s">
        <v>108</v>
      </c>
      <c r="L38" s="84" t="s">
        <v>97</v>
      </c>
    </row>
    <row r="39" spans="2:12" x14ac:dyDescent="0.6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85" t="s">
        <v>113</v>
      </c>
      <c r="L39" s="84" t="s">
        <v>97</v>
      </c>
    </row>
    <row r="40" spans="2:12" x14ac:dyDescent="0.6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85" t="s">
        <v>111</v>
      </c>
      <c r="L40" s="84" t="s">
        <v>107</v>
      </c>
    </row>
    <row r="41" spans="2:12" x14ac:dyDescent="0.6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85" t="s">
        <v>108</v>
      </c>
      <c r="L41" s="84" t="s">
        <v>104</v>
      </c>
    </row>
    <row r="42" spans="2:12" x14ac:dyDescent="0.6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85" t="s">
        <v>112</v>
      </c>
      <c r="L42" s="84" t="s">
        <v>97</v>
      </c>
    </row>
    <row r="43" spans="2:12" x14ac:dyDescent="0.6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85" t="s">
        <v>103</v>
      </c>
      <c r="L43" s="84" t="s">
        <v>104</v>
      </c>
    </row>
    <row r="44" spans="2:12" x14ac:dyDescent="0.6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85" t="s">
        <v>108</v>
      </c>
      <c r="L44" s="84" t="s">
        <v>104</v>
      </c>
    </row>
    <row r="45" spans="2:12" x14ac:dyDescent="0.6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85" t="s">
        <v>110</v>
      </c>
      <c r="L45" s="84" t="s">
        <v>104</v>
      </c>
    </row>
    <row r="46" spans="2:12" x14ac:dyDescent="0.6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85" t="s">
        <v>103</v>
      </c>
      <c r="L46" s="84" t="s">
        <v>104</v>
      </c>
    </row>
    <row r="47" spans="2:12" x14ac:dyDescent="0.6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85" t="s">
        <v>108</v>
      </c>
      <c r="L47" s="84" t="s">
        <v>104</v>
      </c>
    </row>
    <row r="48" spans="2:12" x14ac:dyDescent="0.6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85" t="s">
        <v>111</v>
      </c>
      <c r="L48" s="84" t="s">
        <v>104</v>
      </c>
    </row>
    <row r="49" spans="2:12" x14ac:dyDescent="0.6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85" t="s">
        <v>101</v>
      </c>
      <c r="L49" s="84" t="s">
        <v>104</v>
      </c>
    </row>
    <row r="50" spans="2:12" x14ac:dyDescent="0.6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85" t="s">
        <v>113</v>
      </c>
      <c r="L50" s="84" t="s">
        <v>104</v>
      </c>
    </row>
    <row r="51" spans="2:12" x14ac:dyDescent="0.6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85" t="s">
        <v>98</v>
      </c>
      <c r="L51" s="84" t="s">
        <v>104</v>
      </c>
    </row>
    <row r="52" spans="2:12" x14ac:dyDescent="0.6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85" t="s">
        <v>103</v>
      </c>
      <c r="L52" s="84" t="s">
        <v>104</v>
      </c>
    </row>
    <row r="53" spans="2:12" x14ac:dyDescent="0.6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85" t="s">
        <v>108</v>
      </c>
      <c r="L53" s="84" t="s">
        <v>97</v>
      </c>
    </row>
    <row r="54" spans="2:12" x14ac:dyDescent="0.6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85" t="s">
        <v>108</v>
      </c>
      <c r="L54" s="84" t="s">
        <v>104</v>
      </c>
    </row>
    <row r="55" spans="2:12" x14ac:dyDescent="0.6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85" t="s">
        <v>103</v>
      </c>
      <c r="L55" s="84" t="s">
        <v>104</v>
      </c>
    </row>
    <row r="56" spans="2:12" x14ac:dyDescent="0.6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85" t="s">
        <v>101</v>
      </c>
      <c r="L56" s="84" t="s">
        <v>97</v>
      </c>
    </row>
    <row r="57" spans="2:12" x14ac:dyDescent="0.6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85" t="s">
        <v>105</v>
      </c>
      <c r="L57" s="84" t="s">
        <v>97</v>
      </c>
    </row>
    <row r="58" spans="2:12" x14ac:dyDescent="0.6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85" t="s">
        <v>101</v>
      </c>
      <c r="L58" s="84" t="s">
        <v>97</v>
      </c>
    </row>
    <row r="59" spans="2:12" x14ac:dyDescent="0.6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85" t="s">
        <v>108</v>
      </c>
      <c r="L59" s="84" t="s">
        <v>97</v>
      </c>
    </row>
    <row r="60" spans="2:12" x14ac:dyDescent="0.6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85" t="s">
        <v>113</v>
      </c>
      <c r="L60" s="84" t="s">
        <v>97</v>
      </c>
    </row>
    <row r="61" spans="2:12" x14ac:dyDescent="0.6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85" t="s">
        <v>101</v>
      </c>
      <c r="L61" s="84" t="s">
        <v>97</v>
      </c>
    </row>
    <row r="62" spans="2:12" x14ac:dyDescent="0.6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85" t="s">
        <v>101</v>
      </c>
      <c r="L62" s="84" t="s">
        <v>104</v>
      </c>
    </row>
    <row r="63" spans="2:12" x14ac:dyDescent="0.6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85" t="s">
        <v>101</v>
      </c>
      <c r="L63" s="84" t="s">
        <v>104</v>
      </c>
    </row>
    <row r="64" spans="2:12" x14ac:dyDescent="0.6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85" t="s">
        <v>106</v>
      </c>
      <c r="L64" s="84" t="s">
        <v>104</v>
      </c>
    </row>
    <row r="65" spans="2:12" x14ac:dyDescent="0.6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85" t="s">
        <v>110</v>
      </c>
      <c r="L65" s="84" t="s">
        <v>104</v>
      </c>
    </row>
    <row r="66" spans="2:12" x14ac:dyDescent="0.6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85" t="s">
        <v>103</v>
      </c>
      <c r="L66" s="84" t="s">
        <v>97</v>
      </c>
    </row>
    <row r="67" spans="2:12" x14ac:dyDescent="0.6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85" t="s">
        <v>101</v>
      </c>
      <c r="L67" s="84" t="s">
        <v>97</v>
      </c>
    </row>
    <row r="68" spans="2:12" x14ac:dyDescent="0.6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85" t="s">
        <v>101</v>
      </c>
      <c r="L68" s="84" t="s">
        <v>97</v>
      </c>
    </row>
    <row r="69" spans="2:12" x14ac:dyDescent="0.6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85" t="s">
        <v>108</v>
      </c>
      <c r="L69" s="84" t="s">
        <v>97</v>
      </c>
    </row>
    <row r="70" spans="2:12" x14ac:dyDescent="0.6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85" t="s">
        <v>101</v>
      </c>
      <c r="L70" s="84" t="s">
        <v>97</v>
      </c>
    </row>
    <row r="71" spans="2:12" x14ac:dyDescent="0.6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85" t="s">
        <v>101</v>
      </c>
      <c r="L71" s="84" t="s">
        <v>104</v>
      </c>
    </row>
    <row r="72" spans="2:12" x14ac:dyDescent="0.6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85" t="s">
        <v>112</v>
      </c>
      <c r="L72" s="84" t="s">
        <v>104</v>
      </c>
    </row>
    <row r="73" spans="2:12" x14ac:dyDescent="0.6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85" t="s">
        <v>108</v>
      </c>
      <c r="L73" s="84" t="s">
        <v>104</v>
      </c>
    </row>
    <row r="74" spans="2:12" x14ac:dyDescent="0.6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85" t="s">
        <v>112</v>
      </c>
      <c r="L74" s="84" t="s">
        <v>104</v>
      </c>
    </row>
    <row r="75" spans="2:12" x14ac:dyDescent="0.6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85" t="s">
        <v>101</v>
      </c>
      <c r="L75" s="84" t="s">
        <v>97</v>
      </c>
    </row>
    <row r="76" spans="2:12" x14ac:dyDescent="0.6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85" t="s">
        <v>108</v>
      </c>
      <c r="L76" s="84" t="s">
        <v>97</v>
      </c>
    </row>
    <row r="77" spans="2:12" x14ac:dyDescent="0.6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85" t="s">
        <v>103</v>
      </c>
      <c r="L77" s="84" t="s">
        <v>97</v>
      </c>
    </row>
    <row r="78" spans="2:12" x14ac:dyDescent="0.6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85" t="s">
        <v>101</v>
      </c>
      <c r="L78" s="84" t="s">
        <v>97</v>
      </c>
    </row>
    <row r="79" spans="2:12" x14ac:dyDescent="0.6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85" t="s">
        <v>111</v>
      </c>
      <c r="L79" s="84" t="s">
        <v>97</v>
      </c>
    </row>
    <row r="80" spans="2:12" x14ac:dyDescent="0.6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85" t="s">
        <v>103</v>
      </c>
      <c r="L80" s="84" t="s">
        <v>97</v>
      </c>
    </row>
    <row r="81" spans="2:12" x14ac:dyDescent="0.6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85" t="s">
        <v>103</v>
      </c>
      <c r="L81" s="84" t="s">
        <v>107</v>
      </c>
    </row>
    <row r="82" spans="2:12" x14ac:dyDescent="0.6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85" t="s">
        <v>103</v>
      </c>
      <c r="L82" s="84" t="s">
        <v>97</v>
      </c>
    </row>
    <row r="83" spans="2:12" x14ac:dyDescent="0.6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85" t="s">
        <v>101</v>
      </c>
      <c r="L83" s="84" t="s">
        <v>97</v>
      </c>
    </row>
    <row r="84" spans="2:12" x14ac:dyDescent="0.6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85" t="s">
        <v>113</v>
      </c>
      <c r="L84" s="84" t="s">
        <v>104</v>
      </c>
    </row>
    <row r="85" spans="2:12" x14ac:dyDescent="0.6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85" t="s">
        <v>106</v>
      </c>
      <c r="L85" s="84" t="s">
        <v>104</v>
      </c>
    </row>
    <row r="86" spans="2:12" x14ac:dyDescent="0.6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85" t="s">
        <v>103</v>
      </c>
      <c r="L86" s="84" t="s">
        <v>97</v>
      </c>
    </row>
    <row r="87" spans="2:12" x14ac:dyDescent="0.6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85" t="s">
        <v>108</v>
      </c>
      <c r="L87" s="84" t="s">
        <v>107</v>
      </c>
    </row>
    <row r="88" spans="2:12" x14ac:dyDescent="0.6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85" t="s">
        <v>108</v>
      </c>
      <c r="L88" s="84" t="s">
        <v>104</v>
      </c>
    </row>
    <row r="89" spans="2:12" x14ac:dyDescent="0.6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85" t="s">
        <v>103</v>
      </c>
      <c r="L89" s="84" t="s">
        <v>104</v>
      </c>
    </row>
    <row r="90" spans="2:12" x14ac:dyDescent="0.6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85" t="s">
        <v>101</v>
      </c>
      <c r="L90" s="84" t="s">
        <v>97</v>
      </c>
    </row>
    <row r="91" spans="2:12" x14ac:dyDescent="0.6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85" t="s">
        <v>113</v>
      </c>
      <c r="L91" s="84" t="s">
        <v>104</v>
      </c>
    </row>
    <row r="92" spans="2:12" x14ac:dyDescent="0.6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85" t="s">
        <v>113</v>
      </c>
      <c r="L92" s="84" t="s">
        <v>97</v>
      </c>
    </row>
    <row r="93" spans="2:12" x14ac:dyDescent="0.6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85" t="s">
        <v>103</v>
      </c>
      <c r="L93" s="84" t="s">
        <v>104</v>
      </c>
    </row>
    <row r="94" spans="2:12" x14ac:dyDescent="0.6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85" t="s">
        <v>103</v>
      </c>
      <c r="L94" s="84" t="s">
        <v>104</v>
      </c>
    </row>
    <row r="95" spans="2:12" x14ac:dyDescent="0.6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85" t="s">
        <v>101</v>
      </c>
      <c r="L95" s="84" t="s">
        <v>104</v>
      </c>
    </row>
    <row r="96" spans="2:12" x14ac:dyDescent="0.6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85" t="s">
        <v>98</v>
      </c>
      <c r="L96" s="84" t="s">
        <v>104</v>
      </c>
    </row>
    <row r="97" spans="2:12" x14ac:dyDescent="0.6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85" t="s">
        <v>103</v>
      </c>
      <c r="L97" s="84" t="s">
        <v>104</v>
      </c>
    </row>
    <row r="98" spans="2:12" x14ac:dyDescent="0.6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85" t="s">
        <v>101</v>
      </c>
      <c r="L98" s="84" t="s">
        <v>97</v>
      </c>
    </row>
    <row r="99" spans="2:12" x14ac:dyDescent="0.6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85" t="s">
        <v>106</v>
      </c>
      <c r="L99" s="84" t="s">
        <v>97</v>
      </c>
    </row>
    <row r="100" spans="2:12" x14ac:dyDescent="0.6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85" t="s">
        <v>103</v>
      </c>
      <c r="L100" s="84" t="s">
        <v>104</v>
      </c>
    </row>
    <row r="101" spans="2:12" x14ac:dyDescent="0.6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85" t="s">
        <v>101</v>
      </c>
      <c r="L101" s="84" t="s">
        <v>97</v>
      </c>
    </row>
    <row r="102" spans="2:12" x14ac:dyDescent="0.6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85" t="s">
        <v>101</v>
      </c>
      <c r="L102" s="84" t="s">
        <v>104</v>
      </c>
    </row>
    <row r="103" spans="2:12" x14ac:dyDescent="0.6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85" t="s">
        <v>101</v>
      </c>
      <c r="L103" s="84" t="s">
        <v>97</v>
      </c>
    </row>
    <row r="104" spans="2:12" x14ac:dyDescent="0.6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85" t="s">
        <v>105</v>
      </c>
      <c r="L104" s="84" t="s">
        <v>97</v>
      </c>
    </row>
    <row r="105" spans="2:12" x14ac:dyDescent="0.6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85" t="s">
        <v>98</v>
      </c>
      <c r="L105" s="84" t="s">
        <v>104</v>
      </c>
    </row>
    <row r="106" spans="2:12" x14ac:dyDescent="0.6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85" t="s">
        <v>111</v>
      </c>
      <c r="L106" s="84" t="s">
        <v>97</v>
      </c>
    </row>
    <row r="107" spans="2:12" x14ac:dyDescent="0.6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85" t="s">
        <v>101</v>
      </c>
      <c r="L107" s="84" t="s">
        <v>97</v>
      </c>
    </row>
    <row r="108" spans="2:12" x14ac:dyDescent="0.6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85" t="s">
        <v>101</v>
      </c>
      <c r="L108" s="84" t="s">
        <v>104</v>
      </c>
    </row>
    <row r="109" spans="2:12" x14ac:dyDescent="0.6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85" t="s">
        <v>98</v>
      </c>
      <c r="L109" s="84" t="s">
        <v>97</v>
      </c>
    </row>
    <row r="110" spans="2:12" x14ac:dyDescent="0.6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85" t="s">
        <v>101</v>
      </c>
      <c r="L110" s="84" t="s">
        <v>104</v>
      </c>
    </row>
    <row r="111" spans="2:12" x14ac:dyDescent="0.6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85" t="s">
        <v>101</v>
      </c>
      <c r="L111" s="84" t="s">
        <v>97</v>
      </c>
    </row>
    <row r="112" spans="2:12" x14ac:dyDescent="0.6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85" t="s">
        <v>101</v>
      </c>
      <c r="L112" s="84" t="s">
        <v>104</v>
      </c>
    </row>
    <row r="113" spans="2:12" x14ac:dyDescent="0.6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85" t="s">
        <v>101</v>
      </c>
      <c r="L113" s="84" t="s">
        <v>97</v>
      </c>
    </row>
    <row r="114" spans="2:12" x14ac:dyDescent="0.6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85" t="s">
        <v>101</v>
      </c>
      <c r="L114" s="84" t="s">
        <v>104</v>
      </c>
    </row>
    <row r="115" spans="2:12" x14ac:dyDescent="0.6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85" t="s">
        <v>103</v>
      </c>
      <c r="L115" s="84" t="s">
        <v>104</v>
      </c>
    </row>
    <row r="116" spans="2:12" x14ac:dyDescent="0.6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85" t="s">
        <v>103</v>
      </c>
      <c r="L116" s="84" t="s">
        <v>104</v>
      </c>
    </row>
    <row r="117" spans="2:12" x14ac:dyDescent="0.6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85" t="s">
        <v>112</v>
      </c>
      <c r="L117" s="84" t="s">
        <v>97</v>
      </c>
    </row>
    <row r="118" spans="2:12" x14ac:dyDescent="0.6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85" t="s">
        <v>103</v>
      </c>
      <c r="L118" s="84" t="s">
        <v>97</v>
      </c>
    </row>
    <row r="119" spans="2:12" x14ac:dyDescent="0.6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85" t="s">
        <v>105</v>
      </c>
      <c r="L119" s="84" t="s">
        <v>104</v>
      </c>
    </row>
    <row r="120" spans="2:12" x14ac:dyDescent="0.6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85" t="s">
        <v>98</v>
      </c>
      <c r="L120" s="84" t="s">
        <v>104</v>
      </c>
    </row>
    <row r="121" spans="2:12" x14ac:dyDescent="0.6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85" t="s">
        <v>103</v>
      </c>
      <c r="L121" s="84" t="s">
        <v>97</v>
      </c>
    </row>
    <row r="122" spans="2:12" x14ac:dyDescent="0.6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85" t="s">
        <v>108</v>
      </c>
      <c r="L122" s="84" t="s">
        <v>107</v>
      </c>
    </row>
    <row r="123" spans="2:12" x14ac:dyDescent="0.6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85" t="s">
        <v>101</v>
      </c>
      <c r="L123" s="84" t="s">
        <v>97</v>
      </c>
    </row>
    <row r="124" spans="2:12" x14ac:dyDescent="0.6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85" t="s">
        <v>101</v>
      </c>
      <c r="L124" s="84" t="s">
        <v>97</v>
      </c>
    </row>
    <row r="125" spans="2:12" x14ac:dyDescent="0.6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85" t="s">
        <v>103</v>
      </c>
      <c r="L125" s="84" t="s">
        <v>104</v>
      </c>
    </row>
    <row r="126" spans="2:12" x14ac:dyDescent="0.6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85" t="s">
        <v>101</v>
      </c>
      <c r="L126" s="84" t="s">
        <v>104</v>
      </c>
    </row>
    <row r="127" spans="2:12" x14ac:dyDescent="0.6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85" t="s">
        <v>110</v>
      </c>
      <c r="L127" s="84" t="s">
        <v>104</v>
      </c>
    </row>
    <row r="128" spans="2:12" x14ac:dyDescent="0.6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85" t="s">
        <v>101</v>
      </c>
      <c r="L128" s="84" t="s">
        <v>104</v>
      </c>
    </row>
    <row r="129" spans="2:12" x14ac:dyDescent="0.6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85" t="s">
        <v>101</v>
      </c>
      <c r="L129" s="84" t="s">
        <v>104</v>
      </c>
    </row>
    <row r="130" spans="2:12" x14ac:dyDescent="0.6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85" t="s">
        <v>101</v>
      </c>
      <c r="L130" s="84" t="s">
        <v>104</v>
      </c>
    </row>
    <row r="131" spans="2:12" x14ac:dyDescent="0.6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85" t="s">
        <v>98</v>
      </c>
      <c r="L131" s="84" t="s">
        <v>104</v>
      </c>
    </row>
    <row r="132" spans="2:12" x14ac:dyDescent="0.6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85" t="s">
        <v>112</v>
      </c>
      <c r="L132" s="84" t="s">
        <v>97</v>
      </c>
    </row>
    <row r="133" spans="2:12" x14ac:dyDescent="0.6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85" t="s">
        <v>106</v>
      </c>
      <c r="L133" s="84" t="s">
        <v>107</v>
      </c>
    </row>
    <row r="134" spans="2:12" x14ac:dyDescent="0.6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85" t="s">
        <v>103</v>
      </c>
      <c r="L134" s="84" t="s">
        <v>104</v>
      </c>
    </row>
    <row r="135" spans="2:12" x14ac:dyDescent="0.6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85" t="s">
        <v>101</v>
      </c>
      <c r="L135" s="84" t="s">
        <v>97</v>
      </c>
    </row>
    <row r="136" spans="2:12" x14ac:dyDescent="0.6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85" t="s">
        <v>111</v>
      </c>
      <c r="L136" s="84" t="s">
        <v>104</v>
      </c>
    </row>
    <row r="137" spans="2:12" x14ac:dyDescent="0.6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85" t="s">
        <v>108</v>
      </c>
      <c r="L137" s="84" t="s">
        <v>97</v>
      </c>
    </row>
    <row r="138" spans="2:12" x14ac:dyDescent="0.6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85" t="s">
        <v>108</v>
      </c>
      <c r="L138" s="84" t="s">
        <v>104</v>
      </c>
    </row>
    <row r="139" spans="2:12" x14ac:dyDescent="0.6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85" t="s">
        <v>101</v>
      </c>
      <c r="L139" s="84" t="s">
        <v>104</v>
      </c>
    </row>
    <row r="140" spans="2:12" x14ac:dyDescent="0.6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85" t="s">
        <v>101</v>
      </c>
      <c r="L140" s="84" t="s">
        <v>104</v>
      </c>
    </row>
    <row r="141" spans="2:12" x14ac:dyDescent="0.6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85" t="s">
        <v>103</v>
      </c>
      <c r="L141" s="84" t="s">
        <v>104</v>
      </c>
    </row>
    <row r="142" spans="2:12" x14ac:dyDescent="0.6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85" t="s">
        <v>101</v>
      </c>
      <c r="L142" s="84" t="s">
        <v>97</v>
      </c>
    </row>
    <row r="143" spans="2:12" x14ac:dyDescent="0.6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85" t="s">
        <v>105</v>
      </c>
      <c r="L143" s="84" t="s">
        <v>104</v>
      </c>
    </row>
    <row r="144" spans="2:12" x14ac:dyDescent="0.6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85" t="s">
        <v>101</v>
      </c>
      <c r="L144" s="84" t="s">
        <v>97</v>
      </c>
    </row>
    <row r="145" spans="2:12" x14ac:dyDescent="0.6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85" t="s">
        <v>103</v>
      </c>
      <c r="L145" s="84" t="s">
        <v>104</v>
      </c>
    </row>
    <row r="146" spans="2:12" x14ac:dyDescent="0.6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85" t="s">
        <v>101</v>
      </c>
      <c r="L146" s="84" t="s">
        <v>104</v>
      </c>
    </row>
    <row r="147" spans="2:12" x14ac:dyDescent="0.6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85" t="s">
        <v>106</v>
      </c>
      <c r="L147" s="84" t="s">
        <v>104</v>
      </c>
    </row>
    <row r="148" spans="2:12" x14ac:dyDescent="0.6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85" t="s">
        <v>101</v>
      </c>
      <c r="L148" s="84" t="s">
        <v>104</v>
      </c>
    </row>
    <row r="149" spans="2:12" x14ac:dyDescent="0.6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85" t="s">
        <v>98</v>
      </c>
      <c r="L149" s="84" t="s">
        <v>97</v>
      </c>
    </row>
    <row r="150" spans="2:12" x14ac:dyDescent="0.6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85" t="s">
        <v>108</v>
      </c>
      <c r="L150" s="84" t="s">
        <v>104</v>
      </c>
    </row>
    <row r="151" spans="2:12" x14ac:dyDescent="0.6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85" t="s">
        <v>101</v>
      </c>
      <c r="L151" s="84" t="s">
        <v>107</v>
      </c>
    </row>
    <row r="152" spans="2:12" x14ac:dyDescent="0.6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85" t="s">
        <v>106</v>
      </c>
      <c r="L152" s="84" t="s">
        <v>97</v>
      </c>
    </row>
    <row r="153" spans="2:12" x14ac:dyDescent="0.6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85" t="s">
        <v>103</v>
      </c>
      <c r="L153" s="84" t="s">
        <v>104</v>
      </c>
    </row>
    <row r="154" spans="2:12" x14ac:dyDescent="0.6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85" t="s">
        <v>110</v>
      </c>
      <c r="L154" s="84" t="s">
        <v>97</v>
      </c>
    </row>
    <row r="155" spans="2:12" x14ac:dyDescent="0.6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85" t="s">
        <v>112</v>
      </c>
      <c r="L155" s="84" t="s">
        <v>97</v>
      </c>
    </row>
    <row r="156" spans="2:12" x14ac:dyDescent="0.6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85" t="s">
        <v>101</v>
      </c>
      <c r="L156" s="84" t="s">
        <v>97</v>
      </c>
    </row>
    <row r="157" spans="2:12" x14ac:dyDescent="0.6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85" t="s">
        <v>103</v>
      </c>
      <c r="L157" s="84" t="s">
        <v>97</v>
      </c>
    </row>
    <row r="158" spans="2:12" x14ac:dyDescent="0.6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85" t="s">
        <v>101</v>
      </c>
      <c r="L158" s="84" t="s">
        <v>104</v>
      </c>
    </row>
    <row r="159" spans="2:12" x14ac:dyDescent="0.6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85" t="s">
        <v>103</v>
      </c>
      <c r="L159" s="84" t="s">
        <v>104</v>
      </c>
    </row>
    <row r="160" spans="2:12" x14ac:dyDescent="0.6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85" t="s">
        <v>112</v>
      </c>
      <c r="L160" s="84" t="s">
        <v>107</v>
      </c>
    </row>
    <row r="161" spans="2:12" x14ac:dyDescent="0.6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85" t="s">
        <v>103</v>
      </c>
      <c r="L161" s="84" t="s">
        <v>97</v>
      </c>
    </row>
    <row r="162" spans="2:12" x14ac:dyDescent="0.6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85" t="s">
        <v>111</v>
      </c>
      <c r="L162" s="84" t="s">
        <v>107</v>
      </c>
    </row>
    <row r="163" spans="2:12" x14ac:dyDescent="0.6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85" t="s">
        <v>103</v>
      </c>
      <c r="L163" s="84" t="s">
        <v>104</v>
      </c>
    </row>
    <row r="164" spans="2:12" x14ac:dyDescent="0.6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85" t="s">
        <v>105</v>
      </c>
      <c r="L164" s="84" t="s">
        <v>104</v>
      </c>
    </row>
    <row r="165" spans="2:12" x14ac:dyDescent="0.6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85" t="s">
        <v>103</v>
      </c>
      <c r="L165" s="84" t="s">
        <v>107</v>
      </c>
    </row>
    <row r="166" spans="2:12" x14ac:dyDescent="0.6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85" t="s">
        <v>108</v>
      </c>
      <c r="L166" s="84" t="s">
        <v>104</v>
      </c>
    </row>
    <row r="167" spans="2:12" x14ac:dyDescent="0.6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85" t="s">
        <v>101</v>
      </c>
      <c r="L167" s="84" t="s">
        <v>104</v>
      </c>
    </row>
    <row r="168" spans="2:12" x14ac:dyDescent="0.6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85" t="s">
        <v>103</v>
      </c>
      <c r="L168" s="84" t="s">
        <v>97</v>
      </c>
    </row>
    <row r="169" spans="2:12" x14ac:dyDescent="0.6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85" t="s">
        <v>113</v>
      </c>
      <c r="L169" s="84" t="s">
        <v>104</v>
      </c>
    </row>
    <row r="170" spans="2:12" x14ac:dyDescent="0.6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85" t="s">
        <v>110</v>
      </c>
      <c r="L170" s="84" t="s">
        <v>104</v>
      </c>
    </row>
    <row r="171" spans="2:12" x14ac:dyDescent="0.6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85" t="s">
        <v>105</v>
      </c>
      <c r="L171" s="84" t="s">
        <v>97</v>
      </c>
    </row>
    <row r="172" spans="2:12" x14ac:dyDescent="0.6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85" t="s">
        <v>101</v>
      </c>
      <c r="L172" s="84" t="s">
        <v>104</v>
      </c>
    </row>
    <row r="173" spans="2:12" x14ac:dyDescent="0.6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85" t="s">
        <v>101</v>
      </c>
      <c r="L173" s="84" t="s">
        <v>104</v>
      </c>
    </row>
    <row r="174" spans="2:12" x14ac:dyDescent="0.6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85" t="s">
        <v>101</v>
      </c>
      <c r="L174" s="84" t="s">
        <v>97</v>
      </c>
    </row>
    <row r="175" spans="2:12" x14ac:dyDescent="0.6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85" t="s">
        <v>103</v>
      </c>
      <c r="L175" s="84" t="s">
        <v>97</v>
      </c>
    </row>
    <row r="176" spans="2:12" x14ac:dyDescent="0.6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85" t="s">
        <v>98</v>
      </c>
      <c r="L176" s="84" t="s">
        <v>104</v>
      </c>
    </row>
    <row r="177" spans="2:12" x14ac:dyDescent="0.6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85" t="s">
        <v>105</v>
      </c>
      <c r="L177" s="84" t="s">
        <v>97</v>
      </c>
    </row>
    <row r="178" spans="2:12" x14ac:dyDescent="0.6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85" t="s">
        <v>101</v>
      </c>
      <c r="L178" s="84" t="s">
        <v>104</v>
      </c>
    </row>
    <row r="179" spans="2:12" x14ac:dyDescent="0.6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85" t="s">
        <v>98</v>
      </c>
      <c r="L179" s="84" t="s">
        <v>97</v>
      </c>
    </row>
    <row r="180" spans="2:12" x14ac:dyDescent="0.6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85" t="s">
        <v>103</v>
      </c>
      <c r="L180" s="84" t="s">
        <v>107</v>
      </c>
    </row>
    <row r="181" spans="2:12" x14ac:dyDescent="0.6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85" t="s">
        <v>105</v>
      </c>
      <c r="L181" s="84" t="s">
        <v>104</v>
      </c>
    </row>
    <row r="182" spans="2:12" x14ac:dyDescent="0.6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85" t="s">
        <v>113</v>
      </c>
      <c r="L182" s="84" t="s">
        <v>97</v>
      </c>
    </row>
    <row r="183" spans="2:12" x14ac:dyDescent="0.6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85" t="s">
        <v>106</v>
      </c>
      <c r="L183" s="84" t="s">
        <v>97</v>
      </c>
    </row>
    <row r="184" spans="2:12" x14ac:dyDescent="0.6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85" t="s">
        <v>101</v>
      </c>
      <c r="L184" s="84" t="s">
        <v>104</v>
      </c>
    </row>
    <row r="185" spans="2:12" x14ac:dyDescent="0.6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85" t="s">
        <v>101</v>
      </c>
      <c r="L185" s="84" t="s">
        <v>104</v>
      </c>
    </row>
    <row r="186" spans="2:12" x14ac:dyDescent="0.6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85" t="s">
        <v>103</v>
      </c>
      <c r="L186" s="84" t="s">
        <v>97</v>
      </c>
    </row>
    <row r="187" spans="2:12" x14ac:dyDescent="0.6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85" t="s">
        <v>101</v>
      </c>
      <c r="L187" s="84" t="s">
        <v>97</v>
      </c>
    </row>
    <row r="188" spans="2:12" x14ac:dyDescent="0.6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85" t="s">
        <v>108</v>
      </c>
      <c r="L188" s="84" t="s">
        <v>104</v>
      </c>
    </row>
    <row r="189" spans="2:12" x14ac:dyDescent="0.6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85" t="s">
        <v>101</v>
      </c>
      <c r="L189" s="84" t="s">
        <v>97</v>
      </c>
    </row>
    <row r="190" spans="2:12" x14ac:dyDescent="0.6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85" t="s">
        <v>112</v>
      </c>
      <c r="L190" s="84" t="s">
        <v>97</v>
      </c>
    </row>
    <row r="191" spans="2:12" x14ac:dyDescent="0.6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85" t="s">
        <v>103</v>
      </c>
      <c r="L191" s="84" t="s">
        <v>97</v>
      </c>
    </row>
    <row r="192" spans="2:12" x14ac:dyDescent="0.6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85" t="s">
        <v>105</v>
      </c>
      <c r="L192" s="84" t="s">
        <v>107</v>
      </c>
    </row>
    <row r="193" spans="2:12" x14ac:dyDescent="0.6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85" t="s">
        <v>113</v>
      </c>
      <c r="L193" s="84" t="s">
        <v>97</v>
      </c>
    </row>
    <row r="194" spans="2:12" x14ac:dyDescent="0.6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85" t="s">
        <v>103</v>
      </c>
      <c r="L194" s="84" t="s">
        <v>107</v>
      </c>
    </row>
    <row r="195" spans="2:12" x14ac:dyDescent="0.6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85" t="s">
        <v>110</v>
      </c>
      <c r="L195" s="84" t="s">
        <v>104</v>
      </c>
    </row>
    <row r="196" spans="2:12" x14ac:dyDescent="0.6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85" t="s">
        <v>108</v>
      </c>
      <c r="L196" s="84" t="s">
        <v>104</v>
      </c>
    </row>
    <row r="197" spans="2:12" x14ac:dyDescent="0.6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85" t="s">
        <v>98</v>
      </c>
      <c r="L197" s="84" t="s">
        <v>104</v>
      </c>
    </row>
    <row r="198" spans="2:12" x14ac:dyDescent="0.6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85" t="s">
        <v>111</v>
      </c>
      <c r="L198" s="84" t="s">
        <v>104</v>
      </c>
    </row>
    <row r="199" spans="2:12" x14ac:dyDescent="0.6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85" t="s">
        <v>103</v>
      </c>
      <c r="L199" s="84" t="s">
        <v>104</v>
      </c>
    </row>
    <row r="200" spans="2:12" x14ac:dyDescent="0.6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85" t="s">
        <v>111</v>
      </c>
      <c r="L200" s="84" t="s">
        <v>97</v>
      </c>
    </row>
    <row r="201" spans="2:12" x14ac:dyDescent="0.6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85" t="s">
        <v>103</v>
      </c>
      <c r="L201" s="84" t="s">
        <v>104</v>
      </c>
    </row>
    <row r="202" spans="2:12" x14ac:dyDescent="0.6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85" t="s">
        <v>101</v>
      </c>
      <c r="L202" s="84" t="s">
        <v>97</v>
      </c>
    </row>
    <row r="203" spans="2:12" x14ac:dyDescent="0.6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85" t="s">
        <v>110</v>
      </c>
      <c r="L203" s="84" t="s">
        <v>97</v>
      </c>
    </row>
    <row r="204" spans="2:12" x14ac:dyDescent="0.6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85" t="s">
        <v>101</v>
      </c>
      <c r="L204" s="84" t="s">
        <v>97</v>
      </c>
    </row>
    <row r="205" spans="2:12" x14ac:dyDescent="0.6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85" t="s">
        <v>105</v>
      </c>
      <c r="L205" s="84" t="s">
        <v>104</v>
      </c>
    </row>
    <row r="206" spans="2:12" x14ac:dyDescent="0.6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85" t="s">
        <v>101</v>
      </c>
      <c r="L206" s="84" t="s">
        <v>104</v>
      </c>
    </row>
    <row r="207" spans="2:12" x14ac:dyDescent="0.6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85" t="s">
        <v>103</v>
      </c>
      <c r="L207" s="84" t="s">
        <v>104</v>
      </c>
    </row>
    <row r="208" spans="2:12" x14ac:dyDescent="0.6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85" t="s">
        <v>103</v>
      </c>
      <c r="L208" s="84" t="s">
        <v>104</v>
      </c>
    </row>
    <row r="209" spans="2:12" x14ac:dyDescent="0.6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85" t="s">
        <v>106</v>
      </c>
      <c r="L209" s="84" t="s">
        <v>104</v>
      </c>
    </row>
    <row r="210" spans="2:12" x14ac:dyDescent="0.6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85" t="s">
        <v>110</v>
      </c>
      <c r="L210" s="84" t="s">
        <v>97</v>
      </c>
    </row>
    <row r="211" spans="2:12" x14ac:dyDescent="0.6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85" t="s">
        <v>103</v>
      </c>
      <c r="L211" s="84" t="s">
        <v>104</v>
      </c>
    </row>
    <row r="212" spans="2:12" x14ac:dyDescent="0.6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85" t="s">
        <v>105</v>
      </c>
      <c r="L212" s="84" t="s">
        <v>97</v>
      </c>
    </row>
    <row r="213" spans="2:12" x14ac:dyDescent="0.6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85" t="s">
        <v>103</v>
      </c>
      <c r="L213" s="84" t="s">
        <v>104</v>
      </c>
    </row>
    <row r="214" spans="2:12" x14ac:dyDescent="0.6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85" t="s">
        <v>98</v>
      </c>
      <c r="L214" s="84" t="s">
        <v>104</v>
      </c>
    </row>
    <row r="215" spans="2:12" x14ac:dyDescent="0.6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85" t="s">
        <v>98</v>
      </c>
      <c r="L215" s="84" t="s">
        <v>104</v>
      </c>
    </row>
    <row r="216" spans="2:12" x14ac:dyDescent="0.6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85" t="s">
        <v>108</v>
      </c>
      <c r="L216" s="84" t="s">
        <v>104</v>
      </c>
    </row>
    <row r="217" spans="2:12" x14ac:dyDescent="0.6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85" t="s">
        <v>101</v>
      </c>
      <c r="L217" s="84" t="s">
        <v>97</v>
      </c>
    </row>
    <row r="218" spans="2:12" x14ac:dyDescent="0.6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85" t="s">
        <v>108</v>
      </c>
      <c r="L218" s="84" t="s">
        <v>97</v>
      </c>
    </row>
    <row r="219" spans="2:12" x14ac:dyDescent="0.6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85" t="s">
        <v>103</v>
      </c>
      <c r="L219" s="84" t="s">
        <v>104</v>
      </c>
    </row>
    <row r="220" spans="2:12" x14ac:dyDescent="0.6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85" t="s">
        <v>101</v>
      </c>
      <c r="L220" s="84" t="s">
        <v>104</v>
      </c>
    </row>
    <row r="221" spans="2:12" x14ac:dyDescent="0.6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85" t="s">
        <v>101</v>
      </c>
      <c r="L221" s="84" t="s">
        <v>104</v>
      </c>
    </row>
    <row r="222" spans="2:12" x14ac:dyDescent="0.6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85" t="s">
        <v>101</v>
      </c>
      <c r="L222" s="84" t="s">
        <v>104</v>
      </c>
    </row>
    <row r="223" spans="2:12" x14ac:dyDescent="0.6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85" t="s">
        <v>103</v>
      </c>
      <c r="L223" s="84" t="s">
        <v>97</v>
      </c>
    </row>
    <row r="224" spans="2:12" x14ac:dyDescent="0.6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85" t="s">
        <v>111</v>
      </c>
      <c r="L224" s="84" t="s">
        <v>97</v>
      </c>
    </row>
    <row r="225" spans="2:12" x14ac:dyDescent="0.6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85" t="s">
        <v>112</v>
      </c>
      <c r="L225" s="84" t="s">
        <v>107</v>
      </c>
    </row>
    <row r="226" spans="2:12" x14ac:dyDescent="0.6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85" t="s">
        <v>108</v>
      </c>
      <c r="L226" s="84" t="s">
        <v>104</v>
      </c>
    </row>
    <row r="227" spans="2:12" x14ac:dyDescent="0.6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85" t="s">
        <v>101</v>
      </c>
      <c r="L227" s="84" t="s">
        <v>97</v>
      </c>
    </row>
    <row r="228" spans="2:12" x14ac:dyDescent="0.6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85" t="s">
        <v>101</v>
      </c>
      <c r="L228" s="84" t="s">
        <v>104</v>
      </c>
    </row>
    <row r="229" spans="2:12" x14ac:dyDescent="0.6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85" t="s">
        <v>98</v>
      </c>
      <c r="L229" s="84" t="s">
        <v>97</v>
      </c>
    </row>
    <row r="230" spans="2:12" x14ac:dyDescent="0.6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85" t="s">
        <v>113</v>
      </c>
      <c r="L230" s="84" t="s">
        <v>104</v>
      </c>
    </row>
    <row r="231" spans="2:12" x14ac:dyDescent="0.6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85" t="s">
        <v>101</v>
      </c>
      <c r="L231" s="84" t="s">
        <v>107</v>
      </c>
    </row>
    <row r="232" spans="2:12" x14ac:dyDescent="0.6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85" t="s">
        <v>106</v>
      </c>
      <c r="L232" s="84" t="s">
        <v>107</v>
      </c>
    </row>
    <row r="233" spans="2:12" x14ac:dyDescent="0.6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85" t="s">
        <v>101</v>
      </c>
      <c r="L233" s="84" t="s">
        <v>104</v>
      </c>
    </row>
    <row r="234" spans="2:12" x14ac:dyDescent="0.6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85" t="s">
        <v>111</v>
      </c>
      <c r="L234" s="84" t="s">
        <v>104</v>
      </c>
    </row>
    <row r="235" spans="2:12" x14ac:dyDescent="0.6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85" t="s">
        <v>98</v>
      </c>
      <c r="L235" s="84" t="s">
        <v>97</v>
      </c>
    </row>
    <row r="236" spans="2:12" x14ac:dyDescent="0.6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85" t="s">
        <v>103</v>
      </c>
      <c r="L236" s="84" t="s">
        <v>104</v>
      </c>
    </row>
    <row r="237" spans="2:12" x14ac:dyDescent="0.6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85" t="s">
        <v>111</v>
      </c>
      <c r="L237" s="84" t="s">
        <v>97</v>
      </c>
    </row>
    <row r="238" spans="2:12" x14ac:dyDescent="0.6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85" t="s">
        <v>108</v>
      </c>
      <c r="L238" s="84" t="s">
        <v>104</v>
      </c>
    </row>
    <row r="239" spans="2:12" x14ac:dyDescent="0.6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85" t="s">
        <v>98</v>
      </c>
      <c r="L239" s="84" t="s">
        <v>104</v>
      </c>
    </row>
    <row r="240" spans="2:12" x14ac:dyDescent="0.6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85" t="s">
        <v>113</v>
      </c>
      <c r="L240" s="84" t="s">
        <v>104</v>
      </c>
    </row>
    <row r="241" spans="2:12" x14ac:dyDescent="0.6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85" t="s">
        <v>103</v>
      </c>
      <c r="L241" s="84" t="s">
        <v>97</v>
      </c>
    </row>
    <row r="242" spans="2:12" x14ac:dyDescent="0.6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85" t="s">
        <v>103</v>
      </c>
      <c r="L242" s="84" t="s">
        <v>97</v>
      </c>
    </row>
    <row r="243" spans="2:12" x14ac:dyDescent="0.6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85" t="s">
        <v>101</v>
      </c>
      <c r="L243" s="84" t="s">
        <v>97</v>
      </c>
    </row>
    <row r="244" spans="2:12" x14ac:dyDescent="0.6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85" t="s">
        <v>103</v>
      </c>
      <c r="L244" s="84" t="s">
        <v>104</v>
      </c>
    </row>
    <row r="245" spans="2:12" x14ac:dyDescent="0.6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85" t="s">
        <v>101</v>
      </c>
      <c r="L245" s="84" t="s">
        <v>97</v>
      </c>
    </row>
    <row r="246" spans="2:12" x14ac:dyDescent="0.6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85" t="s">
        <v>103</v>
      </c>
      <c r="L246" s="84" t="s">
        <v>104</v>
      </c>
    </row>
    <row r="247" spans="2:12" x14ac:dyDescent="0.6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85" t="s">
        <v>108</v>
      </c>
      <c r="L247" s="84" t="s">
        <v>97</v>
      </c>
    </row>
    <row r="248" spans="2:12" x14ac:dyDescent="0.6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85" t="s">
        <v>105</v>
      </c>
      <c r="L248" s="84" t="s">
        <v>97</v>
      </c>
    </row>
    <row r="249" spans="2:12" x14ac:dyDescent="0.6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85" t="s">
        <v>101</v>
      </c>
      <c r="L249" s="84" t="s">
        <v>97</v>
      </c>
    </row>
    <row r="250" spans="2:12" x14ac:dyDescent="0.6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85" t="s">
        <v>113</v>
      </c>
      <c r="L250" s="84" t="s">
        <v>104</v>
      </c>
    </row>
    <row r="251" spans="2:12" x14ac:dyDescent="0.6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85" t="s">
        <v>112</v>
      </c>
      <c r="L251" s="84" t="s">
        <v>104</v>
      </c>
    </row>
    <row r="252" spans="2:12" x14ac:dyDescent="0.6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85" t="s">
        <v>98</v>
      </c>
      <c r="L252" s="84" t="s">
        <v>104</v>
      </c>
    </row>
    <row r="253" spans="2:12" x14ac:dyDescent="0.6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85" t="s">
        <v>108</v>
      </c>
      <c r="L253" s="84" t="s">
        <v>104</v>
      </c>
    </row>
    <row r="254" spans="2:12" x14ac:dyDescent="0.6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85" t="s">
        <v>103</v>
      </c>
      <c r="L254" s="84" t="s">
        <v>107</v>
      </c>
    </row>
    <row r="255" spans="2:12" x14ac:dyDescent="0.6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85" t="s">
        <v>113</v>
      </c>
      <c r="L255" s="84" t="s">
        <v>97</v>
      </c>
    </row>
    <row r="256" spans="2:12" x14ac:dyDescent="0.6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85" t="s">
        <v>101</v>
      </c>
      <c r="L256" s="84" t="s">
        <v>97</v>
      </c>
    </row>
    <row r="257" spans="2:12" x14ac:dyDescent="0.6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85" t="s">
        <v>103</v>
      </c>
      <c r="L257" s="84" t="s">
        <v>107</v>
      </c>
    </row>
    <row r="258" spans="2:12" x14ac:dyDescent="0.6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85" t="s">
        <v>108</v>
      </c>
      <c r="L258" s="84" t="s">
        <v>104</v>
      </c>
    </row>
    <row r="259" spans="2:12" x14ac:dyDescent="0.6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85" t="s">
        <v>101</v>
      </c>
      <c r="L259" s="84" t="s">
        <v>104</v>
      </c>
    </row>
    <row r="260" spans="2:12" x14ac:dyDescent="0.6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85" t="s">
        <v>103</v>
      </c>
      <c r="L260" s="84" t="s">
        <v>104</v>
      </c>
    </row>
    <row r="261" spans="2:12" x14ac:dyDescent="0.6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85" t="s">
        <v>110</v>
      </c>
      <c r="L261" s="84" t="s">
        <v>107</v>
      </c>
    </row>
    <row r="262" spans="2:12" x14ac:dyDescent="0.6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85" t="s">
        <v>106</v>
      </c>
      <c r="L262" s="84" t="s">
        <v>97</v>
      </c>
    </row>
    <row r="263" spans="2:12" x14ac:dyDescent="0.6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85" t="s">
        <v>108</v>
      </c>
      <c r="L263" s="84" t="s">
        <v>104</v>
      </c>
    </row>
    <row r="264" spans="2:12" x14ac:dyDescent="0.6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85" t="s">
        <v>108</v>
      </c>
      <c r="L264" s="84" t="s">
        <v>104</v>
      </c>
    </row>
    <row r="265" spans="2:12" x14ac:dyDescent="0.6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85" t="s">
        <v>108</v>
      </c>
      <c r="L265" s="84" t="s">
        <v>97</v>
      </c>
    </row>
    <row r="266" spans="2:12" x14ac:dyDescent="0.6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85" t="s">
        <v>112</v>
      </c>
      <c r="L266" s="84" t="s">
        <v>97</v>
      </c>
    </row>
    <row r="267" spans="2:12" x14ac:dyDescent="0.6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85" t="s">
        <v>111</v>
      </c>
      <c r="L267" s="84" t="s">
        <v>107</v>
      </c>
    </row>
    <row r="268" spans="2:12" x14ac:dyDescent="0.6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85" t="s">
        <v>103</v>
      </c>
      <c r="L268" s="84" t="s">
        <v>104</v>
      </c>
    </row>
    <row r="269" spans="2:12" x14ac:dyDescent="0.6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85" t="s">
        <v>113</v>
      </c>
      <c r="L269" s="84" t="s">
        <v>104</v>
      </c>
    </row>
    <row r="270" spans="2:12" x14ac:dyDescent="0.6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85" t="s">
        <v>108</v>
      </c>
      <c r="L270" s="84" t="s">
        <v>97</v>
      </c>
    </row>
    <row r="271" spans="2:12" x14ac:dyDescent="0.6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85" t="s">
        <v>110</v>
      </c>
      <c r="L271" s="84" t="s">
        <v>104</v>
      </c>
    </row>
    <row r="272" spans="2:12" x14ac:dyDescent="0.6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85" t="s">
        <v>108</v>
      </c>
      <c r="L272" s="84" t="s">
        <v>97</v>
      </c>
    </row>
    <row r="273" spans="2:12" x14ac:dyDescent="0.6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85" t="s">
        <v>111</v>
      </c>
      <c r="L273" s="84" t="s">
        <v>107</v>
      </c>
    </row>
    <row r="274" spans="2:12" x14ac:dyDescent="0.6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85" t="s">
        <v>103</v>
      </c>
      <c r="L274" s="84" t="s">
        <v>104</v>
      </c>
    </row>
    <row r="275" spans="2:12" x14ac:dyDescent="0.6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85" t="s">
        <v>110</v>
      </c>
      <c r="L275" s="84" t="s">
        <v>104</v>
      </c>
    </row>
    <row r="276" spans="2:12" x14ac:dyDescent="0.6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85" t="s">
        <v>105</v>
      </c>
      <c r="L276" s="84" t="s">
        <v>104</v>
      </c>
    </row>
    <row r="277" spans="2:12" x14ac:dyDescent="0.6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85" t="s">
        <v>103</v>
      </c>
      <c r="L277" s="84" t="s">
        <v>104</v>
      </c>
    </row>
    <row r="278" spans="2:12" x14ac:dyDescent="0.6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85" t="s">
        <v>101</v>
      </c>
      <c r="L278" s="84" t="s">
        <v>97</v>
      </c>
    </row>
    <row r="279" spans="2:12" x14ac:dyDescent="0.6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85" t="s">
        <v>101</v>
      </c>
      <c r="L279" s="84" t="s">
        <v>97</v>
      </c>
    </row>
    <row r="280" spans="2:12" x14ac:dyDescent="0.6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85" t="s">
        <v>103</v>
      </c>
      <c r="L280" s="84" t="s">
        <v>97</v>
      </c>
    </row>
    <row r="281" spans="2:12" x14ac:dyDescent="0.6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85" t="s">
        <v>101</v>
      </c>
      <c r="L281" s="84" t="s">
        <v>104</v>
      </c>
    </row>
    <row r="282" spans="2:12" x14ac:dyDescent="0.6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85" t="s">
        <v>101</v>
      </c>
      <c r="L282" s="84" t="s">
        <v>104</v>
      </c>
    </row>
    <row r="283" spans="2:12" x14ac:dyDescent="0.6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85" t="s">
        <v>106</v>
      </c>
      <c r="L283" s="84" t="s">
        <v>97</v>
      </c>
    </row>
    <row r="284" spans="2:12" x14ac:dyDescent="0.6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85" t="s">
        <v>101</v>
      </c>
      <c r="L284" s="84" t="s">
        <v>97</v>
      </c>
    </row>
    <row r="285" spans="2:12" x14ac:dyDescent="0.6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85" t="s">
        <v>110</v>
      </c>
      <c r="L285" s="84" t="s">
        <v>97</v>
      </c>
    </row>
    <row r="286" spans="2:12" x14ac:dyDescent="0.6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85" t="s">
        <v>108</v>
      </c>
      <c r="L286" s="84" t="s">
        <v>107</v>
      </c>
    </row>
    <row r="287" spans="2:12" x14ac:dyDescent="0.6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85" t="s">
        <v>101</v>
      </c>
      <c r="L287" s="84" t="s">
        <v>104</v>
      </c>
    </row>
    <row r="288" spans="2:12" x14ac:dyDescent="0.6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85" t="s">
        <v>98</v>
      </c>
      <c r="L288" s="84" t="s">
        <v>97</v>
      </c>
    </row>
    <row r="289" spans="2:12" x14ac:dyDescent="0.6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85" t="s">
        <v>108</v>
      </c>
      <c r="L289" s="84" t="s">
        <v>104</v>
      </c>
    </row>
    <row r="290" spans="2:12" x14ac:dyDescent="0.6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85" t="s">
        <v>103</v>
      </c>
      <c r="L290" s="84" t="s">
        <v>97</v>
      </c>
    </row>
    <row r="291" spans="2:12" x14ac:dyDescent="0.6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85" t="s">
        <v>112</v>
      </c>
      <c r="L291" s="84" t="s">
        <v>97</v>
      </c>
    </row>
    <row r="292" spans="2:12" x14ac:dyDescent="0.6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85" t="s">
        <v>111</v>
      </c>
      <c r="L292" s="84" t="s">
        <v>104</v>
      </c>
    </row>
    <row r="293" spans="2:12" x14ac:dyDescent="0.6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85" t="s">
        <v>103</v>
      </c>
      <c r="L293" s="84" t="s">
        <v>104</v>
      </c>
    </row>
    <row r="294" spans="2:12" x14ac:dyDescent="0.6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85" t="s">
        <v>106</v>
      </c>
      <c r="L294" s="84" t="s">
        <v>97</v>
      </c>
    </row>
    <row r="295" spans="2:12" x14ac:dyDescent="0.6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85" t="s">
        <v>108</v>
      </c>
      <c r="L295" s="84" t="s">
        <v>104</v>
      </c>
    </row>
    <row r="296" spans="2:12" x14ac:dyDescent="0.6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85" t="s">
        <v>112</v>
      </c>
      <c r="L296" s="84" t="s">
        <v>107</v>
      </c>
    </row>
    <row r="297" spans="2:12" x14ac:dyDescent="0.6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85" t="s">
        <v>101</v>
      </c>
      <c r="L297" s="84" t="s">
        <v>104</v>
      </c>
    </row>
    <row r="298" spans="2:12" x14ac:dyDescent="0.6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85" t="s">
        <v>101</v>
      </c>
      <c r="L298" s="84" t="s">
        <v>97</v>
      </c>
    </row>
    <row r="299" spans="2:12" x14ac:dyDescent="0.6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85" t="s">
        <v>110</v>
      </c>
      <c r="L299" s="84" t="s">
        <v>97</v>
      </c>
    </row>
    <row r="300" spans="2:12" x14ac:dyDescent="0.6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85" t="s">
        <v>103</v>
      </c>
      <c r="L300" s="84" t="s">
        <v>104</v>
      </c>
    </row>
    <row r="301" spans="2:12" x14ac:dyDescent="0.6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85" t="s">
        <v>103</v>
      </c>
      <c r="L301" s="84" t="s">
        <v>97</v>
      </c>
    </row>
    <row r="302" spans="2:12" x14ac:dyDescent="0.6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85" t="s">
        <v>101</v>
      </c>
      <c r="L302" s="84" t="s">
        <v>104</v>
      </c>
    </row>
    <row r="303" spans="2:12" x14ac:dyDescent="0.6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85" t="s">
        <v>103</v>
      </c>
      <c r="L303" s="84" t="s">
        <v>107</v>
      </c>
    </row>
    <row r="304" spans="2:12" x14ac:dyDescent="0.6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85" t="s">
        <v>105</v>
      </c>
      <c r="L304" s="84" t="s">
        <v>107</v>
      </c>
    </row>
    <row r="305" spans="2:12" x14ac:dyDescent="0.6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85" t="s">
        <v>105</v>
      </c>
      <c r="L305" s="84" t="s">
        <v>104</v>
      </c>
    </row>
    <row r="306" spans="2:12" x14ac:dyDescent="0.6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85" t="s">
        <v>113</v>
      </c>
      <c r="L306" s="84" t="s">
        <v>97</v>
      </c>
    </row>
    <row r="307" spans="2:12" x14ac:dyDescent="0.6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85" t="s">
        <v>103</v>
      </c>
      <c r="L307" s="84" t="s">
        <v>97</v>
      </c>
    </row>
    <row r="308" spans="2:12" x14ac:dyDescent="0.6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85" t="s">
        <v>105</v>
      </c>
      <c r="L308" s="84" t="s">
        <v>97</v>
      </c>
    </row>
    <row r="309" spans="2:12" x14ac:dyDescent="0.6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85" t="s">
        <v>103</v>
      </c>
      <c r="L309" s="84" t="s">
        <v>97</v>
      </c>
    </row>
    <row r="310" spans="2:12" x14ac:dyDescent="0.6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85" t="s">
        <v>103</v>
      </c>
      <c r="L310" s="84" t="s">
        <v>97</v>
      </c>
    </row>
    <row r="311" spans="2:12" x14ac:dyDescent="0.6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85" t="s">
        <v>101</v>
      </c>
      <c r="L311" s="84" t="s">
        <v>97</v>
      </c>
    </row>
    <row r="312" spans="2:12" x14ac:dyDescent="0.6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85" t="s">
        <v>108</v>
      </c>
      <c r="L312" s="84" t="s">
        <v>97</v>
      </c>
    </row>
    <row r="313" spans="2:12" x14ac:dyDescent="0.6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85" t="s">
        <v>108</v>
      </c>
      <c r="L313" s="84" t="s">
        <v>97</v>
      </c>
    </row>
    <row r="314" spans="2:12" x14ac:dyDescent="0.6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85" t="s">
        <v>101</v>
      </c>
      <c r="L314" s="84" t="s">
        <v>97</v>
      </c>
    </row>
    <row r="315" spans="2:12" x14ac:dyDescent="0.6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85" t="s">
        <v>98</v>
      </c>
      <c r="L315" s="84" t="s">
        <v>97</v>
      </c>
    </row>
    <row r="316" spans="2:12" x14ac:dyDescent="0.6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85" t="s">
        <v>105</v>
      </c>
      <c r="L316" s="84" t="s">
        <v>104</v>
      </c>
    </row>
    <row r="317" spans="2:12" x14ac:dyDescent="0.6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85" t="s">
        <v>108</v>
      </c>
      <c r="L317" s="84" t="s">
        <v>97</v>
      </c>
    </row>
    <row r="318" spans="2:12" x14ac:dyDescent="0.6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85" t="s">
        <v>98</v>
      </c>
      <c r="L318" s="84" t="s">
        <v>104</v>
      </c>
    </row>
    <row r="319" spans="2:12" x14ac:dyDescent="0.6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85" t="s">
        <v>112</v>
      </c>
      <c r="L319" s="84" t="s">
        <v>104</v>
      </c>
    </row>
    <row r="320" spans="2:12" x14ac:dyDescent="0.6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85" t="s">
        <v>112</v>
      </c>
      <c r="L320" s="84" t="s">
        <v>104</v>
      </c>
    </row>
    <row r="321" spans="2:12" x14ac:dyDescent="0.6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85" t="s">
        <v>101</v>
      </c>
      <c r="L321" s="84" t="s">
        <v>97</v>
      </c>
    </row>
    <row r="322" spans="2:12" x14ac:dyDescent="0.6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85" t="s">
        <v>108</v>
      </c>
      <c r="L322" s="84" t="s">
        <v>97</v>
      </c>
    </row>
    <row r="323" spans="2:12" x14ac:dyDescent="0.6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85" t="s">
        <v>108</v>
      </c>
      <c r="L323" s="84" t="s">
        <v>104</v>
      </c>
    </row>
    <row r="324" spans="2:12" x14ac:dyDescent="0.6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85" t="s">
        <v>113</v>
      </c>
      <c r="L324" s="84" t="s">
        <v>104</v>
      </c>
    </row>
    <row r="325" spans="2:12" x14ac:dyDescent="0.6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85" t="s">
        <v>101</v>
      </c>
      <c r="L325" s="84" t="s">
        <v>97</v>
      </c>
    </row>
    <row r="326" spans="2:12" x14ac:dyDescent="0.6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85" t="s">
        <v>101</v>
      </c>
      <c r="L326" s="84" t="s">
        <v>104</v>
      </c>
    </row>
    <row r="327" spans="2:12" x14ac:dyDescent="0.6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85" t="s">
        <v>111</v>
      </c>
      <c r="L327" s="84" t="s">
        <v>104</v>
      </c>
    </row>
    <row r="328" spans="2:12" x14ac:dyDescent="0.6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85" t="s">
        <v>101</v>
      </c>
      <c r="L328" s="84" t="s">
        <v>97</v>
      </c>
    </row>
    <row r="329" spans="2:12" x14ac:dyDescent="0.6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85" t="s">
        <v>103</v>
      </c>
      <c r="L329" s="84" t="s">
        <v>104</v>
      </c>
    </row>
    <row r="330" spans="2:12" x14ac:dyDescent="0.6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85" t="s">
        <v>108</v>
      </c>
      <c r="L330" s="84" t="s">
        <v>107</v>
      </c>
    </row>
    <row r="331" spans="2:12" x14ac:dyDescent="0.6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85" t="s">
        <v>108</v>
      </c>
      <c r="L331" s="84" t="s">
        <v>104</v>
      </c>
    </row>
    <row r="332" spans="2:12" x14ac:dyDescent="0.6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85" t="s">
        <v>101</v>
      </c>
      <c r="L332" s="84" t="s">
        <v>97</v>
      </c>
    </row>
    <row r="333" spans="2:12" x14ac:dyDescent="0.6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85" t="s">
        <v>113</v>
      </c>
      <c r="L333" s="84" t="s">
        <v>97</v>
      </c>
    </row>
    <row r="334" spans="2:12" x14ac:dyDescent="0.6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85" t="s">
        <v>108</v>
      </c>
      <c r="L334" s="84" t="s">
        <v>104</v>
      </c>
    </row>
    <row r="335" spans="2:12" x14ac:dyDescent="0.6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85" t="s">
        <v>112</v>
      </c>
      <c r="L335" s="84" t="s">
        <v>104</v>
      </c>
    </row>
    <row r="336" spans="2:12" x14ac:dyDescent="0.6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85" t="s">
        <v>101</v>
      </c>
      <c r="L336" s="84" t="s">
        <v>107</v>
      </c>
    </row>
    <row r="337" spans="2:12" x14ac:dyDescent="0.6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85" t="s">
        <v>103</v>
      </c>
      <c r="L337" s="84" t="s">
        <v>104</v>
      </c>
    </row>
    <row r="338" spans="2:12" x14ac:dyDescent="0.6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85" t="s">
        <v>101</v>
      </c>
      <c r="L338" s="84" t="s">
        <v>104</v>
      </c>
    </row>
    <row r="339" spans="2:12" x14ac:dyDescent="0.6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85" t="s">
        <v>101</v>
      </c>
      <c r="L339" s="84" t="s">
        <v>104</v>
      </c>
    </row>
    <row r="340" spans="2:12" x14ac:dyDescent="0.6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85" t="s">
        <v>103</v>
      </c>
      <c r="L340" s="84" t="s">
        <v>97</v>
      </c>
    </row>
    <row r="341" spans="2:12" x14ac:dyDescent="0.6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85" t="s">
        <v>103</v>
      </c>
      <c r="L341" s="84" t="s">
        <v>104</v>
      </c>
    </row>
    <row r="342" spans="2:12" x14ac:dyDescent="0.6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85" t="s">
        <v>101</v>
      </c>
      <c r="L342" s="84" t="s">
        <v>97</v>
      </c>
    </row>
    <row r="343" spans="2:12" x14ac:dyDescent="0.6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85" t="s">
        <v>108</v>
      </c>
      <c r="L343" s="84" t="s">
        <v>97</v>
      </c>
    </row>
    <row r="344" spans="2:12" x14ac:dyDescent="0.6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85" t="s">
        <v>105</v>
      </c>
      <c r="L344" s="84" t="s">
        <v>104</v>
      </c>
    </row>
    <row r="345" spans="2:12" x14ac:dyDescent="0.6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85" t="s">
        <v>105</v>
      </c>
      <c r="L345" s="84" t="s">
        <v>97</v>
      </c>
    </row>
    <row r="346" spans="2:12" x14ac:dyDescent="0.6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85" t="s">
        <v>103</v>
      </c>
      <c r="L346" s="84" t="s">
        <v>104</v>
      </c>
    </row>
    <row r="347" spans="2:12" x14ac:dyDescent="0.6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85" t="s">
        <v>101</v>
      </c>
      <c r="L347" s="84" t="s">
        <v>97</v>
      </c>
    </row>
    <row r="348" spans="2:12" x14ac:dyDescent="0.6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85" t="s">
        <v>101</v>
      </c>
      <c r="L348" s="84" t="s">
        <v>97</v>
      </c>
    </row>
    <row r="349" spans="2:12" x14ac:dyDescent="0.6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85" t="s">
        <v>110</v>
      </c>
      <c r="L349" s="84" t="s">
        <v>107</v>
      </c>
    </row>
    <row r="350" spans="2:12" x14ac:dyDescent="0.6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85" t="s">
        <v>105</v>
      </c>
      <c r="L350" s="84" t="s">
        <v>107</v>
      </c>
    </row>
    <row r="351" spans="2:12" x14ac:dyDescent="0.6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85" t="s">
        <v>101</v>
      </c>
      <c r="L351" s="84" t="s">
        <v>97</v>
      </c>
    </row>
    <row r="352" spans="2:12" x14ac:dyDescent="0.6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85" t="s">
        <v>101</v>
      </c>
      <c r="L352" s="84" t="s">
        <v>104</v>
      </c>
    </row>
    <row r="353" spans="2:12" x14ac:dyDescent="0.6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85" t="s">
        <v>103</v>
      </c>
      <c r="L353" s="84" t="s">
        <v>107</v>
      </c>
    </row>
    <row r="354" spans="2:12" x14ac:dyDescent="0.6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85" t="s">
        <v>113</v>
      </c>
      <c r="L354" s="84" t="s">
        <v>97</v>
      </c>
    </row>
    <row r="355" spans="2:12" x14ac:dyDescent="0.6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85" t="s">
        <v>106</v>
      </c>
      <c r="L355" s="84" t="s">
        <v>104</v>
      </c>
    </row>
    <row r="356" spans="2:12" x14ac:dyDescent="0.6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85" t="s">
        <v>108</v>
      </c>
      <c r="L356" s="84" t="s">
        <v>104</v>
      </c>
    </row>
    <row r="357" spans="2:12" x14ac:dyDescent="0.6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85" t="s">
        <v>103</v>
      </c>
      <c r="L357" s="84" t="s">
        <v>104</v>
      </c>
    </row>
    <row r="358" spans="2:12" x14ac:dyDescent="0.6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85" t="s">
        <v>103</v>
      </c>
      <c r="L358" s="84" t="s">
        <v>104</v>
      </c>
    </row>
    <row r="359" spans="2:12" x14ac:dyDescent="0.6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85" t="s">
        <v>113</v>
      </c>
      <c r="L359" s="84" t="s">
        <v>97</v>
      </c>
    </row>
    <row r="360" spans="2:12" x14ac:dyDescent="0.6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85" t="s">
        <v>106</v>
      </c>
      <c r="L360" s="84" t="s">
        <v>104</v>
      </c>
    </row>
    <row r="361" spans="2:12" x14ac:dyDescent="0.6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85" t="s">
        <v>103</v>
      </c>
      <c r="L361" s="84" t="s">
        <v>97</v>
      </c>
    </row>
    <row r="362" spans="2:12" x14ac:dyDescent="0.6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85" t="s">
        <v>105</v>
      </c>
      <c r="L362" s="84" t="s">
        <v>97</v>
      </c>
    </row>
    <row r="363" spans="2:12" x14ac:dyDescent="0.6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85" t="s">
        <v>103</v>
      </c>
      <c r="L363" s="84" t="s">
        <v>104</v>
      </c>
    </row>
    <row r="364" spans="2:12" x14ac:dyDescent="0.6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85" t="s">
        <v>112</v>
      </c>
      <c r="L364" s="84" t="s">
        <v>97</v>
      </c>
    </row>
    <row r="365" spans="2:12" x14ac:dyDescent="0.6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85" t="s">
        <v>103</v>
      </c>
      <c r="L365" s="84" t="s">
        <v>104</v>
      </c>
    </row>
    <row r="366" spans="2:12" x14ac:dyDescent="0.6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85" t="s">
        <v>113</v>
      </c>
      <c r="L366" s="84" t="s">
        <v>97</v>
      </c>
    </row>
    <row r="367" spans="2:12" x14ac:dyDescent="0.6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85" t="s">
        <v>101</v>
      </c>
      <c r="L367" s="84" t="s">
        <v>104</v>
      </c>
    </row>
    <row r="368" spans="2:12" x14ac:dyDescent="0.6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85" t="s">
        <v>101</v>
      </c>
      <c r="L368" s="84" t="s">
        <v>97</v>
      </c>
    </row>
    <row r="369" spans="2:12" x14ac:dyDescent="0.6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85" t="s">
        <v>106</v>
      </c>
      <c r="L369" s="84" t="s">
        <v>104</v>
      </c>
    </row>
    <row r="370" spans="2:12" x14ac:dyDescent="0.6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85" t="s">
        <v>108</v>
      </c>
      <c r="L370" s="84" t="s">
        <v>104</v>
      </c>
    </row>
    <row r="371" spans="2:12" x14ac:dyDescent="0.6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85" t="s">
        <v>108</v>
      </c>
      <c r="L371" s="84" t="s">
        <v>104</v>
      </c>
    </row>
    <row r="372" spans="2:12" x14ac:dyDescent="0.6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85" t="s">
        <v>106</v>
      </c>
      <c r="L372" s="84" t="s">
        <v>97</v>
      </c>
    </row>
    <row r="373" spans="2:12" x14ac:dyDescent="0.6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85" t="s">
        <v>108</v>
      </c>
      <c r="L373" s="84" t="s">
        <v>97</v>
      </c>
    </row>
    <row r="374" spans="2:12" x14ac:dyDescent="0.6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85" t="s">
        <v>108</v>
      </c>
      <c r="L374" s="84" t="s">
        <v>104</v>
      </c>
    </row>
    <row r="375" spans="2:12" x14ac:dyDescent="0.6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85" t="s">
        <v>98</v>
      </c>
      <c r="L375" s="84" t="s">
        <v>97</v>
      </c>
    </row>
    <row r="376" spans="2:12" x14ac:dyDescent="0.6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85" t="s">
        <v>103</v>
      </c>
      <c r="L376" s="84" t="s">
        <v>97</v>
      </c>
    </row>
    <row r="377" spans="2:12" x14ac:dyDescent="0.6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85" t="s">
        <v>101</v>
      </c>
      <c r="L377" s="84" t="s">
        <v>104</v>
      </c>
    </row>
    <row r="378" spans="2:12" x14ac:dyDescent="0.6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85" t="s">
        <v>106</v>
      </c>
      <c r="L378" s="84" t="s">
        <v>104</v>
      </c>
    </row>
    <row r="379" spans="2:12" x14ac:dyDescent="0.6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85" t="s">
        <v>103</v>
      </c>
      <c r="L379" s="84" t="s">
        <v>104</v>
      </c>
    </row>
    <row r="380" spans="2:12" x14ac:dyDescent="0.6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85" t="s">
        <v>101</v>
      </c>
      <c r="L380" s="84" t="s">
        <v>97</v>
      </c>
    </row>
    <row r="381" spans="2:12" x14ac:dyDescent="0.6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85" t="s">
        <v>105</v>
      </c>
      <c r="L381" s="84" t="s">
        <v>97</v>
      </c>
    </row>
    <row r="382" spans="2:12" x14ac:dyDescent="0.6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85" t="s">
        <v>103</v>
      </c>
      <c r="L382" s="84" t="s">
        <v>97</v>
      </c>
    </row>
    <row r="383" spans="2:12" x14ac:dyDescent="0.6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85" t="s">
        <v>111</v>
      </c>
      <c r="L383" s="84" t="s">
        <v>97</v>
      </c>
    </row>
    <row r="384" spans="2:12" x14ac:dyDescent="0.6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85" t="s">
        <v>112</v>
      </c>
      <c r="L384" s="84" t="s">
        <v>104</v>
      </c>
    </row>
    <row r="385" spans="2:12" x14ac:dyDescent="0.6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85" t="s">
        <v>98</v>
      </c>
      <c r="L385" s="84" t="s">
        <v>97</v>
      </c>
    </row>
    <row r="386" spans="2:12" x14ac:dyDescent="0.6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85" t="s">
        <v>101</v>
      </c>
      <c r="L386" s="84" t="s">
        <v>104</v>
      </c>
    </row>
    <row r="387" spans="2:12" x14ac:dyDescent="0.6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85" t="s">
        <v>113</v>
      </c>
      <c r="L387" s="84" t="s">
        <v>97</v>
      </c>
    </row>
    <row r="388" spans="2:12" x14ac:dyDescent="0.6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85" t="s">
        <v>112</v>
      </c>
      <c r="L388" s="84" t="s">
        <v>104</v>
      </c>
    </row>
    <row r="389" spans="2:12" x14ac:dyDescent="0.6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85" t="s">
        <v>101</v>
      </c>
      <c r="L389" s="84" t="s">
        <v>104</v>
      </c>
    </row>
    <row r="390" spans="2:12" x14ac:dyDescent="0.6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85" t="s">
        <v>101</v>
      </c>
      <c r="L390" s="84" t="s">
        <v>104</v>
      </c>
    </row>
    <row r="391" spans="2:12" x14ac:dyDescent="0.6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85" t="s">
        <v>103</v>
      </c>
      <c r="L391" s="84" t="s">
        <v>104</v>
      </c>
    </row>
    <row r="392" spans="2:12" x14ac:dyDescent="0.6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85" t="s">
        <v>101</v>
      </c>
      <c r="L392" s="84" t="s">
        <v>97</v>
      </c>
    </row>
    <row r="393" spans="2:12" x14ac:dyDescent="0.6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85" t="s">
        <v>108</v>
      </c>
      <c r="L393" s="84" t="s">
        <v>104</v>
      </c>
    </row>
    <row r="394" spans="2:12" x14ac:dyDescent="0.6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85" t="s">
        <v>103</v>
      </c>
      <c r="L394" s="84" t="s">
        <v>97</v>
      </c>
    </row>
    <row r="395" spans="2:12" x14ac:dyDescent="0.6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85" t="s">
        <v>111</v>
      </c>
      <c r="L395" s="84" t="s">
        <v>107</v>
      </c>
    </row>
    <row r="396" spans="2:12" x14ac:dyDescent="0.6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85" t="s">
        <v>105</v>
      </c>
      <c r="L396" s="84" t="s">
        <v>104</v>
      </c>
    </row>
    <row r="397" spans="2:12" x14ac:dyDescent="0.6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85" t="s">
        <v>103</v>
      </c>
      <c r="L397" s="84" t="s">
        <v>97</v>
      </c>
    </row>
    <row r="398" spans="2:12" x14ac:dyDescent="0.6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85" t="s">
        <v>103</v>
      </c>
      <c r="L398" s="84" t="s">
        <v>97</v>
      </c>
    </row>
    <row r="399" spans="2:12" x14ac:dyDescent="0.6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85" t="s">
        <v>113</v>
      </c>
      <c r="L399" s="84" t="s">
        <v>104</v>
      </c>
    </row>
    <row r="400" spans="2:12" x14ac:dyDescent="0.6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85" t="s">
        <v>103</v>
      </c>
      <c r="L400" s="84" t="s">
        <v>104</v>
      </c>
    </row>
    <row r="401" spans="2:12" x14ac:dyDescent="0.6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85" t="s">
        <v>101</v>
      </c>
      <c r="L401" s="84" t="s">
        <v>104</v>
      </c>
    </row>
    <row r="402" spans="2:12" x14ac:dyDescent="0.6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85" t="s">
        <v>98</v>
      </c>
      <c r="L402" s="84" t="s">
        <v>97</v>
      </c>
    </row>
    <row r="403" spans="2:12" x14ac:dyDescent="0.6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85" t="s">
        <v>103</v>
      </c>
      <c r="L403" s="84" t="s">
        <v>97</v>
      </c>
    </row>
    <row r="404" spans="2:12" x14ac:dyDescent="0.6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85" t="s">
        <v>108</v>
      </c>
      <c r="L404" s="84" t="s">
        <v>104</v>
      </c>
    </row>
    <row r="405" spans="2:12" x14ac:dyDescent="0.6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85" t="s">
        <v>113</v>
      </c>
      <c r="L405" s="84" t="s">
        <v>104</v>
      </c>
    </row>
    <row r="406" spans="2:12" x14ac:dyDescent="0.6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85" t="s">
        <v>101</v>
      </c>
      <c r="L406" s="84" t="s">
        <v>97</v>
      </c>
    </row>
    <row r="407" spans="2:12" x14ac:dyDescent="0.6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85" t="s">
        <v>108</v>
      </c>
      <c r="L407" s="84" t="s">
        <v>107</v>
      </c>
    </row>
    <row r="408" spans="2:12" x14ac:dyDescent="0.6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85" t="s">
        <v>101</v>
      </c>
      <c r="L408" s="84" t="s">
        <v>97</v>
      </c>
    </row>
    <row r="409" spans="2:12" x14ac:dyDescent="0.6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85" t="s">
        <v>103</v>
      </c>
      <c r="L409" s="84" t="s">
        <v>104</v>
      </c>
    </row>
    <row r="410" spans="2:12" x14ac:dyDescent="0.6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85" t="s">
        <v>101</v>
      </c>
      <c r="L410" s="84" t="s">
        <v>104</v>
      </c>
    </row>
    <row r="411" spans="2:12" x14ac:dyDescent="0.6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85" t="s">
        <v>108</v>
      </c>
      <c r="L411" s="84" t="s">
        <v>97</v>
      </c>
    </row>
    <row r="412" spans="2:12" x14ac:dyDescent="0.6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85" t="s">
        <v>103</v>
      </c>
      <c r="L412" s="84" t="s">
        <v>104</v>
      </c>
    </row>
    <row r="413" spans="2:12" x14ac:dyDescent="0.6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85" t="s">
        <v>101</v>
      </c>
      <c r="L413" s="84" t="s">
        <v>97</v>
      </c>
    </row>
    <row r="414" spans="2:12" x14ac:dyDescent="0.6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85" t="s">
        <v>106</v>
      </c>
      <c r="L414" s="84" t="s">
        <v>97</v>
      </c>
    </row>
    <row r="415" spans="2:12" x14ac:dyDescent="0.6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85" t="s">
        <v>108</v>
      </c>
      <c r="L415" s="84" t="s">
        <v>107</v>
      </c>
    </row>
    <row r="416" spans="2:12" x14ac:dyDescent="0.6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85" t="s">
        <v>103</v>
      </c>
      <c r="L416" s="84" t="s">
        <v>104</v>
      </c>
    </row>
    <row r="417" spans="2:12" x14ac:dyDescent="0.6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85" t="s">
        <v>112</v>
      </c>
      <c r="L417" s="84" t="s">
        <v>97</v>
      </c>
    </row>
    <row r="418" spans="2:12" x14ac:dyDescent="0.6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85" t="s">
        <v>101</v>
      </c>
      <c r="L418" s="84" t="s">
        <v>97</v>
      </c>
    </row>
    <row r="419" spans="2:12" x14ac:dyDescent="0.6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85" t="s">
        <v>101</v>
      </c>
      <c r="L419" s="84" t="s">
        <v>104</v>
      </c>
    </row>
    <row r="420" spans="2:12" x14ac:dyDescent="0.6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85" t="s">
        <v>98</v>
      </c>
      <c r="L420" s="84" t="s">
        <v>97</v>
      </c>
    </row>
    <row r="421" spans="2:12" x14ac:dyDescent="0.6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85" t="s">
        <v>98</v>
      </c>
      <c r="L421" s="84" t="s">
        <v>104</v>
      </c>
    </row>
    <row r="422" spans="2:12" x14ac:dyDescent="0.6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85" t="s">
        <v>101</v>
      </c>
      <c r="L422" s="84" t="s">
        <v>104</v>
      </c>
    </row>
    <row r="423" spans="2:12" x14ac:dyDescent="0.6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85" t="s">
        <v>112</v>
      </c>
      <c r="L423" s="84" t="s">
        <v>97</v>
      </c>
    </row>
    <row r="424" spans="2:12" x14ac:dyDescent="0.6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85" t="s">
        <v>103</v>
      </c>
      <c r="L424" s="84" t="s">
        <v>104</v>
      </c>
    </row>
    <row r="425" spans="2:12" x14ac:dyDescent="0.6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85" t="s">
        <v>108</v>
      </c>
      <c r="L425" s="84" t="s">
        <v>104</v>
      </c>
    </row>
    <row r="426" spans="2:12" x14ac:dyDescent="0.6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85" t="s">
        <v>112</v>
      </c>
      <c r="L426" s="84" t="s">
        <v>104</v>
      </c>
    </row>
    <row r="427" spans="2:12" x14ac:dyDescent="0.6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85" t="s">
        <v>105</v>
      </c>
      <c r="L427" s="84" t="s">
        <v>97</v>
      </c>
    </row>
    <row r="428" spans="2:12" x14ac:dyDescent="0.6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85" t="s">
        <v>105</v>
      </c>
      <c r="L428" s="84" t="s">
        <v>97</v>
      </c>
    </row>
    <row r="429" spans="2:12" x14ac:dyDescent="0.6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85" t="s">
        <v>110</v>
      </c>
      <c r="L429" s="84" t="s">
        <v>104</v>
      </c>
    </row>
    <row r="430" spans="2:12" x14ac:dyDescent="0.6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85" t="s">
        <v>108</v>
      </c>
      <c r="L430" s="84" t="s">
        <v>104</v>
      </c>
    </row>
    <row r="431" spans="2:12" x14ac:dyDescent="0.6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85" t="s">
        <v>106</v>
      </c>
      <c r="L431" s="84" t="s">
        <v>97</v>
      </c>
    </row>
    <row r="432" spans="2:12" x14ac:dyDescent="0.6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85" t="s">
        <v>113</v>
      </c>
      <c r="L432" s="84" t="s">
        <v>104</v>
      </c>
    </row>
    <row r="433" spans="2:12" x14ac:dyDescent="0.6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85" t="s">
        <v>101</v>
      </c>
      <c r="L433" s="84" t="s">
        <v>97</v>
      </c>
    </row>
    <row r="434" spans="2:12" x14ac:dyDescent="0.6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85" t="s">
        <v>101</v>
      </c>
      <c r="L434" s="84" t="s">
        <v>107</v>
      </c>
    </row>
    <row r="435" spans="2:12" x14ac:dyDescent="0.6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85" t="s">
        <v>103</v>
      </c>
      <c r="L435" s="84" t="s">
        <v>107</v>
      </c>
    </row>
    <row r="436" spans="2:12" x14ac:dyDescent="0.6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85" t="s">
        <v>110</v>
      </c>
      <c r="L436" s="84" t="s">
        <v>104</v>
      </c>
    </row>
    <row r="437" spans="2:12" x14ac:dyDescent="0.6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85" t="s">
        <v>105</v>
      </c>
      <c r="L437" s="84" t="s">
        <v>104</v>
      </c>
    </row>
    <row r="438" spans="2:12" x14ac:dyDescent="0.6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85" t="s">
        <v>103</v>
      </c>
      <c r="L438" s="84" t="s">
        <v>97</v>
      </c>
    </row>
    <row r="439" spans="2:12" x14ac:dyDescent="0.6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85" t="s">
        <v>108</v>
      </c>
      <c r="L439" s="84" t="s">
        <v>104</v>
      </c>
    </row>
    <row r="440" spans="2:12" x14ac:dyDescent="0.6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85" t="s">
        <v>105</v>
      </c>
      <c r="L440" s="84" t="s">
        <v>107</v>
      </c>
    </row>
    <row r="441" spans="2:12" x14ac:dyDescent="0.6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85" t="s">
        <v>101</v>
      </c>
      <c r="L441" s="84" t="s">
        <v>97</v>
      </c>
    </row>
    <row r="442" spans="2:12" x14ac:dyDescent="0.6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85" t="s">
        <v>101</v>
      </c>
      <c r="L442" s="84" t="s">
        <v>104</v>
      </c>
    </row>
    <row r="443" spans="2:12" x14ac:dyDescent="0.6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85" t="s">
        <v>105</v>
      </c>
      <c r="L443" s="84" t="s">
        <v>97</v>
      </c>
    </row>
    <row r="444" spans="2:12" x14ac:dyDescent="0.6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85" t="s">
        <v>108</v>
      </c>
      <c r="L444" s="84" t="s">
        <v>97</v>
      </c>
    </row>
    <row r="445" spans="2:12" x14ac:dyDescent="0.6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85" t="s">
        <v>101</v>
      </c>
      <c r="L445" s="84" t="s">
        <v>104</v>
      </c>
    </row>
    <row r="446" spans="2:12" x14ac:dyDescent="0.6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85" t="s">
        <v>106</v>
      </c>
      <c r="L446" s="84" t="s">
        <v>104</v>
      </c>
    </row>
    <row r="447" spans="2:12" x14ac:dyDescent="0.6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85" t="s">
        <v>101</v>
      </c>
      <c r="L447" s="84" t="s">
        <v>97</v>
      </c>
    </row>
    <row r="448" spans="2:12" x14ac:dyDescent="0.6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85" t="s">
        <v>101</v>
      </c>
      <c r="L448" s="84" t="s">
        <v>104</v>
      </c>
    </row>
    <row r="449" spans="2:12" x14ac:dyDescent="0.6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85" t="s">
        <v>110</v>
      </c>
      <c r="L449" s="84" t="s">
        <v>97</v>
      </c>
    </row>
    <row r="450" spans="2:12" x14ac:dyDescent="0.6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85" t="s">
        <v>105</v>
      </c>
      <c r="L450" s="84" t="s">
        <v>97</v>
      </c>
    </row>
    <row r="451" spans="2:12" x14ac:dyDescent="0.6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85" t="s">
        <v>106</v>
      </c>
      <c r="L451" s="84" t="s">
        <v>104</v>
      </c>
    </row>
    <row r="452" spans="2:12" x14ac:dyDescent="0.6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85" t="s">
        <v>106</v>
      </c>
      <c r="L452" s="84" t="s">
        <v>104</v>
      </c>
    </row>
    <row r="453" spans="2:12" x14ac:dyDescent="0.6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85" t="s">
        <v>103</v>
      </c>
      <c r="L453" s="84" t="s">
        <v>97</v>
      </c>
    </row>
    <row r="454" spans="2:12" x14ac:dyDescent="0.6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85" t="s">
        <v>112</v>
      </c>
      <c r="L454" s="84" t="s">
        <v>97</v>
      </c>
    </row>
    <row r="455" spans="2:12" x14ac:dyDescent="0.6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85" t="s">
        <v>103</v>
      </c>
      <c r="L455" s="84" t="s">
        <v>104</v>
      </c>
    </row>
    <row r="456" spans="2:12" x14ac:dyDescent="0.6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85" t="s">
        <v>103</v>
      </c>
      <c r="L456" s="84" t="s">
        <v>104</v>
      </c>
    </row>
    <row r="457" spans="2:12" x14ac:dyDescent="0.6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85" t="s">
        <v>101</v>
      </c>
      <c r="L457" s="84" t="s">
        <v>97</v>
      </c>
    </row>
    <row r="458" spans="2:12" x14ac:dyDescent="0.6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85" t="s">
        <v>103</v>
      </c>
      <c r="L458" s="84" t="s">
        <v>97</v>
      </c>
    </row>
    <row r="459" spans="2:12" x14ac:dyDescent="0.6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85" t="s">
        <v>101</v>
      </c>
      <c r="L459" s="84" t="s">
        <v>104</v>
      </c>
    </row>
    <row r="460" spans="2:12" x14ac:dyDescent="0.6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85" t="s">
        <v>106</v>
      </c>
      <c r="L460" s="84" t="s">
        <v>97</v>
      </c>
    </row>
    <row r="461" spans="2:12" x14ac:dyDescent="0.6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85" t="s">
        <v>105</v>
      </c>
      <c r="L461" s="84" t="s">
        <v>104</v>
      </c>
    </row>
    <row r="462" spans="2:12" x14ac:dyDescent="0.6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85" t="s">
        <v>101</v>
      </c>
      <c r="L462" s="84" t="s">
        <v>104</v>
      </c>
    </row>
    <row r="463" spans="2:12" x14ac:dyDescent="0.6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85" t="s">
        <v>111</v>
      </c>
      <c r="L463" s="84" t="s">
        <v>107</v>
      </c>
    </row>
    <row r="464" spans="2:12" x14ac:dyDescent="0.6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85" t="s">
        <v>101</v>
      </c>
      <c r="L464" s="84" t="s">
        <v>104</v>
      </c>
    </row>
    <row r="465" spans="2:12" x14ac:dyDescent="0.6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85" t="s">
        <v>108</v>
      </c>
      <c r="L465" s="84" t="s">
        <v>97</v>
      </c>
    </row>
    <row r="466" spans="2:12" x14ac:dyDescent="0.6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85" t="s">
        <v>108</v>
      </c>
      <c r="L466" s="84" t="s">
        <v>104</v>
      </c>
    </row>
    <row r="467" spans="2:12" x14ac:dyDescent="0.6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85" t="s">
        <v>110</v>
      </c>
      <c r="L467" s="84" t="s">
        <v>104</v>
      </c>
    </row>
    <row r="468" spans="2:12" x14ac:dyDescent="0.6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85" t="s">
        <v>111</v>
      </c>
      <c r="L468" s="84" t="s">
        <v>104</v>
      </c>
    </row>
    <row r="469" spans="2:12" x14ac:dyDescent="0.6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85" t="s">
        <v>101</v>
      </c>
      <c r="L469" s="84" t="s">
        <v>97</v>
      </c>
    </row>
    <row r="470" spans="2:12" x14ac:dyDescent="0.6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85" t="s">
        <v>105</v>
      </c>
      <c r="L470" s="84" t="s">
        <v>97</v>
      </c>
    </row>
    <row r="471" spans="2:12" x14ac:dyDescent="0.6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85" t="s">
        <v>110</v>
      </c>
      <c r="L471" s="84" t="s">
        <v>97</v>
      </c>
    </row>
    <row r="472" spans="2:12" x14ac:dyDescent="0.6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85" t="s">
        <v>110</v>
      </c>
      <c r="L472" s="84" t="s">
        <v>97</v>
      </c>
    </row>
    <row r="473" spans="2:12" x14ac:dyDescent="0.6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85" t="s">
        <v>108</v>
      </c>
      <c r="L473" s="84" t="s">
        <v>97</v>
      </c>
    </row>
    <row r="474" spans="2:12" x14ac:dyDescent="0.6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85" t="s">
        <v>101</v>
      </c>
      <c r="L474" s="84" t="s">
        <v>104</v>
      </c>
    </row>
    <row r="475" spans="2:12" x14ac:dyDescent="0.6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85" t="s">
        <v>110</v>
      </c>
      <c r="L475" s="84" t="s">
        <v>97</v>
      </c>
    </row>
    <row r="476" spans="2:12" x14ac:dyDescent="0.6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85" t="s">
        <v>103</v>
      </c>
      <c r="L476" s="84" t="s">
        <v>104</v>
      </c>
    </row>
    <row r="477" spans="2:12" x14ac:dyDescent="0.6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85" t="s">
        <v>110</v>
      </c>
      <c r="L477" s="84" t="s">
        <v>104</v>
      </c>
    </row>
    <row r="478" spans="2:12" x14ac:dyDescent="0.6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85" t="s">
        <v>108</v>
      </c>
      <c r="L478" s="84" t="s">
        <v>97</v>
      </c>
    </row>
    <row r="479" spans="2:12" x14ac:dyDescent="0.6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85" t="s">
        <v>103</v>
      </c>
      <c r="L479" s="84" t="s">
        <v>107</v>
      </c>
    </row>
    <row r="480" spans="2:12" x14ac:dyDescent="0.6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85" t="s">
        <v>110</v>
      </c>
      <c r="L480" s="84" t="s">
        <v>104</v>
      </c>
    </row>
    <row r="481" spans="2:12" x14ac:dyDescent="0.6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85" t="s">
        <v>101</v>
      </c>
      <c r="L481" s="84" t="s">
        <v>104</v>
      </c>
    </row>
    <row r="482" spans="2:12" x14ac:dyDescent="0.6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85" t="s">
        <v>98</v>
      </c>
      <c r="L482" s="84" t="s">
        <v>97</v>
      </c>
    </row>
    <row r="483" spans="2:12" x14ac:dyDescent="0.6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85" t="s">
        <v>101</v>
      </c>
      <c r="L483" s="84" t="s">
        <v>104</v>
      </c>
    </row>
    <row r="484" spans="2:12" x14ac:dyDescent="0.6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85" t="s">
        <v>103</v>
      </c>
      <c r="L484" s="84" t="s">
        <v>107</v>
      </c>
    </row>
    <row r="485" spans="2:12" x14ac:dyDescent="0.6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85" t="s">
        <v>103</v>
      </c>
      <c r="L485" s="84" t="s">
        <v>104</v>
      </c>
    </row>
    <row r="486" spans="2:12" x14ac:dyDescent="0.6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85" t="s">
        <v>103</v>
      </c>
      <c r="L486" s="84" t="s">
        <v>107</v>
      </c>
    </row>
    <row r="487" spans="2:12" x14ac:dyDescent="0.6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85" t="s">
        <v>101</v>
      </c>
      <c r="L487" s="84" t="s">
        <v>97</v>
      </c>
    </row>
    <row r="488" spans="2:12" x14ac:dyDescent="0.6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85" t="s">
        <v>101</v>
      </c>
      <c r="L488" s="84" t="s">
        <v>97</v>
      </c>
    </row>
    <row r="489" spans="2:12" x14ac:dyDescent="0.6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85" t="s">
        <v>103</v>
      </c>
      <c r="L489" s="84" t="s">
        <v>97</v>
      </c>
    </row>
    <row r="490" spans="2:12" x14ac:dyDescent="0.6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85" t="s">
        <v>108</v>
      </c>
      <c r="L490" s="84" t="s">
        <v>104</v>
      </c>
    </row>
    <row r="491" spans="2:12" x14ac:dyDescent="0.6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85" t="s">
        <v>106</v>
      </c>
      <c r="L491" s="84" t="s">
        <v>104</v>
      </c>
    </row>
    <row r="492" spans="2:12" x14ac:dyDescent="0.6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85" t="s">
        <v>101</v>
      </c>
      <c r="L492" s="84" t="s">
        <v>104</v>
      </c>
    </row>
    <row r="493" spans="2:12" x14ac:dyDescent="0.6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85" t="s">
        <v>106</v>
      </c>
      <c r="L493" s="84" t="s">
        <v>97</v>
      </c>
    </row>
    <row r="494" spans="2:12" x14ac:dyDescent="0.6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85" t="s">
        <v>103</v>
      </c>
      <c r="L494" s="84" t="s">
        <v>104</v>
      </c>
    </row>
    <row r="495" spans="2:12" x14ac:dyDescent="0.6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85" t="s">
        <v>101</v>
      </c>
      <c r="L495" s="84" t="s">
        <v>97</v>
      </c>
    </row>
    <row r="496" spans="2:12" x14ac:dyDescent="0.6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85" t="s">
        <v>108</v>
      </c>
      <c r="L496" s="84" t="s">
        <v>104</v>
      </c>
    </row>
    <row r="497" spans="2:12" x14ac:dyDescent="0.6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85" t="s">
        <v>108</v>
      </c>
      <c r="L497" s="84" t="s">
        <v>97</v>
      </c>
    </row>
    <row r="498" spans="2:12" x14ac:dyDescent="0.6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85" t="s">
        <v>101</v>
      </c>
      <c r="L498" s="84" t="s">
        <v>107</v>
      </c>
    </row>
    <row r="499" spans="2:12" x14ac:dyDescent="0.6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85" t="s">
        <v>106</v>
      </c>
      <c r="L499" s="84" t="s">
        <v>104</v>
      </c>
    </row>
    <row r="500" spans="2:12" x14ac:dyDescent="0.6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85" t="s">
        <v>98</v>
      </c>
      <c r="L500" s="84" t="s">
        <v>104</v>
      </c>
    </row>
    <row r="501" spans="2:12" x14ac:dyDescent="0.6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85" t="s">
        <v>105</v>
      </c>
      <c r="L501" s="84" t="s">
        <v>104</v>
      </c>
    </row>
    <row r="502" spans="2:12" x14ac:dyDescent="0.6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85" t="s">
        <v>105</v>
      </c>
      <c r="L502" s="84" t="s">
        <v>104</v>
      </c>
    </row>
    <row r="503" spans="2:12" x14ac:dyDescent="0.6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85" t="s">
        <v>101</v>
      </c>
      <c r="L503" s="84" t="s">
        <v>104</v>
      </c>
    </row>
    <row r="504" spans="2:12" x14ac:dyDescent="0.6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85" t="s">
        <v>103</v>
      </c>
      <c r="L504" s="84" t="s">
        <v>104</v>
      </c>
    </row>
    <row r="505" spans="2:12" x14ac:dyDescent="0.6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85" t="s">
        <v>103</v>
      </c>
      <c r="L505" s="84" t="s">
        <v>97</v>
      </c>
    </row>
    <row r="506" spans="2:12" x14ac:dyDescent="0.6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85" t="s">
        <v>101</v>
      </c>
      <c r="L506" s="84" t="s">
        <v>97</v>
      </c>
    </row>
    <row r="507" spans="2:12" x14ac:dyDescent="0.6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83" t="s">
        <v>98</v>
      </c>
      <c r="L507" s="82" t="s">
        <v>97</v>
      </c>
    </row>
    <row r="508" spans="2:12" x14ac:dyDescent="0.6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6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6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6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6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6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6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6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6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6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6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6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6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6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6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6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6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6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6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6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6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6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6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6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6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6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6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6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6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6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6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6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6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6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6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6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6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6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6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6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6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6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6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6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6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6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6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6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6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6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6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6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6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6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6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6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6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6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6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6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6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6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6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6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6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6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6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6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6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6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6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6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6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6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6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6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6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6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6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6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6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6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6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6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6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6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6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6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6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6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6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6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6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6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6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6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6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6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6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6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6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6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6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6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6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6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6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6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6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6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6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6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6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6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6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6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6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6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6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6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6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6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6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6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6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6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6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6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6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6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6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6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6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6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6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6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6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6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6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6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6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6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6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6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6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6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6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6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6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6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6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6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6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6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6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6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6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6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6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6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6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6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6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6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6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6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6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6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6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6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6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6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6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6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6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6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6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6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6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6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6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6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6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6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6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6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6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6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6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6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6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6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6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6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6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6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6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6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6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6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6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6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6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6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6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6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6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6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6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6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6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6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6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6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6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6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6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6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6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6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6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6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6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6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6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6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6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6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6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6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6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6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6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6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6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6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6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6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6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6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6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6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6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6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6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6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6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6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6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6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6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6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6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6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6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6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6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6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6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6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6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6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6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6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6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6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6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6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6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6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6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6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6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6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6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6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6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6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6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6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6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6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6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6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6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6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6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6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6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6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6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6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6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6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6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6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6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6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6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6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6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6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6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6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6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6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6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6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6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6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6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6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6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6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6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6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6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6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6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6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6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6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6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6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6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6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6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6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6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6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6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6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6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6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6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6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6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6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6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6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6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6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6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6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6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6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6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6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6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6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6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6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6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6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6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6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6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6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6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6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6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6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6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6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6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6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6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6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6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6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6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6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6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6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6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6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6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6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6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6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6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6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6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6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6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6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6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6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6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6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6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6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6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6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6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6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6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6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6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6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6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6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6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6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6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6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6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6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6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6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6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6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6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6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6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6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6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6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6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6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6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6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6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6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6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6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6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6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6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6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6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6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6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6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6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6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6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6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6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6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6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6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6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6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6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6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6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6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6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6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6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6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6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6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6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6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6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6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6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6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6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6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6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6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6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6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6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6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6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6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6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6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6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6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6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6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6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6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6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6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6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6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6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6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6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6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6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6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6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6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6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6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6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6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6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6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6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6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6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6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6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6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6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6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6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6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6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6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6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6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6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6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6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6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6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6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6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6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6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6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6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6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6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6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6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6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6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6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6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6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6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6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6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6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6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6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6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6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6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6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6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6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6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6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6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6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6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6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6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6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6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6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6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6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6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6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6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6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6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6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6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6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6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6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6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6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6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6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6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6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6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6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6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6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6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6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6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6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6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6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6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6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6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6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6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6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6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6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6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6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6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6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6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6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6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6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6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6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6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6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6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6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6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6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6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6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6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6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6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6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6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6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6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6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6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6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6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6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6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6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6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6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6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6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6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6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6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6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6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6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6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6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6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6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6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6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6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6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6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6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6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6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6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6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6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6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6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6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6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6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6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6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6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6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6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6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6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6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6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6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6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6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6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6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6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6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6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6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6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6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6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6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6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6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6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6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6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6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6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6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6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6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6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6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6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6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6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6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6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6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6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6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6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6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6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6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6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6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6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6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6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6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6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6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6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6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6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6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6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6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6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6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6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6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6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6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6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6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6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6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6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6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6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6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6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6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6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6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6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6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6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6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6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6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6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6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6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6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6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6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6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6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6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6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6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6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6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6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6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6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6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6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6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6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6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6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6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6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6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6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6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6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6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6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6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6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6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6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6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6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6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6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6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6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6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6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6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6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6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6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6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6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6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6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6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6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6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6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6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6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6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6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6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6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6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6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6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6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6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6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6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6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6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6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6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6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6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6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6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6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6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6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6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6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6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6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6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6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6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6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6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6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6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6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6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6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6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6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6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6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6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6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6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6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6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6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6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6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6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6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6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6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6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6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6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6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6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6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6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6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6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6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6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6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6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6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6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6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6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6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6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6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6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6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6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6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6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6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6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6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6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6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6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6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6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6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6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6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6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6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6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6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6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6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6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6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6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6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6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6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6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6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6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6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6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6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6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6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6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6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6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6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6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6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6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6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6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6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6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6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6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6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6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6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6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6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6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6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6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6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6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6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6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6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6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6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6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6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6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6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6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6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6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6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6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6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6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6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6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6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6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6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6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6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6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6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6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6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6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6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6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6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6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6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6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6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6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6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6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6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6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6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6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6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6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6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6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6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6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6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6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6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6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6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6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6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6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6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6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6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6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6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6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6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6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6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6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6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6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6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6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6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6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6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6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6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6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6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6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6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6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6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6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6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6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6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6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6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6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6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6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6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6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6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6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6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6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6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6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6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6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6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6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6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6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6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6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6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6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6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6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6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6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6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6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6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6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6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6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6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6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6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6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6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6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6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6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6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6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6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6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6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6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6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6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6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6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6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6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6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6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6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6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6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6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6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6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6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6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6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6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6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6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6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6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6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6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6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6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6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6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6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6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6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6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6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6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6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6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6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6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6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6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6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6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6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6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6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6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6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6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6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6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6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6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6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6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6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6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6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6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6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6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6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6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6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6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6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6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6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6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6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6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6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6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6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6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6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6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6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6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6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6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6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6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6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6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6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6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6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6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6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6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6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6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6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6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6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6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6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6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6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6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6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6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6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6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6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6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6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6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6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6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6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6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6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6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6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6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6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6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6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6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6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6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6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6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6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6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6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6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6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6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6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6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6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6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6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6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6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6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6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6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6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6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6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6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6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6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6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6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6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6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6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6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6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6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6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6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6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6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6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6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6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6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6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6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6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6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6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6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6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6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6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6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6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6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6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6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6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6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6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6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6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6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6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6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6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6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6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6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6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6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6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6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6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6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6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6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6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6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6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6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6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6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6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6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6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6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6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6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6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6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6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6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6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6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6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6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6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6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6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6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6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6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6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6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6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6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6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6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6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6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6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6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6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6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6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6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6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6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6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6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6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6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6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6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6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6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6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6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6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6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6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6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6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6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6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6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6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6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6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6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6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6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6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6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6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6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6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6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6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6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6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6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6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6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6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6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6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6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6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6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6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6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6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6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6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6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6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6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6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6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6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6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6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6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6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6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6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6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6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6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6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6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6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6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6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6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6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6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6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6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6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6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6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6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6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6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6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6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6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6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6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6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6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6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6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6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6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6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6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6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6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6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6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6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6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6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6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6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6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6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6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6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6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6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6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6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6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6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6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6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6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6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6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6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6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6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6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6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6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6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6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6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6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6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6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6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6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6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6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6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6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6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6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6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6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6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6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6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6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6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6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6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6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6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6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6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6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6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6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6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6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6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6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6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6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6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6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6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6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6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6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6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6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6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6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6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6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6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6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6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6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6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6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6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6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6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6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6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6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6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6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6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6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6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6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6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6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6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6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6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6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6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6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6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6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6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6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6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6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6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6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6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6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6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6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6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6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6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6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6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6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6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6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6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6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6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6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6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6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6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6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6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6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6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6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6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6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6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6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6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6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6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6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6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6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6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6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6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6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6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6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6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6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6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6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6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6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6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6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6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6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6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6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6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6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6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6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6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6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6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6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6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6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6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6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6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6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6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6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6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6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6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6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6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6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6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6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6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6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6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6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6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6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6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6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6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6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6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6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6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6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6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6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6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6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6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6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6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6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6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6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6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6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6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6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6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6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6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6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6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6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6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6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6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6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6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6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6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6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6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6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6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6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6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6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6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6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6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6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6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6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6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6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6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6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6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6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6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6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6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6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6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6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6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6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6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6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6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6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6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6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6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6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6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6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6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6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6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6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6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6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6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6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6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6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6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6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6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6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6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6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6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6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6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6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6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6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6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6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6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6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6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6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6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6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6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6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6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6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6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6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6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6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6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6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6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6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6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6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6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6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6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6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6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6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6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6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6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6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6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6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6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6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6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6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6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6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6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6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6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6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6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6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6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6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6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6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6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6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6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6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6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6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6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6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6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6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6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6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6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6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6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6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6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6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6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6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6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6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6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6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6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6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6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6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6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6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6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6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6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6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6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6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6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6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6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6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6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6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6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6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6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6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6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6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6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6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6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6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6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6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6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6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6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6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6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6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6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6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6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6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6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6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6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6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6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6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6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6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6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6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6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6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6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6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6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6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6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6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6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6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6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6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6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6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6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6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6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6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6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6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6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6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6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6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6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6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6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6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6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6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6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6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6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6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6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6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6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6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6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6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6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6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6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6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6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6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6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6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6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6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6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6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6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6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6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6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6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6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6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6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6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6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6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6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6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6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6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6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6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6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6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6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6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6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6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6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6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6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6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6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6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6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6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6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6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6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6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6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6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6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6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6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6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6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6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6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6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6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6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6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6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6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6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6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6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6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6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6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6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6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6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6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6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6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6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6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6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6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6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6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6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6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6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6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6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6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6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6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6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6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6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6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6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6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6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6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6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6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6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6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6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6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6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6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6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6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6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6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6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6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6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6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6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6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6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6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6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6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6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6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6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6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6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6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6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6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6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6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6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6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6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6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6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6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6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6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6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6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6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6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6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6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6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6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6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6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6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6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6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6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6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6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6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6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6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6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6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6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6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6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6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6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6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6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6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6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6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6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6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6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6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6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6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6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6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6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6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6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6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6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6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6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6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6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6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6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6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6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6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6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6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6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6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6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6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6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6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6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6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6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6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6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6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6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6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6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6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6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6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6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6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6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6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6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6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6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6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6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6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6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6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6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6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6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6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6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6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6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6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6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6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6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6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6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6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6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6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6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6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6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6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6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6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6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6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6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6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6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6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6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6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6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6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6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6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6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6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6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6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6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6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6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6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6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6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6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6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6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6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6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6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6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6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6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6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6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6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6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6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6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6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6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6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6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6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6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6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6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6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6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6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6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6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6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6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6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6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6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6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6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6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6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6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6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6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6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6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6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6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6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6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6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6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6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6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6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6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6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6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6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6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6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6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6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6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6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6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6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6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6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6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6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6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6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6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6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6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6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6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6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6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6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6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6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6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6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6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6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6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6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6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6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6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6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6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6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6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6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6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6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6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6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6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6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6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6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6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6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6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6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6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6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6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6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6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6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6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6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6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6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6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6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6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6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6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6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6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6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6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6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6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6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6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6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6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6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6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6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6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6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6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6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6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6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6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6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6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6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6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6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6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6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6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6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6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6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6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6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6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6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6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6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6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6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6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6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6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6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6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6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6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6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6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6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6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6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6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6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6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6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6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6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6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6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6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6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6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6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6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6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6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6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6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6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6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6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6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6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6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6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6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6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6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6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6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6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6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6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6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6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6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6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6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6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6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6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6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6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6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6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6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6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6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6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6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6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6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6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6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6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6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6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6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6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6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6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6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6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6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6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6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6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6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6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6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6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6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6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6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6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6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6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6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6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6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6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6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6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6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6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6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6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6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6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6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6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6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6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6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6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6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6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6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6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6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6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6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6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6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6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6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6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6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6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6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6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6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6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6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6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6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6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6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6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6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6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6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6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6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6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6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6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6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6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6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6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6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6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6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6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6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6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6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6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6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6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6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6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6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6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6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6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6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6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6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6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6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6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6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6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6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6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6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6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6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6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6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6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6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6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6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6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6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6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6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6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6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6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6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6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6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6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6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6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6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6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6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6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6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6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6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6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6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6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6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6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6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6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6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6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6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6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6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6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6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6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6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6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6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6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6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6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6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6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6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6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6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6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6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6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6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6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6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6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6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6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6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6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6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6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6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6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6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6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6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6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6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6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6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6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6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6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6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6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6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6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6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6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6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6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6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6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6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6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6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6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6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6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6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6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6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6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6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6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6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6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6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6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6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6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6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6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6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6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6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6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6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6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6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6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6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6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6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6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6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6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6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6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6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6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6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6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6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6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6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6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6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6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6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6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6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6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6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6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6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6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6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6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6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6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6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6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6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6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6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6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6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6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6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6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6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6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6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6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6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6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6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6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6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6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6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6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6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6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6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6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6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6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6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6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6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6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6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6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6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6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6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6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6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6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6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6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6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6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6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6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6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6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6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6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6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6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6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6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6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6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6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6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6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6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6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6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6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6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6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6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6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6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6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6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6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6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6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6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6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6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6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6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6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6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6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6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6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6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6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6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6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6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6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6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6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6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6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6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6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6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6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6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6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6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6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6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6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6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6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6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6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6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6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6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6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6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6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6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6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6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6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6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6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6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6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6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6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6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6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6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6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6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6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6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6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6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6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6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6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6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6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6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6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6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6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6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6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6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6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6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6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6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6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6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6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6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6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6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6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6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6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6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6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6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6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6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6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6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6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6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6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6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6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6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6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6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6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6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6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6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6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6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6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6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6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6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6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6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6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6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6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6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6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6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6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6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6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6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6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6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6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6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6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6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6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6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6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6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6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6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6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6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6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6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6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6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6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6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6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6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6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6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6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6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6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6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6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6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6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6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6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6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6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6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6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6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6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6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6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6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6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6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6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6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6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6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6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6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6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6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6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6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6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6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6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6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6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6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6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6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6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6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6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6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6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6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6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6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6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6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6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6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6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6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6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6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6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6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6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6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6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6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6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6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6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6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6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6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6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6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6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6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6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6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6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6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6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6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6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6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6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6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6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6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6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6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6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6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6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6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6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6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6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6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6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6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6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6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6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6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6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6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6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6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6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6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6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6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6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6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6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6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6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6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6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6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6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6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6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6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6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6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6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6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6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6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6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6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6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6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6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6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6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6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6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6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6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6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6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6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6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6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6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6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6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6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6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6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6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6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6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6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6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6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6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6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6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6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6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6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6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6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6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6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6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6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6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6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6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6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6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6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6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6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6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6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6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6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6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6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6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6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6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6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6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6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6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6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6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6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6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6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6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6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6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6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6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6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6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6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6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6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6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6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6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6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6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6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6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6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6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6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6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6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6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6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6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6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6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6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6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6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6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6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6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6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6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6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6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6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6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6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6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6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6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6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6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6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6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6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6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6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6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6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6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6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6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6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6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6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6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6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6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6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6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6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6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6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6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6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6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6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6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6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6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6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6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6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6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6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6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6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6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6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6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6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6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6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6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6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6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6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6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6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6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6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6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6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6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6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6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6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6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6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6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6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6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6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6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6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6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6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6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6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6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6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6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6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6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6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6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6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6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6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6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6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6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6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6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6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6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6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6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6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6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6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6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6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6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6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6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6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6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6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6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6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6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6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6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6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6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6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6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6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6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6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6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6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6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6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6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6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6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6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6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6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6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6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6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6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6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6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6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6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6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6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6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6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6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6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6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6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6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6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6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6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6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6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6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6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6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6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6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6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6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6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6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6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6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6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6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6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6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6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6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6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6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6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6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6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6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6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6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6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6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6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6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6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6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6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6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6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6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6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6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6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6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6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6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6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6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6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6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6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6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6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6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6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6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6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6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6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6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6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6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6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6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6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6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6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6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6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6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6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6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6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6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6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6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6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6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6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6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6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6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6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6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6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6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6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6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6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6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6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6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6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6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6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6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6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6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6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6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6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6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6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6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6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6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6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6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6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6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6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6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6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6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6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6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6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6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6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6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6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6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6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6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6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6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6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6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6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6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6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6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6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6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6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6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6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6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6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6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6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6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6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6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6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6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6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6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6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6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6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6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6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6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6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6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6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6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6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6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6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6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6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6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6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6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6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6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6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6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6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6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6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6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6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6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6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6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6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6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6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6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6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6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6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6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6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6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6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6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6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6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6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6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6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6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6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6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6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6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6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6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6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6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6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6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6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6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6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6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6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6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6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6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6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6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6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6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6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6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6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6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6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6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6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6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6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6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6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6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6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6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6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6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6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6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6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6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6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6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6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6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6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6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6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6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6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6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6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6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6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6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6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6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6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6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6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6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6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6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6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6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6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6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6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6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6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6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6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6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6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6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6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6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6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6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6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6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6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6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6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6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6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6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6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6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6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6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6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6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6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6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6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6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6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6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6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6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6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6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6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6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6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6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6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6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6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6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6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6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6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6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6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6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6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6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6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6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6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6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6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6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6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6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6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6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6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6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6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6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6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6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6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6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6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6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6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6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6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6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6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6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6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6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6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6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6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6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6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6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6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6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6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6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6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6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6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6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6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6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6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6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6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6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6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6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6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6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6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6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6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6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6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6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6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6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6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6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6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6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6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6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6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6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6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6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6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6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6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6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6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6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6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6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6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6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6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6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6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6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6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6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6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6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6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6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6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6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6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6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6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6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6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6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6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6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6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6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6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6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6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6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6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6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6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6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6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6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6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6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6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6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6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6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6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6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6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6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6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6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6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6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6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6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6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6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6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6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6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6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6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6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6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6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6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6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6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6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6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6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6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6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6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6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6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6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6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6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6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6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6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6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6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6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6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6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6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6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6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6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6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6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6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6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6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6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6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6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6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6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6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6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6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6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6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6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6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6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6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6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6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6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6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6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6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6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6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6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6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6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6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6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6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6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6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6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6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6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6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6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6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6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6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6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6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6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6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6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6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6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6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6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6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6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6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6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6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6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6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6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6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6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6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6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6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6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6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6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6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6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6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6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6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6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6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6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6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6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6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6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6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6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6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6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6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6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6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6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6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6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6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6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6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6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6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6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6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6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6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6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6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6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6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6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6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6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6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6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6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6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6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6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6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6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6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6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6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6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6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6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6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6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6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6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6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6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6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6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6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6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6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6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6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6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6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6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6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6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6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6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6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6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6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6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6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6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6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6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6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6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6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6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6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6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6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6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6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6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6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6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6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6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6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6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6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6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6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6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6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6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6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6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6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6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6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6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6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6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6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6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6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6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6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6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6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6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6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6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6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6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6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6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6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6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6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6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6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6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6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6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6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6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6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6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6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6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6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6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6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6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6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6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6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6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6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6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6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6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6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6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6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6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6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6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6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6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6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6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6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6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6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6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6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6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6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6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6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6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6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6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6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6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6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6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6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6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6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6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6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6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6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6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6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6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6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6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6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6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6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6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6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6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6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6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6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6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6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6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6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6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6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6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6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6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6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6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6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6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6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6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6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6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6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6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6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6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6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6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6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6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6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6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6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6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6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6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6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6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6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6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6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6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6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6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6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6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6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6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6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6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6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6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6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6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6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6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6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6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6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6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6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6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6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6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6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6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6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6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6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6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6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6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6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6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6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6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6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6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6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6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6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6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6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6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6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6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6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6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6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6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6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6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6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6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6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6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6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6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6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6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6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6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6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6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6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6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6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6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6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6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6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6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6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6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6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6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6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6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6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6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6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6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6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6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6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6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6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6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6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6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6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6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6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6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6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6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6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6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6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6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6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6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6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6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6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6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6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6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6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6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6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6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6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6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6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6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6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6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6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6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6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6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6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6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6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6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6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6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6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6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6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6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6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6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6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6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6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6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6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6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6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6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6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6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6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6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6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6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6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6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6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6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6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6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6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6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6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6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6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6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6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6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6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6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6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6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6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6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6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6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6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6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6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6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6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6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6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6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6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6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6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6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6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6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6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6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6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6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6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6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6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6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6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6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6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6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6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6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6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6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6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6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6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6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6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6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6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6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6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6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6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6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6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6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6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6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6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6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6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6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6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6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6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6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6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6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6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6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6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6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6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6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6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6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6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6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6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6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6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6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6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6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6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6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6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6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6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6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6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6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6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6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6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6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6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6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6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6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6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6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6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6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6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6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6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6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6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6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6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6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6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6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6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6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6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6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6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6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6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6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6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6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6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6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6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6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6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6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6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6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6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6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6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6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6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6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6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6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6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6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6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6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6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6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6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6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6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6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6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6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6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6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6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6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6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6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6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6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6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6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6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6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6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6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6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6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6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6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6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6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6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6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6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6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6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6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6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6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6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6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6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6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6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6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6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6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6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6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6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6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6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6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6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6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6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6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6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6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6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6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6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6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6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6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6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6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6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6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6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6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6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6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6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6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6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6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6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6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6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6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6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6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6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6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6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6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6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6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6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6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6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6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6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6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6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6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6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6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6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6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6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6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6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6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6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6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6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6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6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6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6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6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6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6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6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6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6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6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6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6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6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6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6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6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6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6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6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6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6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6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6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6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6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6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6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6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6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6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6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6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6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6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6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6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6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6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6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6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6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6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6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6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6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6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6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6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6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6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6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6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6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6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6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6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6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6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6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6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6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6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6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6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6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6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6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6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6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6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6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6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6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6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6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6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6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6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6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6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6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6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6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6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6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6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6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6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6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6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6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6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6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6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6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6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6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6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6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6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6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6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6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6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6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6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6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6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6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6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6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6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6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6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6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6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6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6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6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6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6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6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6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6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6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6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6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6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6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6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6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6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6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6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6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6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6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6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6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6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6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6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6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6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6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6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6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6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6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6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6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6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6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6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6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6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6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6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6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6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6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6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6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6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6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6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6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6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6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6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6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6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6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6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6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6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6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6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6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6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6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6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6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6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6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6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6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6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6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6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6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6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6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6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6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6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6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6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6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6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6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6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6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6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6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6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6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6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6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6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6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6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6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6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6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6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6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6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6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6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6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6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6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6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6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6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6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6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6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6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6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6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6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6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6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6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6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6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6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6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6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6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6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6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6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6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6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6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6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6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6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6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6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6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6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6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6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6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6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6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6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6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6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6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6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6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6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6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6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6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6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6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6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6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6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6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6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6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6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6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6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6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6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6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6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6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6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6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6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6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6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6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6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6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6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6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6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6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6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6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6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6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6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6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6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6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6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6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6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6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6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6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6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6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6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6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6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6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6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6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6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6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6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6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6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6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6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6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6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6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6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6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6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6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6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6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6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6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6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6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6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6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6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6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6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6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6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6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6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6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6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6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6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6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6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6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6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6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6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6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6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6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6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6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6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6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6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6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6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6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6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6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6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6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6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6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6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6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6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6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6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6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6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6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6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6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6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6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6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6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6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6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6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6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6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6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6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6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6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6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6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6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6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6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6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6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6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6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6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6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6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6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6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6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6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6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6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6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6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6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6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6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6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6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6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6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6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6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6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6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6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6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6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6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6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6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6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6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6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6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6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6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6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6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6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6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6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6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6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6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6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6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6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6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6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6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6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6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6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6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6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6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6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6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6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6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6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6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6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6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6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6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6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6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6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6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6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6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6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6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6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6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6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6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6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6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6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6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6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6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6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6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6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6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6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6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6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6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6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6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6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6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6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6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6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6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6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6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6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6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6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6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6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6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6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6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6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6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6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6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6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6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6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6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6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6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6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6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6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6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6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6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6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6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6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6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6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6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6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6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6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6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6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6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6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6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6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6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6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6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6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6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6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6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6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6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6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6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6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6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6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6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6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6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6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6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6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6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6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6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6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6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6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6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6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6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6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6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6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6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6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6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6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6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6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6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6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6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6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6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6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6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6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6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6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6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6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6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6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6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6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6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6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6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6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6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6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6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6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6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6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6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6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6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6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6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6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6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6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6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6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6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6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6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6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6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6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6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6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6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6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6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6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6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6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6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6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6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6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6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6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6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6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6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6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6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6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6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6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6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6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6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6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6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6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6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6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6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6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6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6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6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6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6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6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6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6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6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6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6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6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6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6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6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6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6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6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6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6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6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6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6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6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6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6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6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6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6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6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6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6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6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6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6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6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6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6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6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6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6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6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6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6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6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6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6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6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6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6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6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6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6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6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6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6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6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6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6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6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6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6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6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6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6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6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6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6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6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6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6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6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6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6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6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6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6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6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6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6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6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6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6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6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6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6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6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6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6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6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6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6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6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6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6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6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6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6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6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6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6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6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6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6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6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6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6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6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6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6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6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6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6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6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6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6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6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6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6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6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6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6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6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6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6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6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6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6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6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6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6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6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6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6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6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6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6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6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6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6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6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6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6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6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6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6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6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6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6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6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6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6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6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6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6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6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6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6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6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6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6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6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6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6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6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6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6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6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6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6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6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6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6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6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6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6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6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6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6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6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6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6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6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6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6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6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6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6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6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6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6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6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6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6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6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6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6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6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6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6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6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6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6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6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6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6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6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6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6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6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6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6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6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6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6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6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6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6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6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6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6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6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6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6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6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6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6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6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6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6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6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6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6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6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6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6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6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6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6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6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6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6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6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6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6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6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6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6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6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6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6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6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6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6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6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6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6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6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6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6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6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6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6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6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6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6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6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6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6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6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6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6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6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6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6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6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6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6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6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6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6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6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6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6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6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6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6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6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6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6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6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6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6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6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6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6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6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6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6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6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6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6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6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6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6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6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6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6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6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6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6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6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6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6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6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6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6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6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6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6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6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6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6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6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6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6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6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6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6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6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6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6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6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6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6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6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6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6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6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6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6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6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6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6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6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6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6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6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6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6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6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6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6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6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6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6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6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6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6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6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6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6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6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6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6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6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6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6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6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6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6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6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6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6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6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6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6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6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6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6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6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6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6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6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6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6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6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6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6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6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6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6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6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6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6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6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6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6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6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6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6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6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6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6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6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6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6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6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6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6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6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6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6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6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6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6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6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6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6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6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6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6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6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6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6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6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6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6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6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6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6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6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6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6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6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6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6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6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6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6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6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6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6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6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6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6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6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6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6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6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6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6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6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6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6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6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6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6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6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6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6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6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6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6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6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6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6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6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6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6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6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6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6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6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6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6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6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6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6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6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6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6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6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6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6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6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6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6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6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6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6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6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6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6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6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6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6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6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6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6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6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6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6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6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6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6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6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6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6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6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6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6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6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6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6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6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6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6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6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6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6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6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6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6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6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6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6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6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6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6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6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6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6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6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6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6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6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6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6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6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6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6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6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6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6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6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6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6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6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6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6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6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6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6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6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6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6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6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6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6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6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6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6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6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6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6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6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6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6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6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6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6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6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6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6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6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6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6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6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6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6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6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6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6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6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6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6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6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6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6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6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6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6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6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6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6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6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6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6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6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6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6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6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6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6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6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6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6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6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6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6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6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6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6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6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6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6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6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6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6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6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6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6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6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6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6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6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6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6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6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6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6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6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6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6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6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6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6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6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6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6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6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6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6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6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6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6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6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6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6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6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6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6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6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6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6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6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6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6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6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6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6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6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6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6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6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6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6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6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6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6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6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6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6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6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6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6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6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6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6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6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6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6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6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6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6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6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6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6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6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6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6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6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6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6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6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6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6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6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6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6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6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6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6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6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6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6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6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6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6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6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6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6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6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6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6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6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6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6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6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6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6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6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6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6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6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6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6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6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6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6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6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6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6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6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6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6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6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6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6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6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6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6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6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6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6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6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6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6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6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6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6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6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6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6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6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6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6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6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6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6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6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6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6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6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6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6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6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6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6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6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6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6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6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6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6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6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6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6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6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6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6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6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6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6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6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6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6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6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6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6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6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6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6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6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6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6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6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6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6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6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6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6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6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6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6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6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6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6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6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6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6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6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6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6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6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6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6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6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6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6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6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6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6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6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6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6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6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6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6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6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6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6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6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6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6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6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6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6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6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6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6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6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6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6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6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6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6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6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6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6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6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6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6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6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6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6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6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6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6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6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6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6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6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6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6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6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6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6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6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6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6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6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6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6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6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6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6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6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6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6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6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6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6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6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6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6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6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6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6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6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6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6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6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6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6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6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6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6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6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6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6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6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6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6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6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6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6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6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6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6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6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6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6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6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6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6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6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6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6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6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6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6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6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6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6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6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6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6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6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6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6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6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6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6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6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6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6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6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6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6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6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6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6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6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6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6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6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6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6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6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6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6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6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6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6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6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6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6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6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6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6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6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6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6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6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6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6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6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6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6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6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6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6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6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6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6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6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6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6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6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6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6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6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6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6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6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6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6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6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6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6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6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6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6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6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6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6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6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6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6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6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6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6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6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6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6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6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6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6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6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6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6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6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6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6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6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6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6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6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6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6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6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6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6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6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6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6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6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6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6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6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6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6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6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6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6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6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6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6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6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6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6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6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6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6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6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6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6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6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6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6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6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6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6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6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6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6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6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6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6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6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6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6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6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6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6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6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6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6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6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6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6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6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6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6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6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6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6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6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6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6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6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6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6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6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6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6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6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6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6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6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6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6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6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6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6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6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6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6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6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6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6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6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6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6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6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6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6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6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6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6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6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6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6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6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6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6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6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6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6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6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6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6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6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6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6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6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6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6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6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6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6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6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6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6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6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6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6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6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6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6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6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6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6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6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6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6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6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6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6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6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6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6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6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6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6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6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6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6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6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6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6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6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6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6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6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6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6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6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6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6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6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6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6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6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6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6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6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6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6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6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6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6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6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6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6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6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6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6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6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6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6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6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6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6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6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6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6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6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6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6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6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6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6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6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6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6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6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6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6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6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6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6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6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6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6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6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6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6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6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6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6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6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6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6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6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6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6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6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6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6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6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6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6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6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6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6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6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6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6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6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6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6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6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6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6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6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6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6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6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6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6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6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6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6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6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6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6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6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6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6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6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6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6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6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6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6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6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6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6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6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6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6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6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6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6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6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6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6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6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6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6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6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6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6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6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6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6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6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6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6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6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6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6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6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6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6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6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6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6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6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6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6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6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6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6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6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6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6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6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6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6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6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6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6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6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6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6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6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6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6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6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6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6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6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6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6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6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6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6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6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6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6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6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6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6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6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6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6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6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6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6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6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6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6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6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6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6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6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6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6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6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6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6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6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6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6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6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6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6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6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6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6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6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6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6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6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6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6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6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6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6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6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6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6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6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6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6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6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6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6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6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6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6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6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6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6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6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6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6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6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6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6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6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6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6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6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6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6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6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6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6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6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6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6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6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6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6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6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6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6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6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6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6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6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6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6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6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6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6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6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6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6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6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6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6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6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6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6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6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6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6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6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6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6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6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6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6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6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6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6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6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6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6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6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6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6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6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6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6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6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6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6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6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6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6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6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6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6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6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6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6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6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6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6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6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6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6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6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6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6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6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6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6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6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6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6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6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6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6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6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6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6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6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6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6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6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6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6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6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6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6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6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6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6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6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6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6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6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6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6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6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6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6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6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6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6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6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6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6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6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6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6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6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6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6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6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6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6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6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6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6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6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6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6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6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6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6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6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6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6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6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6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6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6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6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6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6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6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6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6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6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6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6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6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6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6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6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6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6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6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6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6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6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6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6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6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6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6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6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6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6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6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6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6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6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6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6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6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6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6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6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6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6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6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6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6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6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6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6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6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6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6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6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6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6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6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6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6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6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6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6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6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6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6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6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6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6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6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6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6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6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6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6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6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6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6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6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6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6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6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6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6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6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6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6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6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6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6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6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6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6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6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6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6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6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6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6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6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6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6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6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6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6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6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6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6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6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6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6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6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6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6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6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6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6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6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6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6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6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6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6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6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6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6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6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6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6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6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6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6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6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6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6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6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6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6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6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6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6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6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6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6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6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6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6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6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6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6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6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6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6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6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6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6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6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6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6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6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6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6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6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6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6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6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6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6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6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6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6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6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6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6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6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6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6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6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6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6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6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6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6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6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6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6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6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6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6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6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6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6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6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6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6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6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6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6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6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6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6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6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6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6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6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6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6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6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6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6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6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6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6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6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6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6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6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6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6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6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6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6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6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6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6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6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6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6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6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6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6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6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6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6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6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6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6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6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6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6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6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6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6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6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6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6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6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6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6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6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6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6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6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6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6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6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6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6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6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6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6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6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6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6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6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6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6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6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6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6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6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6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6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6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6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6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6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6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6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6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6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6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6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6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6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6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6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6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6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6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6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6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6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6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6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6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6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6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6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6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6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6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6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6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6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6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6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6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6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6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6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6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6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6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6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6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6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6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6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6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6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6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6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6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6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6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6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6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6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6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6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6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6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6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6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6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6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6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6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6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6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6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6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6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6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6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6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6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6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6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6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6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6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6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6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6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6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6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6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6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6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6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6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6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6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6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6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6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6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6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6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6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6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6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6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6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6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6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6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6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6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6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6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6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6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6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6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6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6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6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6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6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6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6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6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6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6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6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6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6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6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6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6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6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6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6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6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6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6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6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6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6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6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6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6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6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6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6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6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6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6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6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6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6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6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6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6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6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6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6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6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6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6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6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6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6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6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6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6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6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6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6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6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6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6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6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6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6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6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6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6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6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6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6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6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6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6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6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6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6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6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6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6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6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6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6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6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6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6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6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6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6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6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6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6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6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6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6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6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6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6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6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6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6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6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6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6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6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6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6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6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6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6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6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6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6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6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6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6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6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6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6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6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6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6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6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6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6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6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6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6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6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6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6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6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6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6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6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6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6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6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6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6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6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6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6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6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6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6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6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6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6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6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6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6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6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6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6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6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6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6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6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6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6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6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6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6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6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6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6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6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6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6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6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6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6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6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6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6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6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6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6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6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6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6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6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6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6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6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6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6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6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6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6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6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6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6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6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6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6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6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6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6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6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6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6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6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6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6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6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6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6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6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6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6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6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6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6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6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6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6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6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6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6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6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6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6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6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6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6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6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6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6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6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6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6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6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6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6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6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6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6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6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6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6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6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6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6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6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6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6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6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6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6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6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6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6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6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6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6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6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6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6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6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6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6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6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6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6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6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6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6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6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6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6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6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6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6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6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6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6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6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6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6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6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6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6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6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6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6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6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6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6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6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6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6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6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6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6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6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6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6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6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6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6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6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6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6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6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6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6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6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6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6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6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6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6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6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6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6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6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6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6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6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6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6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6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6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6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6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6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6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6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6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6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6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6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6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6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6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6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6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6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6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6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6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6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6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6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6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6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6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6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6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6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6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6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6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6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6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6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6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6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6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6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6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6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6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6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6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6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6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6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6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6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6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6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6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6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6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6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6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6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6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6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6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6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6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6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6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6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6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6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6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6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6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6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6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6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6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6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6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6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6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6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6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6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6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6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6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6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6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6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6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6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6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6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6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6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6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6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6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6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6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6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6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6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6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6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6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6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6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6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6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6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6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6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6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6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6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6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6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6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6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6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6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6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6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6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6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6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6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6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6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6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6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6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6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6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6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6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6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6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6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6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6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6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6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6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6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6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6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6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6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6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6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6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6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6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6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6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6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6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6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6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6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6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6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6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6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6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6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6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6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6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6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6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6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6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6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6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6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6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6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6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6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6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6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6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6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6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6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6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6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6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6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6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6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6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6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6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6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6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6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6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6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6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6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6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6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6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6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6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6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6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6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6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6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6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6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6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6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6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6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6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6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6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6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6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6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6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6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6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6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6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6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6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6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6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6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6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6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6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6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6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6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6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6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6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6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6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6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6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6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6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6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6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6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6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6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6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6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6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6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6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6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6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6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6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6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6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6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6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6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6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6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6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6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6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6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6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6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6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6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6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6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6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6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6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6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6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6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6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6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6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6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6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6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6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6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6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6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6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6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6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6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6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6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6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6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6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6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6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6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6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6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6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6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6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6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6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6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6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6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6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6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6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6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6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6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6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6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6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6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6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6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6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6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6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6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6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6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6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6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6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6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6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6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6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6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6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6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6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6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6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6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6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6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6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6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6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6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6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6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6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6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6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6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6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6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6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6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6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6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6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6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6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6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6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6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6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6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6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6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6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6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6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6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6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6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6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6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6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6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6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6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6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6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6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6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6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6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6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6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6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6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6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6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6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6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6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6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6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6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6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6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6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6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6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6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6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6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6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6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6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6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6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6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6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6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6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6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6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6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6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6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6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6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6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6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6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6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6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6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6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6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6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6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6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6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6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6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6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6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6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6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6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6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6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6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6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6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6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6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6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6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6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6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6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6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6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6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6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6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6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6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6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6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6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6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6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6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6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6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6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6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6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6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6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6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6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6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6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6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6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6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6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6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6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6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6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6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6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6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6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6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6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6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6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6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6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6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6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6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6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6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6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6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6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6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6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6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6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6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6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6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6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6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6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6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6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6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6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6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6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6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6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6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6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6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6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6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6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6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6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6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6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6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6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6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6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6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6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6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6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6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6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6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6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6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6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6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6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6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6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6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6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6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6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6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6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6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6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6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6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6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6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6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6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6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6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6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6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6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6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6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6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6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6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6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6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6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6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6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6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6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6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6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6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6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6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6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6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6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6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6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6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6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6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6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6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6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6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6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6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6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6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6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6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6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6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6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6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6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6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6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6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6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6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6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6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6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6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6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6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6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6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6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6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6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6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6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6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6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6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6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6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6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6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6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6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6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6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6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6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6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6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6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6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6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6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6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6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6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6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6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6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6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6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6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6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6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6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6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6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6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6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6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6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6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6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6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6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6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6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6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6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6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6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6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6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6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6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6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6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6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6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6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6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6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6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6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6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6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6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6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6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6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6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6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6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6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6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6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6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6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6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6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6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6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6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6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6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6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6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6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6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6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6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6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6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6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6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6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6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6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6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6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6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6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6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6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6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6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6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6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6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6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6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6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6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6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6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6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6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6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6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6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6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6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6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6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6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6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6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6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6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6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6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6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6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6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6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6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6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6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6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6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6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6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6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6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6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6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6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6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6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6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6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6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6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6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6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6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6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6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6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6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6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6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6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6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6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6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6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6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6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6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6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6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6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6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6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6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6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6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6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6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6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6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6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6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6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6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6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6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6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6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6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6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6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6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6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6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6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6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6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6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6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6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6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6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6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6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6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6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6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6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6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6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6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6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6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6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6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6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6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6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6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6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6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6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6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6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6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6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6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6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6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6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6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6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6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6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6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6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6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6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6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6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6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6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6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6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6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6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6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6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6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6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6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6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6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6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6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6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6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6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6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6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6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6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6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6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6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6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6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6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6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6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6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6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6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6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6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6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6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6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6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6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6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6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6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6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6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6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6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6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6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6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6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6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6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6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6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6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6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6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6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6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6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6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6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6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6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6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6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6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6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6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6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6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6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6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6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6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6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6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6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6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6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6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6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6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6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6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6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6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6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6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6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6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6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6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6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6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6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6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6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6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6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6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6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6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6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6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6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6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6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6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6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6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6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6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6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6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6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6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6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6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6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6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6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6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6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6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6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6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6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6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6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6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6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6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6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6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6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6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6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6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6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6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6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6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6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6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6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6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6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6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6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6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6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6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6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6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6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6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6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6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6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6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6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6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6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6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6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6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6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6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6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6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6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6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6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6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6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6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6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6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6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6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6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6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6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6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6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6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6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6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6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6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6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6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6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6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6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6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6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6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6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6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6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6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6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6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6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6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6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6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6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6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6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6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6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6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6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6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6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6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6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6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6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6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6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6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6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6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6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6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6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6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6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6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6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6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6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6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6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6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6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6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6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6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6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6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6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6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6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6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6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6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6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6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6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6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6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6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6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6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6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6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6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6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6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6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6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6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6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6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6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6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6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6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6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6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6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6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6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6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6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6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6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6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6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6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6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6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6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6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6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6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6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6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6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6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6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6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6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6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6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6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6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6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6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6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6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6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6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6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6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6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6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6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6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6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6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6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6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6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6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6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6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6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6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6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6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6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6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6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6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6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6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6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6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6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6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6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6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6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6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6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6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6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6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6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6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6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6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6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6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6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6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6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6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6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6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6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6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6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6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6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6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6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6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6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6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6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6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6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6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6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6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6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6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6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6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6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6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6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6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6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6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6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6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6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6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6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6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6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6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6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6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6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6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6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6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6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6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6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6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6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6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6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6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6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6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6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6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6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6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6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6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6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6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6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6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6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6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6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6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6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6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6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6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6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6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6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6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6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6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6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6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6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6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6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6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6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6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6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6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6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6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6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6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6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6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6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6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6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6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6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6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6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6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6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6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6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6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6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6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6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6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6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6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6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6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6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6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6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6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6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6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6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6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6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6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6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6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6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6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6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6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6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6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6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6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6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6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6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6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6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6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6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6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6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6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6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6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6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6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6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6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6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6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6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6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6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6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6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6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6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6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6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6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6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6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6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6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6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6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6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6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6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6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6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6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6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6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6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6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6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6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6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6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6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6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6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6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6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6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6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6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6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6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6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6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6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6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6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6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6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6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6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6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6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6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6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6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6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6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6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6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6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6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6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6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6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6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6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6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6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6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6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6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6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6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6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6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6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6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6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6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6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6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6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6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6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6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6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6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6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6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6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6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6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6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6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6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6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6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6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6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6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6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6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6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6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6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6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6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6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6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6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6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6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6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6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6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6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6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6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6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6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6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6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6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6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6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6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6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6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6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6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6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6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6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6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6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6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6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6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6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6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6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6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6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6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6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6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6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6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6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6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6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6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6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6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6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6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6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6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6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6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6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6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6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6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6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6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6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6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6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6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6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6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6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6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6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6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6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6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6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6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6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6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6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6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6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6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6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6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6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6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6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6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6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6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6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6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6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6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6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6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6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6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6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6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6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6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6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6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6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6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6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6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6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6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6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6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6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6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6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6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6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6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6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6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6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6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6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6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6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6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6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6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6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6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6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6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6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6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6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6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6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6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6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6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6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6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6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6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6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6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6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6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6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6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6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6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6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6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6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6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6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6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6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6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6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6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6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6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6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6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6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6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6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6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6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6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6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6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6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6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6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6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6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6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6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6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6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6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6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6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6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6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6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6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6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6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6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6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6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6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6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6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6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6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6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6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6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6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6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6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6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6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6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6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6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6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6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6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6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6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6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6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6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6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6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6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6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6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6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6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6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6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6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6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6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6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6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6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6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6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6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6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6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6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6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6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6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6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6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6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6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6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6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6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6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6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6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6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6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6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6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6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6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6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6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6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6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6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6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6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6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6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6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6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6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6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6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6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6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6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6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6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6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6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6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6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6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6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6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6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6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6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6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6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6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6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6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6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6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6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6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6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6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6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6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6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6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6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6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6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6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6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6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6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6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6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6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6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6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6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6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6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6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6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6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6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6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6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6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6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6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6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6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6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6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6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6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6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6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6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6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6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6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6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6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6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6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6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6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6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6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6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6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6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6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6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6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6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6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6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6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6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6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6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6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6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6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6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6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6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6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6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6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6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6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6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6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6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6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6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6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6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6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6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6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6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6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6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6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6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6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6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6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6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6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6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6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6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6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6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6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6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6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6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6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6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6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6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6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6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6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6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6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6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6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6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6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6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6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6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6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6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6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6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6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6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6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6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6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6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6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6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6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6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6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6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6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6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6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6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6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6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6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6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6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6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6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6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6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6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6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6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6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6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6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6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6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6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6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6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6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6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6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6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6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6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6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6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6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6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6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6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6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6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6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6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6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6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6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6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6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6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6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6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6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6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6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6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6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6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6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6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6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6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6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6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6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6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6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6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6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6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6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6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6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6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6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6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6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6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6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6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6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6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6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6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6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6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6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6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6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6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6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6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6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6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6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6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6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6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6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6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6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6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6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6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6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6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6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6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6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6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6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6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6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6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6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6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6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6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6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6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6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6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6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6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6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6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6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6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6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6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6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6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6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6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6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6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6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6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6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6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6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6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6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6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6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6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6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6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6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6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6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6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6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6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6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6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6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6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6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6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6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6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6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6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6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6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6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6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6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6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6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6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6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6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6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6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6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6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6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6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6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6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6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6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6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6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6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6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6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6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6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6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6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6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6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6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6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6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6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6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6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6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6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6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6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6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6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6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6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6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6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6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6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6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6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6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6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6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6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6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6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6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6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6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6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6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6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6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6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6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6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6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6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6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6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6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6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6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6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6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6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6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6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6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6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6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6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6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6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6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6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6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6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6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6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6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6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6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6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6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6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6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6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6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6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6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6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6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6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6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6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6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6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6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6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6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6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6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6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6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6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6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6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6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6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6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6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6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6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6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6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6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6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6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6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6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6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6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6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6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6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6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6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6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6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6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6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6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6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6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6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6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6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6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6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6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6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6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6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6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6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6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6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6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6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6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6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6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6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6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6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6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6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6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6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6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6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6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6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6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6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6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6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6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6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6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6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6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6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6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6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6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6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6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6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6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6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6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6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6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6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6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6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6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6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6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6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6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6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6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6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6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6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6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6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6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6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6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6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6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6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6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6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6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6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6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6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6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6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6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6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6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6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6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6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6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6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6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6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6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6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6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6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6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6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6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6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6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6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6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6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6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6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6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6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6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6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6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6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6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6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6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6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6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6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6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6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6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6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6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6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6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6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6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6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6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6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6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6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6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6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6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6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6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6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6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6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6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6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6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6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6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6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6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6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6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6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6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6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6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6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6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6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6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6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6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6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6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6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6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6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6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6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6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6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6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6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6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6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6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6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6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6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6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6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6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6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6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6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6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6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6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6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6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6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6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6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6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6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6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6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6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6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6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6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6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6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6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6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6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6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6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6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6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6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6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6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6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6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6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6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6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6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6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6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6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6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6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6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6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6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6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6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6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6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6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6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6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6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6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6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6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6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6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6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6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6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6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6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6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6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6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6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6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6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6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6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6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6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6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6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6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6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6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6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6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6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6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6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6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6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6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6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6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6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6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6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6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6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6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6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6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6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6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6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6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6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6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6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6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6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6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6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6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6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6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6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6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6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6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6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6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6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6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6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6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6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6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6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6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6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6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6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6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6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6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6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6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6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6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6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6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6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6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6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6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6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6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6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6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6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6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6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6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6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6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6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6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6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6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6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6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6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6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6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6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6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6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6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6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6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6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6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6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6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6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6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6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6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6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6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6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6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6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6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6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6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6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6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6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6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6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6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6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6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6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6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6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6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6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6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6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6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6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6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6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6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6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6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6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6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6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6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6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6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6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6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6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6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6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6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6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6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6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6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6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6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6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6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6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6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6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6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6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6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6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6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6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6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6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6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6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6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6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6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6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6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6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6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6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6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6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6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6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6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6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6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6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6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6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6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6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6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6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6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6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6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6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6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6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6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6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6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6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6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6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6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6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6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6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6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6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6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6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6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6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6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6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6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6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6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6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6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6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6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6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6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6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6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6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6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6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6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6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6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6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6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6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6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6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6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6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6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6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6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6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6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6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6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6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6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6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6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6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6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6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6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6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6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6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6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6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6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6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6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6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6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6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6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6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6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6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6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6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6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6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6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6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6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6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6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6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6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6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6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6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6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6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6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6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6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6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6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6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6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6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6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6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6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6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6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6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6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6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6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6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6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6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6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6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6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6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6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6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6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6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6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6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6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6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6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6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6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6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6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6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6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6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6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6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6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6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6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6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6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6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6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6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6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6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6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6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6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6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6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6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6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6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6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6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6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6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6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6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6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6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6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6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6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6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6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6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6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6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6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6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6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6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6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6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6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6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6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6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6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6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6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6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6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6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6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6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6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6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6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6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6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6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6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6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6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6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6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6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6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6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6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6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6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6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6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6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6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6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6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6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6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6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6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6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6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6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6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6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6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6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6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6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6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6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6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6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6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6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6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6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6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6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6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6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6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6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6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6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6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6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6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6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6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6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6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6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6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6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6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6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6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6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6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6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6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6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6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6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6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6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6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6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6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6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6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6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6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6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6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6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6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6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6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6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6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6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6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6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6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6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6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6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6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6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6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6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6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6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6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6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6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6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6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6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6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6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6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6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6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6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6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6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6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6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6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6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6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6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6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6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6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6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6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6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6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6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6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6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6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6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6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6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6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6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6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6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6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6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6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6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6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6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6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6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6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6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6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6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6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6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6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6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6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6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6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6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6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6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6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6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6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6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6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6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6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6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6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6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6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6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6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6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6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6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6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6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6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6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6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6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6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6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6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6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6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6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6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6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6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6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6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6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6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6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6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6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6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6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6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6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6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6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6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6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6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6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6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6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6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6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6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6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6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6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6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6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6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6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6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6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6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6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6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6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6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6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6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6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6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6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6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6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6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6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6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6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6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6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6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6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6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6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6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6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6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6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6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6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6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6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6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6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6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6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6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6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6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6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6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6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6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6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6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6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6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6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6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6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6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6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6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6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6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6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6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6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6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6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6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6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6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6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6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6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6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6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6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6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6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6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6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6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6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6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6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6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6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6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6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6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6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6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6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6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6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6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6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6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6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6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6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6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6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6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6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6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6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6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6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6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6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6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6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6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6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6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6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6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6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6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6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6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6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6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6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6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6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6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6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6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6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6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6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6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6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6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6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6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6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6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6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6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6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6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6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6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6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6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6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6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6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6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6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6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6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6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6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6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6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6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6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6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6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6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6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6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6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6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6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6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6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6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6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6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6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6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6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6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6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6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6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6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6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6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6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6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6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6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6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6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6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6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6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6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6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6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6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6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6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6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6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6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6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6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6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6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6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6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6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6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6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6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6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6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6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6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6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6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6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6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6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6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6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6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6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6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6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6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6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6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6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6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6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6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6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6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6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6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6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6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6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6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6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6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6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6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6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6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6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6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6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6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6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6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6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6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6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6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6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6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6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6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6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6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6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6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6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6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6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6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6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6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6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6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6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6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6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6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6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6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6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6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6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6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6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6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6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6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6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6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6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6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6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6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6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6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6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6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6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6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6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6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6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6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6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6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6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6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6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6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6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6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6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6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6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6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6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6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6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6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6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6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6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6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6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6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6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6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6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6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6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6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6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6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6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6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6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6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6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6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6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6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6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6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6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6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6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6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6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6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6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6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6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6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6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6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6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6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6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6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6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6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6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6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6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6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6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6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6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6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6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6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6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6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6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6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6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6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6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6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6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6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6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6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6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6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6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6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6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6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6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6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6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6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6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6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6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6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6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6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6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6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6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6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6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6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6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6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6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6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6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6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6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6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6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6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6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6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6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6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6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6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6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6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6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6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6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6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6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6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6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6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6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6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6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6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6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6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6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6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6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6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6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6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6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6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6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6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6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6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6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6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6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6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6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6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6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6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6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6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6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6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6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6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6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6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6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6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6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6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6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6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6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6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6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6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6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6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6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6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6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6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6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6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6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6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6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6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6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6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6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6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6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6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6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6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6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6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6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6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6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6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6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6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6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6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6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6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6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6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6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6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6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6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6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6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6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6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6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6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6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6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6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6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6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6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6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6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6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6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6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6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6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6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6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6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6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6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6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6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6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6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6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6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6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6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6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6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6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6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6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6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6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6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6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6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6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6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6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6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6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6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6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6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6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6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6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6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6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6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6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6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6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6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6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6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6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6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6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6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6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6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6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6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6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6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6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6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6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6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6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6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6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6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6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6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6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6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6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6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6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6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6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6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6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6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6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6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6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6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6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6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6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6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6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6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6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6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6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6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6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6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6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6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6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6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6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6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6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6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6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6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6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6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6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6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6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6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6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6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6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6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6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6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6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6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6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6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6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6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6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6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6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6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6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6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6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6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6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6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6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6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6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6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6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6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6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6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6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6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6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6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6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6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6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6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6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6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6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6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6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6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6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6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6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6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6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6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6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6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6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6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6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6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6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6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6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6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6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6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6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6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6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6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6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6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6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6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6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6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6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6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6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6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6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6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6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6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6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6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6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6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6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6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6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6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6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6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6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6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6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6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6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6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6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6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6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6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6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6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6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6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6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6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6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6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6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6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6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6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6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6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6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6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6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6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6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6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6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6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6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6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6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6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6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6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6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6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6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6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6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6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6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6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6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6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6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6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6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6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6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6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6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6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6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6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6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6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6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6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6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6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6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6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6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6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6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6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6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6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6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6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6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6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6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6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6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6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6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6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6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6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6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6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6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6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6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6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6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6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6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6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6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6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6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6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6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6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6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6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6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6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6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6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6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6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6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6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6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6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6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6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6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6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6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6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6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6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6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6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6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6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6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6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6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6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6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6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6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6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6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6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6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6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6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6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6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6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6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6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6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6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6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6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6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6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6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6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6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6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6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6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6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6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6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6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6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6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6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6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6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6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6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6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6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6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6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6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6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6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6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6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6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6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6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6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6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6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6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6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6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6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6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6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6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6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6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6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6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6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6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6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6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6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6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6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6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6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6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6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6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6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6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6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6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6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6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6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6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6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6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6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6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6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6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6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6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6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6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6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6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6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6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6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6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6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6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6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6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6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6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6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6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6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6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6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6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6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6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6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6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6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6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6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6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6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6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6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6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6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6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6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6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6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6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6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6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6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6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6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6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6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6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6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6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6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6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6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6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6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6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6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6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6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6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6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6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6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6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6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6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6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6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6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6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6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6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6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6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6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6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6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6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6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6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6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6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6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6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6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6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6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6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6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6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6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6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6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6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6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6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6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6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6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6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6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6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6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6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6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6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6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6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6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6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6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6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6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6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6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6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6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6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6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6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6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6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6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6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6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6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6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6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6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6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6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6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6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6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6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6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6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6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6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6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6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6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6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6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6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6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6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6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6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6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6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6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6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6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6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6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6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6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6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6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6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6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6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6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6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6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6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6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6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6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6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6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6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6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6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6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6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6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6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6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6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6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6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6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6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6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6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6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6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6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6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6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6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6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6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6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6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6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6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6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6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6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6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6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6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6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6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6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6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6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6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6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6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6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6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6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6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6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6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6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6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6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6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6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6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6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6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6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6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6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6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6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6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6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6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6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6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6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6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6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6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6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6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6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6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6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6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6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6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6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6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6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6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6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6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6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6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6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6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6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6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6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6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6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6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6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6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6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6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6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6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6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6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6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6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6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6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6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6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6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6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6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6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6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6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6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6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6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6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6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6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6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6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6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6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6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6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6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6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6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6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6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6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6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6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6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6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6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6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6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6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6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6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6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6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6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6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6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6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6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6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6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6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6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6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6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6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6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6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6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6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6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6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6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6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6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6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6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6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6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6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6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6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6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6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6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6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6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6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6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6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6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6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6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6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6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6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6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6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6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6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6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6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6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6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6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6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6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6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6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6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6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6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6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6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6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6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6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6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6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6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6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6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6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6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6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6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6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6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6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6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6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6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6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6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6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6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6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6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6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6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6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6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6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6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6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6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6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6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6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6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6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6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6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6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6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6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6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6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6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6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6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6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6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6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6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6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6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6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6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6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6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6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6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6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6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6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6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6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6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6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6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6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6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6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6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6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6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6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6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6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6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6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6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6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6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6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6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6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6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6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6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6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6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6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6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6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6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6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6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6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6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6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6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6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6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6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6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6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6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6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6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6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6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6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6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6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6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6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6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6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6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6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6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6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6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6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6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6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6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6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6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6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6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6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6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6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6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6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6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6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6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6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6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6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6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6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6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6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6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6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6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6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6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6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6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6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6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6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6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6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6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6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6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6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6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6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6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6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6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6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6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6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6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6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6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6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6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6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6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6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6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6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6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6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6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6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6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6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6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6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6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6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6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6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6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6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6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6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6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6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6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6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6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6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6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6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6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6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6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6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6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6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6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6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6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6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6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6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6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6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6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6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6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6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6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6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6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6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6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6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6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6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6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6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6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6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6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6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6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6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6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6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6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6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6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6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6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6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6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6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6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6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6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6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6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6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6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6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6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6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6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6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6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6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6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6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6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6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6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6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6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6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6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6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6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6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6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6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6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6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6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6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6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6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6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6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6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6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6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6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6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6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6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6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6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6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6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6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6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6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6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6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6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6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6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6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6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6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6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6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6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6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6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6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6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6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6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6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6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6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6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6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6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6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6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6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6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6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6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6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6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6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6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6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6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6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6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6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6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6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6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6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6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6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6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6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6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6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6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6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6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6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6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6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6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6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6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6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6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6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6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6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6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6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6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6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6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6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6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6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6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6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6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6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6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6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6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6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6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6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6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6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6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6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6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6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6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6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6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6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6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6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6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6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6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6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6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6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6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6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6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6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6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6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6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6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6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6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6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6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6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6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6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6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6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6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6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6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6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6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6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6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6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6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6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6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6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6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6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6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6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6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6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6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6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6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6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6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6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6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6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6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6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6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6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6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6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6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6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6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6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6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6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6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6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6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6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6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6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6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6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6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6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6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6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6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6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6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6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6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6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6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6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6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6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6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6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6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6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6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6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6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6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6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6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6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6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6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6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6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6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6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6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6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6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6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6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6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6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6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6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6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6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6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6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6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6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6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6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6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6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6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6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6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6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6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6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6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6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6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6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6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6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6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6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6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6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6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6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6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6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6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6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6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6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6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6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6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6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6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6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6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6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6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6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6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6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6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6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6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6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6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6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6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6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6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6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6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6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6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6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6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6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6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6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6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6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6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6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6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6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6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6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6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6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6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6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6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6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6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6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6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6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6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6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6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6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6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6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6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6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6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6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6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6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6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6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6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6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6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6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6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6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6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6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6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6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6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6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6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6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6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6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6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6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6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6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6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6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6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6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6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6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6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6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6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6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6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6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6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6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6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6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6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6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6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6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6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6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6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6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6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6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6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6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6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6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6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6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6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6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6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6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6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6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6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6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6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6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6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6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6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6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6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6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6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6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6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6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6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6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6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6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6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6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6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6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6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6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6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6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6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6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6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6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6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6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6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6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6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6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6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6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6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6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6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6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6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6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6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6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6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6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6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6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6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6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6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6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6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6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6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6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6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6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6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6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6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6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6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6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6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6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6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6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6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6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6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6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6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6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6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6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6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6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6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6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6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6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6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6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6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6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6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6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6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6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6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6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6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6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6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6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6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6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6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6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6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6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6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6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6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6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6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6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6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6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6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6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6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6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6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6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6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6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6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6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6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6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6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6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6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6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6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6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6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6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6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6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6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6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6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6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6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6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6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6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6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6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6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6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6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6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6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6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6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6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6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6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6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6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6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6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6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6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6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6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6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6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6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6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6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6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6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6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6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6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6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6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6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6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6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6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6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6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6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6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6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6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6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6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6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6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6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6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6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6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6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6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6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6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6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6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6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6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6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6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6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6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6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6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6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6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6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6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6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6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6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6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6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6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6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6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6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6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6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6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6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6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6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6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6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6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6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6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6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6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6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6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6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6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6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6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6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6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6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6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6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6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6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6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6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6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6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6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6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6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6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6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6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6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6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6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6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6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6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6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6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6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6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6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6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6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6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6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6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6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6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6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6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6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6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6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6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6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6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6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6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6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6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6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6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6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6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6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6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6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6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6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6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6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6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6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6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6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6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6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6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6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6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6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6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6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6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6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6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6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6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6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6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6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6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6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6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6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6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6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6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6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6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6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6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6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6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6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6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6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6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6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6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6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6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6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6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6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6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6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6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6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6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6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6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6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6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6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6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6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6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6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6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6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6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6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6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6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6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6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6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6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6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6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6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6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6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6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6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6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6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6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6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6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6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6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6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6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6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6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6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6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6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6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6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6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6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6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6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6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6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6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6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6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6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6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6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6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6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6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6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6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6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6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6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6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6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6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6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6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6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6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6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6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6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6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6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6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6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6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6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6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6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6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6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6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6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6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6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6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6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6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6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6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6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6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6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6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6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6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6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6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6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6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6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6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6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6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6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6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6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6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6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6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6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6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6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6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6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6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6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6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6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6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6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6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6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6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6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6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6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6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6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6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6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6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6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6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6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6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6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6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6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6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6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6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6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6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6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6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6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6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6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6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6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6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6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6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6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6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6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6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6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6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6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6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6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6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6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6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6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6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6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6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6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6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6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6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6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6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6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6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6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6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6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6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6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6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6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6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6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6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6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6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6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6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6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6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6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6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6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6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6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6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6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6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6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6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6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6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6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6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6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6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6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6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6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6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6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6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6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6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6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6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6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6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6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6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6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6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6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6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6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6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6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6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6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6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6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6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6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6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6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6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6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6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6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6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6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6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6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6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6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6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6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6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6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6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6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6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6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6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6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6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6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6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6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6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6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6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6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6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6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6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6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6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6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6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6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6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6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6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6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6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6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6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6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6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6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6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6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6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6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6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6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6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6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6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6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6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6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6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6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6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6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6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6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6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6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6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6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6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6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6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6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6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6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6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6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6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6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6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6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6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6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6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6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6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6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6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6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6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6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6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6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6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6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6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6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6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6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6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6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6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6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6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6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6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6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6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6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6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6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6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6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6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6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6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6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6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6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6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6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6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6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6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6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6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6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6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6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6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6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6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6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6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6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6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6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6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6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6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6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6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6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6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6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6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6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6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6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6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6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6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6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6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6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6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6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6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6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6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6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6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6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6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6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6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6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6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6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6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6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6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6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6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6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6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6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6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6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6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6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6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6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6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6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6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6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6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6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6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6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6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6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6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6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6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6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6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6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6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6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6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6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6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6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6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6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6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6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6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6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6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6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6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6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6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6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6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6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6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6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6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6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6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6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6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6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6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6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6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6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6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6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6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6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6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6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6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6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6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6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6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6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6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6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6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6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6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6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6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6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6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6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6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6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6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6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6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6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6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6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6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6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6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6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6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6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6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6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6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6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6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6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6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6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6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6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6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6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6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6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6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6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6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6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6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6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6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6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6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6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6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6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6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6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6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6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6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6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6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6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6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6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6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6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6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6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6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6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6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6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6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6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6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6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6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6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6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6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6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6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6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6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6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6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6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6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6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6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6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6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6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6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6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6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6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6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6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6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6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6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6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6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6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6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6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6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6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6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6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6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6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6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6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6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6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6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6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6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6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6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6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6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6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6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6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6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6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6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6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6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6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6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6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6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6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6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6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6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6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6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6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6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6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6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6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6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6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6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6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6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6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6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6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6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6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6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6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6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6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6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6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6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6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6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6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6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6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6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6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6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6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6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6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6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6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6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6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6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6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6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6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6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6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6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6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6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6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6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6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6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6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6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6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6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6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6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6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6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6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6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6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6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6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6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6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6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6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6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6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6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6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6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6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6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6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6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6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6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6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6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6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6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6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6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6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6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6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6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6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6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6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6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6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6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6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6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6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6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6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6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6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6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6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6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6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6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6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6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6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6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6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6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6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6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6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6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6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6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6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6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6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6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6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6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6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6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6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6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6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6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6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6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6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6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6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6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6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6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6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6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6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6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6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6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6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6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6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6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6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6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6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6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6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6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6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6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6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6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6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6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6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6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6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6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6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6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6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6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6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6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6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6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6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6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6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6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6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6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6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6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6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6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6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6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6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6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6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6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6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6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6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6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6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6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6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6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6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6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6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6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6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6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6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6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6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6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6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6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6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6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6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6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6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6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6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6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6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6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6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6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6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6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6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6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6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6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6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6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6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6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6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6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6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6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6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6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6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6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6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6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6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6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6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6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6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6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6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6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6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6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6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6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6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6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6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6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6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6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6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6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6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6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6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6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6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6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6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6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6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6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6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6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6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6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6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6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6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6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6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6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6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6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6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6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6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6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6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6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6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6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6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6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6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6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6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6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6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6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6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6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6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6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6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6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6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6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6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6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6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6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6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6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6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6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6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6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6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6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6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6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6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6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6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6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6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6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6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6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6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6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6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6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6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6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6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6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6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6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6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6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6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6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6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6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6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6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6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6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6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6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6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6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6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6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6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6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6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6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6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6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6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6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6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6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6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6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6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6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6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6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6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6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6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6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6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6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6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6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6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6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6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6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6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6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6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6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6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6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6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6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6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6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6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6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6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6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6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6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6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6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6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6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6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6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6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6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6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6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6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6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6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6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6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6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6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6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6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6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6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6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6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6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6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6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6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6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6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6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6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6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6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6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6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6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6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6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6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6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6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6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6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6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6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6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6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6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6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6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6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6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6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6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6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6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6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6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6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6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6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6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6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6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6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6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6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6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6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6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6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6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6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6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6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6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6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6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6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6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6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6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6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6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6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6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6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6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6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6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6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6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6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6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6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6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6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6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6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6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6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6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6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6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6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6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6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6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6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6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6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6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6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6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6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6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6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6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6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6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6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6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6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6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6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6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6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6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6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6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6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6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6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6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6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6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6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6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6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6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6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6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6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6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6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6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6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6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6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6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6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6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6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6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6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6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6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6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6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6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6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6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6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6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6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6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6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6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6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6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6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6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6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6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6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6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6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6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6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6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6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6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6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6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6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6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6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6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6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6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6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6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6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6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6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6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6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6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6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6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6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6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6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6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6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6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6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6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6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6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6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6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6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6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6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6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6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6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6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6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6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6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6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6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6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6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6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6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6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6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6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6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6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6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6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6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6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6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6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6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6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6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6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6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6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6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6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6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6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6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6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6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6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6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6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6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6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6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6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6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6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6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6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6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6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6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6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6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6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6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6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6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6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6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6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6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6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6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6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6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6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6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6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6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6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6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6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6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6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6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6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6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6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6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6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6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6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6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6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6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6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6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6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6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6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6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6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6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6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6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6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6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6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6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6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6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6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6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6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6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6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6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6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6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6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6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6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6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6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6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6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6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6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6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6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6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6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6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6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6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6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6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6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6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6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6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6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6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6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6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6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6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6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6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6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6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6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6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6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6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6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6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6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6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6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6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6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6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6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6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6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6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6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6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6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6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6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6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6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6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6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6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6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6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6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6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6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6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6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6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6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6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6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6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6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6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6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6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6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6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6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6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6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6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6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6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6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6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6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6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6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6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6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6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6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6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6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6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6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6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6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6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6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6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6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6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6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6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6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6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6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6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6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6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6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6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6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6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6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6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6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6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6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6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6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6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6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6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6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6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6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6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6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6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6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6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6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6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6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6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6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6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6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6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6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6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6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6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6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6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6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6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6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6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6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6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6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6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6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6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6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6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6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6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6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6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6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6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6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6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6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6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6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6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6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6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6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6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6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6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6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6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6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6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6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6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6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6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6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6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6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6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6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6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6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6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6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6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6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6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6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6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6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6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6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6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6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6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6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6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6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6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6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6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6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6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6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6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6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6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6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6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6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6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6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6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6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6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6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6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6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6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6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6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6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6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6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6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6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6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6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6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6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6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6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6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6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6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6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6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6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6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6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6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6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6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6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6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6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6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6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6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6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6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6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6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6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6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6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6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6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6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6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6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6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6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6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6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6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6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6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6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6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6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6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6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6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6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6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6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6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6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6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6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6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6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6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6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6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6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6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6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6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6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6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6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6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6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6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6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6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6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6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6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6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6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6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6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6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6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6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6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6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6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6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6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6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6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6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6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6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6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6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6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6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6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6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6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6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6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6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6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6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6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6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6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6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6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6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6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6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6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6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6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6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6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6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6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6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6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6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6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6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6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6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6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6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6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6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6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6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6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6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6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6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6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6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6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6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6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6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6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6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6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6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6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6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6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6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6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6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6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6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6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6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6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6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6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6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6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6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6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6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6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6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6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6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6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6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6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6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6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6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6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6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6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6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6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6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6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6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6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6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6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6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6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6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6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6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6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6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6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6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6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6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6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6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6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6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6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6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6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6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6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6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6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6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6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6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6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6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6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6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6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6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6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6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6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6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6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6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6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6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6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6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6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6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6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6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6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6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6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6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6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6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6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6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6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6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6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6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6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6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6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6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6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6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6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6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6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6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6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6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6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6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6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6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6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6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6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6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6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6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6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6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6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6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6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6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6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6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6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6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6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6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6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6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6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6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6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6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6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6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6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6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6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6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6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6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6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6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6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6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6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6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6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6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6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6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6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6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6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7:U15006"/>
  <sheetViews>
    <sheetView zoomScaleNormal="100" zoomScalePageLayoutView="85" workbookViewId="0"/>
  </sheetViews>
  <sheetFormatPr defaultColWidth="12.69140625" defaultRowHeight="20" x14ac:dyDescent="0.6"/>
  <cols>
    <col min="1" max="1" width="5.69140625" style="81" customWidth="1"/>
    <col min="2" max="2" width="12.69140625" style="80"/>
    <col min="3" max="4" width="12.69140625" style="80" customWidth="1"/>
    <col min="5" max="5" width="15.69140625" style="80" customWidth="1"/>
    <col min="6" max="10" width="12.69140625" style="80" customWidth="1"/>
    <col min="11" max="12" width="12.69140625" style="79" customWidth="1"/>
    <col min="13" max="16" width="12.69140625" style="79"/>
    <col min="17" max="17" width="16.3046875" style="79" customWidth="1"/>
    <col min="18" max="18" width="13" style="79" customWidth="1"/>
    <col min="19" max="16384" width="12.69140625" style="79"/>
  </cols>
  <sheetData>
    <row r="7" spans="2:19" ht="49" customHeight="1" x14ac:dyDescent="0.6">
      <c r="B7" s="87" t="s">
        <v>124</v>
      </c>
      <c r="C7" s="89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90" t="s">
        <v>117</v>
      </c>
      <c r="J7" s="88" t="s">
        <v>116</v>
      </c>
      <c r="K7" s="87" t="s">
        <v>115</v>
      </c>
      <c r="L7" s="86" t="s">
        <v>114</v>
      </c>
      <c r="N7" s="95" t="s">
        <v>126</v>
      </c>
      <c r="O7" s="95" t="s">
        <v>128</v>
      </c>
    </row>
    <row r="8" spans="2:19" x14ac:dyDescent="0.6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85" t="s">
        <v>98</v>
      </c>
      <c r="L8" s="84" t="s">
        <v>104</v>
      </c>
      <c r="N8" s="93">
        <v>0.68</v>
      </c>
      <c r="O8" s="93">
        <v>0.36</v>
      </c>
    </row>
    <row r="9" spans="2:19" x14ac:dyDescent="0.6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85" t="s">
        <v>103</v>
      </c>
      <c r="L9" s="84" t="s">
        <v>97</v>
      </c>
      <c r="N9" s="93">
        <v>0.53</v>
      </c>
      <c r="O9" s="93">
        <v>0.78</v>
      </c>
      <c r="Q9" s="101" t="s">
        <v>129</v>
      </c>
    </row>
    <row r="10" spans="2:19" x14ac:dyDescent="0.6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85" t="s">
        <v>113</v>
      </c>
      <c r="L10" s="84" t="s">
        <v>97</v>
      </c>
      <c r="N10" s="93">
        <v>0.92</v>
      </c>
      <c r="O10" s="93">
        <v>0.1</v>
      </c>
      <c r="Q10" t="s">
        <v>5</v>
      </c>
      <c r="R10"/>
      <c r="S10"/>
    </row>
    <row r="11" spans="2:19" ht="20.5" thickBot="1" x14ac:dyDescent="0.65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85" t="s">
        <v>108</v>
      </c>
      <c r="L11" s="84" t="s">
        <v>104</v>
      </c>
      <c r="N11" s="93">
        <v>0.98</v>
      </c>
      <c r="O11" s="93">
        <v>0.87</v>
      </c>
      <c r="Q11"/>
      <c r="R11"/>
      <c r="S11"/>
    </row>
    <row r="12" spans="2:19" ht="40" x14ac:dyDescent="0.6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85" t="s">
        <v>112</v>
      </c>
      <c r="L12" s="84" t="s">
        <v>97</v>
      </c>
      <c r="N12" s="93">
        <v>0.69</v>
      </c>
      <c r="O12" s="93">
        <v>0.87</v>
      </c>
      <c r="Q12" s="98"/>
      <c r="R12" s="99" t="s">
        <v>125</v>
      </c>
      <c r="S12" s="99" t="s">
        <v>127</v>
      </c>
    </row>
    <row r="13" spans="2:19" x14ac:dyDescent="0.6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85" t="s">
        <v>105</v>
      </c>
      <c r="L13" s="84" t="s">
        <v>97</v>
      </c>
      <c r="N13" s="93">
        <v>0.66</v>
      </c>
      <c r="O13" s="93">
        <v>0.55000000000000004</v>
      </c>
      <c r="Q13" s="100" t="s">
        <v>8</v>
      </c>
      <c r="R13" s="100">
        <v>0.67617801047120374</v>
      </c>
      <c r="S13" s="100">
        <v>0.38923728813559344</v>
      </c>
    </row>
    <row r="14" spans="2:19" x14ac:dyDescent="0.6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85" t="s">
        <v>103</v>
      </c>
      <c r="L14" s="84" t="s">
        <v>104</v>
      </c>
      <c r="N14" s="93">
        <v>0.79</v>
      </c>
      <c r="O14" s="93">
        <v>0.38</v>
      </c>
      <c r="Q14" s="96" t="s">
        <v>9</v>
      </c>
      <c r="R14" s="96">
        <v>5.0266193950888112E-2</v>
      </c>
      <c r="S14" s="96">
        <v>6.9172917572070003E-2</v>
      </c>
    </row>
    <row r="15" spans="2:19" x14ac:dyDescent="0.6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85" t="s">
        <v>101</v>
      </c>
      <c r="L15" s="84" t="s">
        <v>104</v>
      </c>
      <c r="N15" s="93">
        <v>0.79</v>
      </c>
      <c r="O15" s="93">
        <v>0.53</v>
      </c>
      <c r="Q15" s="96" t="s">
        <v>10</v>
      </c>
      <c r="R15" s="96">
        <v>382</v>
      </c>
      <c r="S15" s="96">
        <v>118</v>
      </c>
    </row>
    <row r="16" spans="2:19" x14ac:dyDescent="0.6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85" t="s">
        <v>101</v>
      </c>
      <c r="L16" s="84" t="s">
        <v>107</v>
      </c>
      <c r="N16" s="93">
        <v>0.96</v>
      </c>
      <c r="O16" s="93">
        <v>0.44</v>
      </c>
      <c r="Q16" s="96" t="s">
        <v>11</v>
      </c>
      <c r="R16" s="96">
        <v>0</v>
      </c>
      <c r="S16" s="96"/>
    </row>
    <row r="17" spans="2:21" x14ac:dyDescent="0.6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85" t="s">
        <v>101</v>
      </c>
      <c r="L17" s="84" t="s">
        <v>104</v>
      </c>
      <c r="N17" s="93">
        <v>1</v>
      </c>
      <c r="O17" s="93">
        <v>0.72</v>
      </c>
      <c r="Q17" s="96" t="s">
        <v>12</v>
      </c>
      <c r="R17" s="96">
        <v>173</v>
      </c>
      <c r="S17" s="96"/>
    </row>
    <row r="18" spans="2:21" x14ac:dyDescent="0.6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85" t="s">
        <v>108</v>
      </c>
      <c r="L18" s="84" t="s">
        <v>104</v>
      </c>
      <c r="N18" s="93">
        <v>0.97</v>
      </c>
      <c r="O18" s="93">
        <v>0.1</v>
      </c>
      <c r="Q18" s="96" t="s">
        <v>13</v>
      </c>
      <c r="R18" s="96">
        <v>10.710038865218658</v>
      </c>
      <c r="S18" s="96"/>
    </row>
    <row r="19" spans="2:21" x14ac:dyDescent="0.6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85" t="s">
        <v>101</v>
      </c>
      <c r="L19" s="84" t="s">
        <v>104</v>
      </c>
      <c r="N19" s="93">
        <v>0.56000000000000005</v>
      </c>
      <c r="O19" s="93">
        <v>0.41</v>
      </c>
      <c r="Q19" s="96" t="s">
        <v>14</v>
      </c>
      <c r="R19" s="96">
        <v>3.7095511195394711E-21</v>
      </c>
      <c r="S19" s="96"/>
    </row>
    <row r="20" spans="2:21" x14ac:dyDescent="0.6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85" t="s">
        <v>101</v>
      </c>
      <c r="L20" s="84" t="s">
        <v>97</v>
      </c>
      <c r="N20" s="93">
        <v>0.23</v>
      </c>
      <c r="O20" s="93">
        <v>0.39</v>
      </c>
      <c r="Q20" s="96" t="s">
        <v>15</v>
      </c>
      <c r="R20" s="96">
        <v>1.6537091838406781</v>
      </c>
      <c r="S20" s="96"/>
    </row>
    <row r="21" spans="2:21" x14ac:dyDescent="0.6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85" t="s">
        <v>101</v>
      </c>
      <c r="L21" s="84" t="s">
        <v>97</v>
      </c>
      <c r="N21" s="93">
        <v>0.79</v>
      </c>
      <c r="O21" s="93">
        <v>0.44</v>
      </c>
      <c r="Q21" s="100" t="s">
        <v>16</v>
      </c>
      <c r="R21" s="100">
        <v>7.4191022390789421E-21</v>
      </c>
      <c r="S21" s="11" t="s">
        <v>21</v>
      </c>
      <c r="T21" s="7"/>
      <c r="U21" s="12" t="s">
        <v>186</v>
      </c>
    </row>
    <row r="22" spans="2:21" ht="20.5" thickBot="1" x14ac:dyDescent="0.65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85" t="s">
        <v>101</v>
      </c>
      <c r="L22" s="84" t="s">
        <v>97</v>
      </c>
      <c r="N22" s="93">
        <v>0.83</v>
      </c>
      <c r="O22" s="93">
        <v>0.39</v>
      </c>
      <c r="Q22" s="97" t="s">
        <v>17</v>
      </c>
      <c r="R22" s="97">
        <v>1.973771336887524</v>
      </c>
      <c r="S22" s="97"/>
    </row>
    <row r="23" spans="2:21" x14ac:dyDescent="0.6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85" t="s">
        <v>110</v>
      </c>
      <c r="L23" s="84" t="s">
        <v>97</v>
      </c>
      <c r="N23" s="93">
        <v>0.92</v>
      </c>
      <c r="O23" s="93">
        <v>0.55000000000000004</v>
      </c>
    </row>
    <row r="24" spans="2:21" x14ac:dyDescent="0.6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85" t="s">
        <v>101</v>
      </c>
      <c r="L24" s="84" t="s">
        <v>104</v>
      </c>
      <c r="N24" s="93">
        <v>0.93</v>
      </c>
      <c r="O24" s="93">
        <v>0.39</v>
      </c>
    </row>
    <row r="25" spans="2:21" x14ac:dyDescent="0.6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85" t="s">
        <v>106</v>
      </c>
      <c r="L25" s="84" t="s">
        <v>97</v>
      </c>
      <c r="N25" s="93">
        <v>0.61</v>
      </c>
      <c r="O25" s="93">
        <v>0.1</v>
      </c>
    </row>
    <row r="26" spans="2:21" x14ac:dyDescent="0.6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85" t="s">
        <v>103</v>
      </c>
      <c r="L26" s="84" t="s">
        <v>104</v>
      </c>
      <c r="N26" s="93">
        <v>0.9</v>
      </c>
      <c r="O26" s="93">
        <v>0.42</v>
      </c>
      <c r="Q26" s="101" t="s">
        <v>130</v>
      </c>
    </row>
    <row r="27" spans="2:21" x14ac:dyDescent="0.6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85" t="s">
        <v>101</v>
      </c>
      <c r="L27" s="84" t="s">
        <v>97</v>
      </c>
      <c r="N27" s="93">
        <v>0.93</v>
      </c>
      <c r="O27" s="93">
        <v>0.46</v>
      </c>
      <c r="Q27" s="102" t="s">
        <v>131</v>
      </c>
      <c r="R27" s="103">
        <f>TTEST(N8:N389,O8:O125,2,3)</f>
        <v>7.5247530502806224E-21</v>
      </c>
    </row>
    <row r="28" spans="2:21" x14ac:dyDescent="0.6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85" t="s">
        <v>110</v>
      </c>
      <c r="L28" s="84" t="s">
        <v>104</v>
      </c>
      <c r="N28" s="93">
        <v>0.34</v>
      </c>
      <c r="O28" s="93">
        <v>0.8</v>
      </c>
    </row>
    <row r="29" spans="2:21" x14ac:dyDescent="0.6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85" t="s">
        <v>101</v>
      </c>
      <c r="L29" s="84" t="s">
        <v>97</v>
      </c>
      <c r="N29" s="93">
        <v>0.91</v>
      </c>
      <c r="O29" s="93">
        <v>0.42</v>
      </c>
    </row>
    <row r="30" spans="2:21" x14ac:dyDescent="0.6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85" t="s">
        <v>103</v>
      </c>
      <c r="L30" s="84" t="s">
        <v>104</v>
      </c>
      <c r="N30" s="93">
        <v>0.56999999999999995</v>
      </c>
      <c r="O30" s="93">
        <v>0.1</v>
      </c>
    </row>
    <row r="31" spans="2:21" x14ac:dyDescent="0.6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85" t="s">
        <v>108</v>
      </c>
      <c r="L31" s="84" t="s">
        <v>97</v>
      </c>
      <c r="N31" s="93">
        <v>0.91</v>
      </c>
      <c r="O31" s="93">
        <v>0.1</v>
      </c>
    </row>
    <row r="32" spans="2:21" x14ac:dyDescent="0.6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85" t="s">
        <v>108</v>
      </c>
      <c r="L32" s="84" t="s">
        <v>104</v>
      </c>
      <c r="N32" s="93">
        <v>0.39</v>
      </c>
      <c r="O32" s="93">
        <v>0.09</v>
      </c>
    </row>
    <row r="33" spans="2:15" x14ac:dyDescent="0.6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85" t="s">
        <v>101</v>
      </c>
      <c r="L33" s="84" t="s">
        <v>97</v>
      </c>
      <c r="N33" s="93">
        <v>0.68</v>
      </c>
      <c r="O33" s="93">
        <v>0.3</v>
      </c>
    </row>
    <row r="34" spans="2:15" x14ac:dyDescent="0.6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85" t="s">
        <v>101</v>
      </c>
      <c r="L34" s="84" t="s">
        <v>104</v>
      </c>
      <c r="N34" s="93">
        <v>0.82</v>
      </c>
      <c r="O34" s="93">
        <v>0.79</v>
      </c>
    </row>
    <row r="35" spans="2:15" x14ac:dyDescent="0.6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85" t="s">
        <v>103</v>
      </c>
      <c r="L35" s="84" t="s">
        <v>97</v>
      </c>
      <c r="N35" s="93">
        <v>0.14000000000000001</v>
      </c>
      <c r="O35" s="93">
        <v>0.38</v>
      </c>
    </row>
    <row r="36" spans="2:15" x14ac:dyDescent="0.6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85" t="s">
        <v>101</v>
      </c>
      <c r="L36" s="84" t="s">
        <v>104</v>
      </c>
      <c r="N36" s="93">
        <v>0.37</v>
      </c>
      <c r="O36" s="93">
        <v>0.41</v>
      </c>
    </row>
    <row r="37" spans="2:15" x14ac:dyDescent="0.6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85" t="s">
        <v>112</v>
      </c>
      <c r="L37" s="84" t="s">
        <v>104</v>
      </c>
      <c r="N37" s="93">
        <v>0.97</v>
      </c>
      <c r="O37" s="93">
        <v>0.1</v>
      </c>
    </row>
    <row r="38" spans="2:15" x14ac:dyDescent="0.6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85" t="s">
        <v>108</v>
      </c>
      <c r="L38" s="84" t="s">
        <v>97</v>
      </c>
      <c r="N38" s="93">
        <v>0.62</v>
      </c>
      <c r="O38" s="93">
        <v>0.37</v>
      </c>
    </row>
    <row r="39" spans="2:15" x14ac:dyDescent="0.6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85" t="s">
        <v>113</v>
      </c>
      <c r="L39" s="84" t="s">
        <v>97</v>
      </c>
      <c r="N39" s="93">
        <v>0.15</v>
      </c>
      <c r="O39" s="93">
        <v>0.1</v>
      </c>
    </row>
    <row r="40" spans="2:15" x14ac:dyDescent="0.6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85" t="s">
        <v>111</v>
      </c>
      <c r="L40" s="84" t="s">
        <v>107</v>
      </c>
      <c r="N40" s="93">
        <v>0.94</v>
      </c>
      <c r="O40" s="93">
        <v>0.1</v>
      </c>
    </row>
    <row r="41" spans="2:15" x14ac:dyDescent="0.6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85" t="s">
        <v>108</v>
      </c>
      <c r="L41" s="84" t="s">
        <v>104</v>
      </c>
      <c r="N41" s="93">
        <v>0.36</v>
      </c>
      <c r="O41" s="93">
        <v>0.83</v>
      </c>
    </row>
    <row r="42" spans="2:15" x14ac:dyDescent="0.6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85" t="s">
        <v>112</v>
      </c>
      <c r="L42" s="84" t="s">
        <v>97</v>
      </c>
      <c r="N42" s="93">
        <v>0.86</v>
      </c>
      <c r="O42" s="93">
        <v>0.1</v>
      </c>
    </row>
    <row r="43" spans="2:15" x14ac:dyDescent="0.6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85" t="s">
        <v>103</v>
      </c>
      <c r="L43" s="84" t="s">
        <v>104</v>
      </c>
      <c r="N43" s="93">
        <v>0.9</v>
      </c>
      <c r="O43" s="93">
        <v>0.11</v>
      </c>
    </row>
    <row r="44" spans="2:15" x14ac:dyDescent="0.6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85" t="s">
        <v>108</v>
      </c>
      <c r="L44" s="84" t="s">
        <v>104</v>
      </c>
      <c r="N44" s="93">
        <v>1</v>
      </c>
      <c r="O44" s="93">
        <v>0.1</v>
      </c>
    </row>
    <row r="45" spans="2:15" x14ac:dyDescent="0.6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85" t="s">
        <v>110</v>
      </c>
      <c r="L45" s="84" t="s">
        <v>104</v>
      </c>
      <c r="N45" s="93">
        <v>0.79</v>
      </c>
      <c r="O45" s="93">
        <v>0.72</v>
      </c>
    </row>
    <row r="46" spans="2:15" x14ac:dyDescent="0.6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85" t="s">
        <v>103</v>
      </c>
      <c r="L46" s="84" t="s">
        <v>104</v>
      </c>
      <c r="N46" s="93">
        <v>0.97</v>
      </c>
      <c r="O46" s="93">
        <v>0.72</v>
      </c>
    </row>
    <row r="47" spans="2:15" x14ac:dyDescent="0.6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85" t="s">
        <v>108</v>
      </c>
      <c r="L47" s="84" t="s">
        <v>104</v>
      </c>
      <c r="N47" s="93">
        <v>0.87</v>
      </c>
      <c r="O47" s="93">
        <v>0.86</v>
      </c>
    </row>
    <row r="48" spans="2:15" x14ac:dyDescent="0.6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85" t="s">
        <v>111</v>
      </c>
      <c r="L48" s="84" t="s">
        <v>104</v>
      </c>
      <c r="N48" s="93">
        <v>0.67</v>
      </c>
      <c r="O48" s="93">
        <v>0.39</v>
      </c>
    </row>
    <row r="49" spans="2:15" x14ac:dyDescent="0.6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85" t="s">
        <v>101</v>
      </c>
      <c r="L49" s="84" t="s">
        <v>104</v>
      </c>
      <c r="N49" s="93">
        <v>0.84</v>
      </c>
      <c r="O49" s="93">
        <v>0.38</v>
      </c>
    </row>
    <row r="50" spans="2:15" x14ac:dyDescent="0.6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85" t="s">
        <v>113</v>
      </c>
      <c r="L50" s="84" t="s">
        <v>104</v>
      </c>
      <c r="N50" s="93">
        <v>0.16</v>
      </c>
      <c r="O50" s="93">
        <v>0.1</v>
      </c>
    </row>
    <row r="51" spans="2:15" x14ac:dyDescent="0.6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85" t="s">
        <v>98</v>
      </c>
      <c r="L51" s="84" t="s">
        <v>104</v>
      </c>
      <c r="N51" s="93">
        <v>0.76</v>
      </c>
      <c r="O51" s="93">
        <v>0.44</v>
      </c>
    </row>
    <row r="52" spans="2:15" x14ac:dyDescent="0.6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85" t="s">
        <v>103</v>
      </c>
      <c r="L52" s="84" t="s">
        <v>104</v>
      </c>
      <c r="N52" s="93">
        <v>1</v>
      </c>
      <c r="O52" s="93">
        <v>0.1</v>
      </c>
    </row>
    <row r="53" spans="2:15" x14ac:dyDescent="0.6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85" t="s">
        <v>108</v>
      </c>
      <c r="L53" s="84" t="s">
        <v>97</v>
      </c>
      <c r="N53" s="93">
        <v>0.37</v>
      </c>
      <c r="O53" s="93">
        <v>0.09</v>
      </c>
    </row>
    <row r="54" spans="2:15" x14ac:dyDescent="0.6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85" t="s">
        <v>108</v>
      </c>
      <c r="L54" s="84" t="s">
        <v>104</v>
      </c>
      <c r="N54" s="93">
        <v>0.95</v>
      </c>
      <c r="O54" s="93">
        <v>0.38</v>
      </c>
    </row>
    <row r="55" spans="2:15" x14ac:dyDescent="0.6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85" t="s">
        <v>103</v>
      </c>
      <c r="L55" s="84" t="s">
        <v>104</v>
      </c>
      <c r="N55" s="93">
        <v>0.89</v>
      </c>
      <c r="O55" s="93">
        <v>0.43</v>
      </c>
    </row>
    <row r="56" spans="2:15" x14ac:dyDescent="0.6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85" t="s">
        <v>101</v>
      </c>
      <c r="L56" s="84" t="s">
        <v>97</v>
      </c>
      <c r="N56" s="93">
        <v>0.15</v>
      </c>
      <c r="O56" s="93">
        <v>0.37</v>
      </c>
    </row>
    <row r="57" spans="2:15" x14ac:dyDescent="0.6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85" t="s">
        <v>105</v>
      </c>
      <c r="L57" s="84" t="s">
        <v>97</v>
      </c>
      <c r="N57" s="93">
        <v>0.5</v>
      </c>
      <c r="O57" s="93">
        <v>0.09</v>
      </c>
    </row>
    <row r="58" spans="2:15" x14ac:dyDescent="0.6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85" t="s">
        <v>101</v>
      </c>
      <c r="L58" s="84" t="s">
        <v>97</v>
      </c>
      <c r="N58" s="93">
        <v>0.8</v>
      </c>
      <c r="O58" s="93">
        <v>0.09</v>
      </c>
    </row>
    <row r="59" spans="2:15" x14ac:dyDescent="0.6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85" t="s">
        <v>108</v>
      </c>
      <c r="L59" s="84" t="s">
        <v>97</v>
      </c>
      <c r="N59" s="93">
        <v>0.18</v>
      </c>
      <c r="O59" s="93">
        <v>0.38</v>
      </c>
    </row>
    <row r="60" spans="2:15" x14ac:dyDescent="0.6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85" t="s">
        <v>113</v>
      </c>
      <c r="L60" s="84" t="s">
        <v>97</v>
      </c>
      <c r="N60" s="93">
        <v>0.82</v>
      </c>
      <c r="O60" s="93">
        <v>0.1</v>
      </c>
    </row>
    <row r="61" spans="2:15" x14ac:dyDescent="0.6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85" t="s">
        <v>101</v>
      </c>
      <c r="L61" s="84" t="s">
        <v>97</v>
      </c>
      <c r="N61" s="93">
        <v>0.91</v>
      </c>
      <c r="O61" s="93">
        <v>0.09</v>
      </c>
    </row>
    <row r="62" spans="2:15" x14ac:dyDescent="0.6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85" t="s">
        <v>101</v>
      </c>
      <c r="L62" s="84" t="s">
        <v>104</v>
      </c>
      <c r="N62" s="93">
        <v>0.75</v>
      </c>
      <c r="O62" s="93">
        <v>0.46</v>
      </c>
    </row>
    <row r="63" spans="2:15" x14ac:dyDescent="0.6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85" t="s">
        <v>101</v>
      </c>
      <c r="L63" s="84" t="s">
        <v>104</v>
      </c>
      <c r="N63" s="93">
        <v>0.85</v>
      </c>
      <c r="O63" s="93">
        <v>0.37</v>
      </c>
    </row>
    <row r="64" spans="2:15" x14ac:dyDescent="0.6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85" t="s">
        <v>106</v>
      </c>
      <c r="L64" s="84" t="s">
        <v>104</v>
      </c>
      <c r="N64" s="93">
        <v>0.98</v>
      </c>
      <c r="O64" s="93">
        <v>0.37</v>
      </c>
    </row>
    <row r="65" spans="2:15" x14ac:dyDescent="0.6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85" t="s">
        <v>110</v>
      </c>
      <c r="L65" s="84" t="s">
        <v>104</v>
      </c>
      <c r="N65" s="93">
        <v>0.17</v>
      </c>
      <c r="O65" s="93">
        <v>0.11</v>
      </c>
    </row>
    <row r="66" spans="2:15" x14ac:dyDescent="0.6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85" t="s">
        <v>103</v>
      </c>
      <c r="L66" s="84" t="s">
        <v>97</v>
      </c>
      <c r="N66" s="93">
        <v>0.42</v>
      </c>
      <c r="O66" s="93">
        <v>0.1</v>
      </c>
    </row>
    <row r="67" spans="2:15" x14ac:dyDescent="0.6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85" t="s">
        <v>101</v>
      </c>
      <c r="L67" s="84" t="s">
        <v>97</v>
      </c>
      <c r="N67" s="93">
        <v>0.57999999999999996</v>
      </c>
      <c r="O67" s="93">
        <v>0.83</v>
      </c>
    </row>
    <row r="68" spans="2:15" x14ac:dyDescent="0.6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85" t="s">
        <v>101</v>
      </c>
      <c r="L68" s="84" t="s">
        <v>97</v>
      </c>
      <c r="N68" s="93">
        <v>0.76</v>
      </c>
      <c r="O68" s="93">
        <v>0.46</v>
      </c>
    </row>
    <row r="69" spans="2:15" x14ac:dyDescent="0.6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85" t="s">
        <v>108</v>
      </c>
      <c r="L69" s="84" t="s">
        <v>97</v>
      </c>
      <c r="N69" s="93">
        <v>0.17</v>
      </c>
      <c r="O69" s="93">
        <v>0.44</v>
      </c>
    </row>
    <row r="70" spans="2:15" x14ac:dyDescent="0.6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85" t="s">
        <v>101</v>
      </c>
      <c r="L70" s="84" t="s">
        <v>97</v>
      </c>
      <c r="N70" s="93">
        <v>0.7</v>
      </c>
      <c r="O70" s="93">
        <v>0.1</v>
      </c>
    </row>
    <row r="71" spans="2:15" x14ac:dyDescent="0.6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85" t="s">
        <v>101</v>
      </c>
      <c r="L71" s="84" t="s">
        <v>104</v>
      </c>
      <c r="N71" s="93">
        <v>0.7</v>
      </c>
      <c r="O71" s="93">
        <v>0.36</v>
      </c>
    </row>
    <row r="72" spans="2:15" x14ac:dyDescent="0.6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85" t="s">
        <v>112</v>
      </c>
      <c r="L72" s="84" t="s">
        <v>104</v>
      </c>
      <c r="N72" s="93">
        <v>0.81</v>
      </c>
      <c r="O72" s="93">
        <v>0.39</v>
      </c>
    </row>
    <row r="73" spans="2:15" x14ac:dyDescent="0.6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85" t="s">
        <v>108</v>
      </c>
      <c r="L73" s="84" t="s">
        <v>104</v>
      </c>
      <c r="N73" s="93">
        <v>0.6</v>
      </c>
      <c r="O73" s="93">
        <v>0.91</v>
      </c>
    </row>
    <row r="74" spans="2:15" x14ac:dyDescent="0.6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85" t="s">
        <v>112</v>
      </c>
      <c r="L74" s="84" t="s">
        <v>104</v>
      </c>
      <c r="N74" s="93">
        <v>0.83</v>
      </c>
      <c r="O74" s="93">
        <v>0.86</v>
      </c>
    </row>
    <row r="75" spans="2:15" x14ac:dyDescent="0.6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85" t="s">
        <v>101</v>
      </c>
      <c r="L75" s="84" t="s">
        <v>97</v>
      </c>
      <c r="N75" s="93">
        <v>0.22</v>
      </c>
      <c r="O75" s="93">
        <v>0.11</v>
      </c>
    </row>
    <row r="76" spans="2:15" x14ac:dyDescent="0.6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85" t="s">
        <v>108</v>
      </c>
      <c r="L76" s="84" t="s">
        <v>97</v>
      </c>
      <c r="N76" s="93">
        <v>0.39</v>
      </c>
      <c r="O76" s="93">
        <v>0.43</v>
      </c>
    </row>
    <row r="77" spans="2:15" x14ac:dyDescent="0.6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85" t="s">
        <v>103</v>
      </c>
      <c r="L77" s="84" t="s">
        <v>97</v>
      </c>
      <c r="N77" s="93">
        <v>0.28999999999999998</v>
      </c>
      <c r="O77" s="93">
        <v>0.09</v>
      </c>
    </row>
    <row r="78" spans="2:15" x14ac:dyDescent="0.6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85" t="s">
        <v>101</v>
      </c>
      <c r="L78" s="84" t="s">
        <v>97</v>
      </c>
      <c r="N78" s="93">
        <v>0.96</v>
      </c>
      <c r="O78" s="93">
        <v>0.41</v>
      </c>
    </row>
    <row r="79" spans="2:15" x14ac:dyDescent="0.6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85" t="s">
        <v>111</v>
      </c>
      <c r="L79" s="84" t="s">
        <v>97</v>
      </c>
      <c r="N79" s="93">
        <v>0.28000000000000003</v>
      </c>
      <c r="O79" s="93">
        <v>0.09</v>
      </c>
    </row>
    <row r="80" spans="2:15" x14ac:dyDescent="0.6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85" t="s">
        <v>103</v>
      </c>
      <c r="L80" s="84" t="s">
        <v>97</v>
      </c>
      <c r="N80" s="93">
        <v>0.9</v>
      </c>
      <c r="O80" s="93">
        <v>0.36</v>
      </c>
    </row>
    <row r="81" spans="2:15" x14ac:dyDescent="0.6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85" t="s">
        <v>103</v>
      </c>
      <c r="L81" s="84" t="s">
        <v>107</v>
      </c>
      <c r="N81" s="93">
        <v>0.63</v>
      </c>
      <c r="O81" s="93">
        <v>0.39</v>
      </c>
    </row>
    <row r="82" spans="2:15" x14ac:dyDescent="0.6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85" t="s">
        <v>103</v>
      </c>
      <c r="L82" s="84" t="s">
        <v>97</v>
      </c>
      <c r="N82" s="93">
        <v>0.92</v>
      </c>
      <c r="O82" s="93">
        <v>0.1</v>
      </c>
    </row>
    <row r="83" spans="2:15" x14ac:dyDescent="0.6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85" t="s">
        <v>101</v>
      </c>
      <c r="L83" s="84" t="s">
        <v>97</v>
      </c>
      <c r="N83" s="93">
        <v>0.84</v>
      </c>
      <c r="O83" s="93">
        <v>0.38</v>
      </c>
    </row>
    <row r="84" spans="2:15" x14ac:dyDescent="0.6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85" t="s">
        <v>113</v>
      </c>
      <c r="L84" s="84" t="s">
        <v>104</v>
      </c>
      <c r="N84" s="93">
        <v>0.67</v>
      </c>
      <c r="O84" s="93">
        <v>0.11</v>
      </c>
    </row>
    <row r="85" spans="2:15" x14ac:dyDescent="0.6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85" t="s">
        <v>106</v>
      </c>
      <c r="L85" s="84" t="s">
        <v>104</v>
      </c>
      <c r="N85" s="93">
        <v>0.86</v>
      </c>
      <c r="O85" s="93">
        <v>0.82</v>
      </c>
    </row>
    <row r="86" spans="2:15" x14ac:dyDescent="0.6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85" t="s">
        <v>103</v>
      </c>
      <c r="L86" s="84" t="s">
        <v>97</v>
      </c>
      <c r="N86" s="93">
        <v>0.91</v>
      </c>
      <c r="O86" s="93">
        <v>0.87</v>
      </c>
    </row>
    <row r="87" spans="2:15" x14ac:dyDescent="0.6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85" t="s">
        <v>108</v>
      </c>
      <c r="L87" s="84" t="s">
        <v>107</v>
      </c>
      <c r="N87" s="93">
        <v>0.57999999999999996</v>
      </c>
      <c r="O87" s="93">
        <v>0.11</v>
      </c>
    </row>
    <row r="88" spans="2:15" x14ac:dyDescent="0.6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85" t="s">
        <v>108</v>
      </c>
      <c r="L88" s="84" t="s">
        <v>104</v>
      </c>
      <c r="N88" s="93">
        <v>0.52</v>
      </c>
      <c r="O88" s="93">
        <v>0.74</v>
      </c>
    </row>
    <row r="89" spans="2:15" x14ac:dyDescent="0.6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85" t="s">
        <v>103</v>
      </c>
      <c r="L89" s="84" t="s">
        <v>104</v>
      </c>
      <c r="N89" s="93">
        <v>0.17</v>
      </c>
      <c r="O89" s="93">
        <v>0.72</v>
      </c>
    </row>
    <row r="90" spans="2:15" x14ac:dyDescent="0.6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85" t="s">
        <v>101</v>
      </c>
      <c r="L90" s="84" t="s">
        <v>97</v>
      </c>
      <c r="N90" s="93">
        <v>0.54</v>
      </c>
      <c r="O90" s="93">
        <v>0.32</v>
      </c>
    </row>
    <row r="91" spans="2:15" x14ac:dyDescent="0.6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85" t="s">
        <v>113</v>
      </c>
      <c r="L91" s="84" t="s">
        <v>104</v>
      </c>
      <c r="N91" s="93">
        <v>0.72</v>
      </c>
      <c r="O91" s="93">
        <v>0.87</v>
      </c>
    </row>
    <row r="92" spans="2:15" x14ac:dyDescent="0.6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85" t="s">
        <v>113</v>
      </c>
      <c r="L92" s="84" t="s">
        <v>97</v>
      </c>
      <c r="N92" s="93">
        <v>0.17</v>
      </c>
      <c r="O92" s="93">
        <v>0.1</v>
      </c>
    </row>
    <row r="93" spans="2:15" x14ac:dyDescent="0.6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85" t="s">
        <v>103</v>
      </c>
      <c r="L93" s="84" t="s">
        <v>104</v>
      </c>
      <c r="N93" s="93">
        <v>0.73</v>
      </c>
      <c r="O93" s="93">
        <v>0.46</v>
      </c>
    </row>
    <row r="94" spans="2:15" x14ac:dyDescent="0.6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85" t="s">
        <v>103</v>
      </c>
      <c r="L94" s="84" t="s">
        <v>104</v>
      </c>
      <c r="N94" s="93">
        <v>0.73</v>
      </c>
      <c r="O94" s="93">
        <v>0.1</v>
      </c>
    </row>
    <row r="95" spans="2:15" x14ac:dyDescent="0.6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85" t="s">
        <v>101</v>
      </c>
      <c r="L95" s="84" t="s">
        <v>104</v>
      </c>
      <c r="N95" s="93">
        <v>0.84</v>
      </c>
      <c r="O95" s="93">
        <v>0.2</v>
      </c>
    </row>
    <row r="96" spans="2:15" x14ac:dyDescent="0.6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85" t="s">
        <v>98</v>
      </c>
      <c r="L96" s="84" t="s">
        <v>104</v>
      </c>
      <c r="N96" s="93">
        <v>0.73</v>
      </c>
      <c r="O96" s="93">
        <v>0.09</v>
      </c>
    </row>
    <row r="97" spans="2:15" x14ac:dyDescent="0.6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85" t="s">
        <v>103</v>
      </c>
      <c r="L97" s="84" t="s">
        <v>104</v>
      </c>
      <c r="N97" s="93">
        <v>0.6</v>
      </c>
      <c r="O97" s="93">
        <v>0.4</v>
      </c>
    </row>
    <row r="98" spans="2:15" x14ac:dyDescent="0.6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85" t="s">
        <v>101</v>
      </c>
      <c r="L98" s="84" t="s">
        <v>97</v>
      </c>
      <c r="N98" s="93">
        <v>0.39</v>
      </c>
      <c r="O98" s="93">
        <v>0.1</v>
      </c>
    </row>
    <row r="99" spans="2:15" x14ac:dyDescent="0.6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85" t="s">
        <v>106</v>
      </c>
      <c r="L99" s="84" t="s">
        <v>97</v>
      </c>
      <c r="N99" s="93">
        <v>0.33</v>
      </c>
      <c r="O99" s="93">
        <v>0.11</v>
      </c>
    </row>
    <row r="100" spans="2:15" x14ac:dyDescent="0.6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85" t="s">
        <v>103</v>
      </c>
      <c r="L100" s="84" t="s">
        <v>104</v>
      </c>
      <c r="N100" s="93">
        <v>0.53</v>
      </c>
      <c r="O100" s="93">
        <v>0.79</v>
      </c>
    </row>
    <row r="101" spans="2:15" x14ac:dyDescent="0.6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85" t="s">
        <v>101</v>
      </c>
      <c r="L101" s="84" t="s">
        <v>97</v>
      </c>
      <c r="N101" s="93">
        <v>0.76</v>
      </c>
      <c r="O101" s="93">
        <v>0.78</v>
      </c>
    </row>
    <row r="102" spans="2:15" x14ac:dyDescent="0.6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85" t="s">
        <v>101</v>
      </c>
      <c r="L102" s="84" t="s">
        <v>104</v>
      </c>
      <c r="N102" s="93">
        <v>0.56999999999999995</v>
      </c>
      <c r="O102" s="93">
        <v>0.1</v>
      </c>
    </row>
    <row r="103" spans="2:15" x14ac:dyDescent="0.6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85" t="s">
        <v>101</v>
      </c>
      <c r="L103" s="84" t="s">
        <v>97</v>
      </c>
      <c r="N103" s="93">
        <v>0.65</v>
      </c>
      <c r="O103" s="93">
        <v>0.78</v>
      </c>
    </row>
    <row r="104" spans="2:15" x14ac:dyDescent="0.6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85" t="s">
        <v>105</v>
      </c>
      <c r="L104" s="84" t="s">
        <v>97</v>
      </c>
      <c r="N104" s="93">
        <v>0.13</v>
      </c>
      <c r="O104" s="93">
        <v>0.09</v>
      </c>
    </row>
    <row r="105" spans="2:15" x14ac:dyDescent="0.6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85" t="s">
        <v>98</v>
      </c>
      <c r="L105" s="84" t="s">
        <v>104</v>
      </c>
      <c r="N105" s="93">
        <v>0.94</v>
      </c>
      <c r="O105" s="93">
        <v>0.74</v>
      </c>
    </row>
    <row r="106" spans="2:15" x14ac:dyDescent="0.6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85" t="s">
        <v>111</v>
      </c>
      <c r="L106" s="84" t="s">
        <v>97</v>
      </c>
      <c r="N106" s="93">
        <v>0.69</v>
      </c>
      <c r="O106" s="93">
        <v>0.37</v>
      </c>
    </row>
    <row r="107" spans="2:15" x14ac:dyDescent="0.6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85" t="s">
        <v>101</v>
      </c>
      <c r="L107" s="84" t="s">
        <v>97</v>
      </c>
      <c r="N107" s="93">
        <v>0.57999999999999996</v>
      </c>
      <c r="O107" s="93">
        <v>0.11</v>
      </c>
    </row>
    <row r="108" spans="2:15" x14ac:dyDescent="0.6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85" t="s">
        <v>101</v>
      </c>
      <c r="L108" s="84" t="s">
        <v>104</v>
      </c>
      <c r="N108" s="93">
        <v>0.82</v>
      </c>
      <c r="O108" s="93">
        <v>0.89</v>
      </c>
    </row>
    <row r="109" spans="2:15" x14ac:dyDescent="0.6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85" t="s">
        <v>98</v>
      </c>
      <c r="L109" s="84" t="s">
        <v>97</v>
      </c>
      <c r="N109" s="93">
        <v>0.63</v>
      </c>
      <c r="O109" s="93">
        <v>0.09</v>
      </c>
    </row>
    <row r="110" spans="2:15" x14ac:dyDescent="0.6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85" t="s">
        <v>101</v>
      </c>
      <c r="L110" s="84" t="s">
        <v>104</v>
      </c>
      <c r="N110" s="93">
        <v>0.72</v>
      </c>
      <c r="O110" s="93">
        <v>0.45</v>
      </c>
    </row>
    <row r="111" spans="2:15" x14ac:dyDescent="0.6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85" t="s">
        <v>101</v>
      </c>
      <c r="L111" s="84" t="s">
        <v>97</v>
      </c>
      <c r="N111" s="93">
        <v>0.91</v>
      </c>
      <c r="O111" s="93">
        <v>0.43</v>
      </c>
    </row>
    <row r="112" spans="2:15" x14ac:dyDescent="0.6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85" t="s">
        <v>101</v>
      </c>
      <c r="L112" s="84" t="s">
        <v>104</v>
      </c>
      <c r="N112" s="93">
        <v>0.24</v>
      </c>
      <c r="O112" s="93">
        <v>0.83</v>
      </c>
    </row>
    <row r="113" spans="2:15" x14ac:dyDescent="0.6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85" t="s">
        <v>101</v>
      </c>
      <c r="L113" s="84" t="s">
        <v>97</v>
      </c>
      <c r="N113" s="93">
        <v>0.6</v>
      </c>
      <c r="O113" s="93">
        <v>0.38</v>
      </c>
    </row>
    <row r="114" spans="2:15" x14ac:dyDescent="0.6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85" t="s">
        <v>101</v>
      </c>
      <c r="L114" s="84" t="s">
        <v>104</v>
      </c>
      <c r="N114" s="93">
        <v>0.66</v>
      </c>
      <c r="O114" s="93">
        <v>0.11</v>
      </c>
    </row>
    <row r="115" spans="2:15" x14ac:dyDescent="0.6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85" t="s">
        <v>103</v>
      </c>
      <c r="L115" s="84" t="s">
        <v>104</v>
      </c>
      <c r="N115" s="93">
        <v>0.57999999999999996</v>
      </c>
      <c r="O115" s="93">
        <v>0.36</v>
      </c>
    </row>
    <row r="116" spans="2:15" x14ac:dyDescent="0.6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85" t="s">
        <v>103</v>
      </c>
      <c r="L116" s="84" t="s">
        <v>104</v>
      </c>
      <c r="N116" s="93">
        <v>0.56000000000000005</v>
      </c>
      <c r="O116" s="93">
        <v>0.38</v>
      </c>
    </row>
    <row r="117" spans="2:15" x14ac:dyDescent="0.6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85" t="s">
        <v>112</v>
      </c>
      <c r="L117" s="84" t="s">
        <v>97</v>
      </c>
      <c r="N117" s="93">
        <v>0.88</v>
      </c>
      <c r="O117" s="93">
        <v>0.44</v>
      </c>
    </row>
    <row r="118" spans="2:15" x14ac:dyDescent="0.6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85" t="s">
        <v>103</v>
      </c>
      <c r="L118" s="84" t="s">
        <v>97</v>
      </c>
      <c r="N118" s="93">
        <v>0.65</v>
      </c>
      <c r="O118" s="93">
        <v>0.76</v>
      </c>
    </row>
    <row r="119" spans="2:15" x14ac:dyDescent="0.6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85" t="s">
        <v>105</v>
      </c>
      <c r="L119" s="84" t="s">
        <v>104</v>
      </c>
      <c r="N119" s="93">
        <v>0.79</v>
      </c>
      <c r="O119" s="93">
        <v>0.43</v>
      </c>
    </row>
    <row r="120" spans="2:15" x14ac:dyDescent="0.6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85" t="s">
        <v>98</v>
      </c>
      <c r="L120" s="84" t="s">
        <v>104</v>
      </c>
      <c r="N120" s="93">
        <v>0.56999999999999995</v>
      </c>
      <c r="O120" s="93">
        <v>0.75</v>
      </c>
    </row>
    <row r="121" spans="2:15" x14ac:dyDescent="0.6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85" t="s">
        <v>103</v>
      </c>
      <c r="L121" s="84" t="s">
        <v>97</v>
      </c>
      <c r="N121" s="93">
        <v>0.94</v>
      </c>
      <c r="O121" s="93">
        <v>0.39</v>
      </c>
    </row>
    <row r="122" spans="2:15" x14ac:dyDescent="0.6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85" t="s">
        <v>108</v>
      </c>
      <c r="L122" s="84" t="s">
        <v>107</v>
      </c>
      <c r="N122" s="93">
        <v>0.91</v>
      </c>
      <c r="O122" s="93">
        <v>0.09</v>
      </c>
    </row>
    <row r="123" spans="2:15" x14ac:dyDescent="0.6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85" t="s">
        <v>101</v>
      </c>
      <c r="L123" s="84" t="s">
        <v>97</v>
      </c>
      <c r="N123" s="93">
        <v>0.49</v>
      </c>
      <c r="O123" s="93">
        <v>0.43</v>
      </c>
    </row>
    <row r="124" spans="2:15" x14ac:dyDescent="0.6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85" t="s">
        <v>101</v>
      </c>
      <c r="L124" s="84" t="s">
        <v>97</v>
      </c>
      <c r="N124" s="93">
        <v>0.53</v>
      </c>
      <c r="O124" s="93">
        <v>0.43</v>
      </c>
    </row>
    <row r="125" spans="2:15" x14ac:dyDescent="0.6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85" t="s">
        <v>103</v>
      </c>
      <c r="L125" s="84" t="s">
        <v>104</v>
      </c>
      <c r="N125" s="93">
        <v>0.88</v>
      </c>
      <c r="O125" s="94">
        <v>0.11</v>
      </c>
    </row>
    <row r="126" spans="2:15" x14ac:dyDescent="0.6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85" t="s">
        <v>101</v>
      </c>
      <c r="L126" s="84" t="s">
        <v>104</v>
      </c>
      <c r="N126" s="93">
        <v>0.91</v>
      </c>
    </row>
    <row r="127" spans="2:15" x14ac:dyDescent="0.6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85" t="s">
        <v>110</v>
      </c>
      <c r="L127" s="84" t="s">
        <v>104</v>
      </c>
      <c r="N127" s="93">
        <v>0.55000000000000004</v>
      </c>
    </row>
    <row r="128" spans="2:15" x14ac:dyDescent="0.6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85" t="s">
        <v>101</v>
      </c>
      <c r="L128" s="84" t="s">
        <v>104</v>
      </c>
      <c r="N128" s="93">
        <v>0.2</v>
      </c>
    </row>
    <row r="129" spans="2:14" x14ac:dyDescent="0.6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85" t="s">
        <v>101</v>
      </c>
      <c r="L129" s="84" t="s">
        <v>104</v>
      </c>
      <c r="N129" s="93">
        <v>0.28000000000000003</v>
      </c>
    </row>
    <row r="130" spans="2:14" x14ac:dyDescent="0.6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85" t="s">
        <v>101</v>
      </c>
      <c r="L130" s="84" t="s">
        <v>104</v>
      </c>
      <c r="N130" s="93">
        <v>0.64</v>
      </c>
    </row>
    <row r="131" spans="2:14" x14ac:dyDescent="0.6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85" t="s">
        <v>98</v>
      </c>
      <c r="L131" s="84" t="s">
        <v>104</v>
      </c>
      <c r="N131" s="93">
        <v>0.66</v>
      </c>
    </row>
    <row r="132" spans="2:14" x14ac:dyDescent="0.6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85" t="s">
        <v>112</v>
      </c>
      <c r="L132" s="84" t="s">
        <v>97</v>
      </c>
      <c r="N132" s="93">
        <v>0.85</v>
      </c>
    </row>
    <row r="133" spans="2:14" x14ac:dyDescent="0.6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85" t="s">
        <v>106</v>
      </c>
      <c r="L133" s="84" t="s">
        <v>107</v>
      </c>
      <c r="N133" s="93">
        <v>0.76</v>
      </c>
    </row>
    <row r="134" spans="2:14" x14ac:dyDescent="0.6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85" t="s">
        <v>103</v>
      </c>
      <c r="L134" s="84" t="s">
        <v>104</v>
      </c>
      <c r="N134" s="93">
        <v>0.53</v>
      </c>
    </row>
    <row r="135" spans="2:14" x14ac:dyDescent="0.6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85" t="s">
        <v>101</v>
      </c>
      <c r="L135" s="84" t="s">
        <v>97</v>
      </c>
      <c r="N135" s="93">
        <v>0.42</v>
      </c>
    </row>
    <row r="136" spans="2:14" x14ac:dyDescent="0.6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85" t="s">
        <v>111</v>
      </c>
      <c r="L136" s="84" t="s">
        <v>104</v>
      </c>
      <c r="N136" s="93">
        <v>0.61</v>
      </c>
    </row>
    <row r="137" spans="2:14" x14ac:dyDescent="0.6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85" t="s">
        <v>108</v>
      </c>
      <c r="L137" s="84" t="s">
        <v>97</v>
      </c>
      <c r="N137" s="93">
        <v>0.34</v>
      </c>
    </row>
    <row r="138" spans="2:14" x14ac:dyDescent="0.6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85" t="s">
        <v>108</v>
      </c>
      <c r="L138" s="84" t="s">
        <v>104</v>
      </c>
      <c r="N138" s="93">
        <v>0.24</v>
      </c>
    </row>
    <row r="139" spans="2:14" x14ac:dyDescent="0.6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85" t="s">
        <v>101</v>
      </c>
      <c r="L139" s="84" t="s">
        <v>104</v>
      </c>
      <c r="N139" s="93">
        <v>0.21</v>
      </c>
    </row>
    <row r="140" spans="2:14" x14ac:dyDescent="0.6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85" t="s">
        <v>101</v>
      </c>
      <c r="L140" s="84" t="s">
        <v>104</v>
      </c>
      <c r="N140" s="93">
        <v>0.66</v>
      </c>
    </row>
    <row r="141" spans="2:14" x14ac:dyDescent="0.6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85" t="s">
        <v>103</v>
      </c>
      <c r="L141" s="84" t="s">
        <v>104</v>
      </c>
      <c r="N141" s="93">
        <v>0.75</v>
      </c>
    </row>
    <row r="142" spans="2:14" x14ac:dyDescent="0.6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85" t="s">
        <v>101</v>
      </c>
      <c r="L142" s="84" t="s">
        <v>97</v>
      </c>
      <c r="N142" s="93">
        <v>0.68</v>
      </c>
    </row>
    <row r="143" spans="2:14" x14ac:dyDescent="0.6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85" t="s">
        <v>105</v>
      </c>
      <c r="L143" s="84" t="s">
        <v>104</v>
      </c>
      <c r="N143" s="93">
        <v>0.61</v>
      </c>
    </row>
    <row r="144" spans="2:14" x14ac:dyDescent="0.6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85" t="s">
        <v>101</v>
      </c>
      <c r="L144" s="84" t="s">
        <v>97</v>
      </c>
      <c r="N144" s="93">
        <v>0.96</v>
      </c>
    </row>
    <row r="145" spans="2:14" x14ac:dyDescent="0.6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85" t="s">
        <v>103</v>
      </c>
      <c r="L145" s="84" t="s">
        <v>104</v>
      </c>
      <c r="N145" s="93">
        <v>0.69</v>
      </c>
    </row>
    <row r="146" spans="2:14" x14ac:dyDescent="0.6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85" t="s">
        <v>101</v>
      </c>
      <c r="L146" s="84" t="s">
        <v>104</v>
      </c>
      <c r="N146" s="93">
        <v>0.63</v>
      </c>
    </row>
    <row r="147" spans="2:14" x14ac:dyDescent="0.6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85" t="s">
        <v>106</v>
      </c>
      <c r="L147" s="84" t="s">
        <v>104</v>
      </c>
      <c r="N147" s="93">
        <v>0.72</v>
      </c>
    </row>
    <row r="148" spans="2:14" x14ac:dyDescent="0.6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85" t="s">
        <v>101</v>
      </c>
      <c r="L148" s="84" t="s">
        <v>104</v>
      </c>
      <c r="N148" s="93">
        <v>0.65</v>
      </c>
    </row>
    <row r="149" spans="2:14" x14ac:dyDescent="0.6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85" t="s">
        <v>98</v>
      </c>
      <c r="L149" s="84" t="s">
        <v>97</v>
      </c>
      <c r="N149" s="93">
        <v>0.57999999999999996</v>
      </c>
    </row>
    <row r="150" spans="2:14" x14ac:dyDescent="0.6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85" t="s">
        <v>108</v>
      </c>
      <c r="L150" s="84" t="s">
        <v>104</v>
      </c>
      <c r="N150" s="93">
        <v>0.88</v>
      </c>
    </row>
    <row r="151" spans="2:14" x14ac:dyDescent="0.6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85" t="s">
        <v>101</v>
      </c>
      <c r="L151" s="84" t="s">
        <v>107</v>
      </c>
      <c r="N151" s="93">
        <v>0.14000000000000001</v>
      </c>
    </row>
    <row r="152" spans="2:14" x14ac:dyDescent="0.6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85" t="s">
        <v>106</v>
      </c>
      <c r="L152" s="84" t="s">
        <v>97</v>
      </c>
      <c r="N152" s="93">
        <v>0.64</v>
      </c>
    </row>
    <row r="153" spans="2:14" x14ac:dyDescent="0.6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85" t="s">
        <v>103</v>
      </c>
      <c r="L153" s="84" t="s">
        <v>104</v>
      </c>
      <c r="N153" s="93">
        <v>0.72</v>
      </c>
    </row>
    <row r="154" spans="2:14" x14ac:dyDescent="0.6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85" t="s">
        <v>110</v>
      </c>
      <c r="L154" s="84" t="s">
        <v>97</v>
      </c>
      <c r="N154" s="93">
        <v>0.69</v>
      </c>
    </row>
    <row r="155" spans="2:14" x14ac:dyDescent="0.6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85" t="s">
        <v>112</v>
      </c>
      <c r="L155" s="84" t="s">
        <v>97</v>
      </c>
      <c r="N155" s="93">
        <v>0.93</v>
      </c>
    </row>
    <row r="156" spans="2:14" x14ac:dyDescent="0.6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85" t="s">
        <v>101</v>
      </c>
      <c r="L156" s="84" t="s">
        <v>97</v>
      </c>
      <c r="N156" s="93">
        <v>0.93</v>
      </c>
    </row>
    <row r="157" spans="2:14" x14ac:dyDescent="0.6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85" t="s">
        <v>103</v>
      </c>
      <c r="L157" s="84" t="s">
        <v>97</v>
      </c>
      <c r="N157" s="93">
        <v>0.56999999999999995</v>
      </c>
    </row>
    <row r="158" spans="2:14" x14ac:dyDescent="0.6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85" t="s">
        <v>101</v>
      </c>
      <c r="L158" s="84" t="s">
        <v>104</v>
      </c>
      <c r="N158" s="93">
        <v>0.92</v>
      </c>
    </row>
    <row r="159" spans="2:14" x14ac:dyDescent="0.6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85" t="s">
        <v>103</v>
      </c>
      <c r="L159" s="84" t="s">
        <v>104</v>
      </c>
      <c r="N159" s="93">
        <v>0.6</v>
      </c>
    </row>
    <row r="160" spans="2:14" x14ac:dyDescent="0.6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85" t="s">
        <v>112</v>
      </c>
      <c r="L160" s="84" t="s">
        <v>107</v>
      </c>
      <c r="N160" s="93">
        <v>0.5</v>
      </c>
    </row>
    <row r="161" spans="2:14" x14ac:dyDescent="0.6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85" t="s">
        <v>103</v>
      </c>
      <c r="L161" s="84" t="s">
        <v>97</v>
      </c>
      <c r="N161" s="93">
        <v>0.79</v>
      </c>
    </row>
    <row r="162" spans="2:14" x14ac:dyDescent="0.6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85" t="s">
        <v>111</v>
      </c>
      <c r="L162" s="84" t="s">
        <v>107</v>
      </c>
      <c r="N162" s="93">
        <v>0.68</v>
      </c>
    </row>
    <row r="163" spans="2:14" x14ac:dyDescent="0.6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85" t="s">
        <v>103</v>
      </c>
      <c r="L163" s="84" t="s">
        <v>104</v>
      </c>
      <c r="N163" s="93">
        <v>0.74</v>
      </c>
    </row>
    <row r="164" spans="2:14" x14ac:dyDescent="0.6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85" t="s">
        <v>105</v>
      </c>
      <c r="L164" s="84" t="s">
        <v>104</v>
      </c>
      <c r="N164" s="93">
        <v>0.92</v>
      </c>
    </row>
    <row r="165" spans="2:14" x14ac:dyDescent="0.6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85" t="s">
        <v>103</v>
      </c>
      <c r="L165" s="84" t="s">
        <v>107</v>
      </c>
      <c r="N165" s="93">
        <v>0.64</v>
      </c>
    </row>
    <row r="166" spans="2:14" x14ac:dyDescent="0.6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85" t="s">
        <v>108</v>
      </c>
      <c r="L166" s="84" t="s">
        <v>104</v>
      </c>
      <c r="N166" s="93">
        <v>0.57999999999999996</v>
      </c>
    </row>
    <row r="167" spans="2:14" x14ac:dyDescent="0.6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85" t="s">
        <v>101</v>
      </c>
      <c r="L167" s="84" t="s">
        <v>104</v>
      </c>
      <c r="N167" s="93">
        <v>0.6</v>
      </c>
    </row>
    <row r="168" spans="2:14" x14ac:dyDescent="0.6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85" t="s">
        <v>103</v>
      </c>
      <c r="L168" s="84" t="s">
        <v>97</v>
      </c>
      <c r="N168" s="93">
        <v>0.88</v>
      </c>
    </row>
    <row r="169" spans="2:14" x14ac:dyDescent="0.6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85" t="s">
        <v>113</v>
      </c>
      <c r="L169" s="84" t="s">
        <v>104</v>
      </c>
      <c r="N169" s="93">
        <v>0.47</v>
      </c>
    </row>
    <row r="170" spans="2:14" x14ac:dyDescent="0.6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85" t="s">
        <v>110</v>
      </c>
      <c r="L170" s="84" t="s">
        <v>104</v>
      </c>
      <c r="N170" s="93">
        <v>0.84</v>
      </c>
    </row>
    <row r="171" spans="2:14" x14ac:dyDescent="0.6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85" t="s">
        <v>105</v>
      </c>
      <c r="L171" s="84" t="s">
        <v>97</v>
      </c>
      <c r="N171" s="93">
        <v>0.81</v>
      </c>
    </row>
    <row r="172" spans="2:14" x14ac:dyDescent="0.6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85" t="s">
        <v>101</v>
      </c>
      <c r="L172" s="84" t="s">
        <v>104</v>
      </c>
      <c r="N172" s="93">
        <v>0.32</v>
      </c>
    </row>
    <row r="173" spans="2:14" x14ac:dyDescent="0.6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85" t="s">
        <v>101</v>
      </c>
      <c r="L173" s="84" t="s">
        <v>104</v>
      </c>
      <c r="N173" s="93">
        <v>0.97</v>
      </c>
    </row>
    <row r="174" spans="2:14" x14ac:dyDescent="0.6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85" t="s">
        <v>101</v>
      </c>
      <c r="L174" s="84" t="s">
        <v>97</v>
      </c>
      <c r="N174" s="93">
        <v>0.91</v>
      </c>
    </row>
    <row r="175" spans="2:14" x14ac:dyDescent="0.6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85" t="s">
        <v>103</v>
      </c>
      <c r="L175" s="84" t="s">
        <v>97</v>
      </c>
      <c r="N175" s="93">
        <v>0.55000000000000004</v>
      </c>
    </row>
    <row r="176" spans="2:14" x14ac:dyDescent="0.6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85" t="s">
        <v>98</v>
      </c>
      <c r="L176" s="84" t="s">
        <v>104</v>
      </c>
      <c r="N176" s="93">
        <v>0.92</v>
      </c>
    </row>
    <row r="177" spans="2:14" x14ac:dyDescent="0.6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85" t="s">
        <v>105</v>
      </c>
      <c r="L177" s="84" t="s">
        <v>97</v>
      </c>
      <c r="N177" s="93">
        <v>0.6</v>
      </c>
    </row>
    <row r="178" spans="2:14" x14ac:dyDescent="0.6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85" t="s">
        <v>101</v>
      </c>
      <c r="L178" s="84" t="s">
        <v>104</v>
      </c>
      <c r="N178" s="93">
        <v>0.48</v>
      </c>
    </row>
    <row r="179" spans="2:14" x14ac:dyDescent="0.6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85" t="s">
        <v>98</v>
      </c>
      <c r="L179" s="84" t="s">
        <v>97</v>
      </c>
      <c r="N179" s="93">
        <v>0.5</v>
      </c>
    </row>
    <row r="180" spans="2:14" x14ac:dyDescent="0.6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85" t="s">
        <v>103</v>
      </c>
      <c r="L180" s="84" t="s">
        <v>107</v>
      </c>
      <c r="N180" s="93">
        <v>0.95</v>
      </c>
    </row>
    <row r="181" spans="2:14" x14ac:dyDescent="0.6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85" t="s">
        <v>105</v>
      </c>
      <c r="L181" s="84" t="s">
        <v>104</v>
      </c>
      <c r="N181" s="93">
        <v>0.83</v>
      </c>
    </row>
    <row r="182" spans="2:14" x14ac:dyDescent="0.6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85" t="s">
        <v>113</v>
      </c>
      <c r="L182" s="84" t="s">
        <v>97</v>
      </c>
      <c r="N182" s="93">
        <v>0.68</v>
      </c>
    </row>
    <row r="183" spans="2:14" x14ac:dyDescent="0.6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85" t="s">
        <v>106</v>
      </c>
      <c r="L183" s="84" t="s">
        <v>97</v>
      </c>
      <c r="N183" s="93">
        <v>0.88</v>
      </c>
    </row>
    <row r="184" spans="2:14" x14ac:dyDescent="0.6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85" t="s">
        <v>101</v>
      </c>
      <c r="L184" s="84" t="s">
        <v>104</v>
      </c>
      <c r="N184" s="93">
        <v>0.78</v>
      </c>
    </row>
    <row r="185" spans="2:14" x14ac:dyDescent="0.6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85" t="s">
        <v>101</v>
      </c>
      <c r="L185" s="84" t="s">
        <v>104</v>
      </c>
      <c r="N185" s="93">
        <v>0.19</v>
      </c>
    </row>
    <row r="186" spans="2:14" x14ac:dyDescent="0.6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85" t="s">
        <v>103</v>
      </c>
      <c r="L186" s="84" t="s">
        <v>97</v>
      </c>
      <c r="N186" s="93">
        <v>0.65</v>
      </c>
    </row>
    <row r="187" spans="2:14" x14ac:dyDescent="0.6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85" t="s">
        <v>101</v>
      </c>
      <c r="L187" s="84" t="s">
        <v>97</v>
      </c>
      <c r="N187" s="93">
        <v>0.82</v>
      </c>
    </row>
    <row r="188" spans="2:14" x14ac:dyDescent="0.6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85" t="s">
        <v>108</v>
      </c>
      <c r="L188" s="84" t="s">
        <v>104</v>
      </c>
      <c r="N188" s="93">
        <v>0.83</v>
      </c>
    </row>
    <row r="189" spans="2:14" x14ac:dyDescent="0.6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85" t="s">
        <v>101</v>
      </c>
      <c r="L189" s="84" t="s">
        <v>97</v>
      </c>
      <c r="N189" s="93">
        <v>0.33</v>
      </c>
    </row>
    <row r="190" spans="2:14" x14ac:dyDescent="0.6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85" t="s">
        <v>112</v>
      </c>
      <c r="L190" s="84" t="s">
        <v>97</v>
      </c>
      <c r="N190" s="93">
        <v>0.99</v>
      </c>
    </row>
    <row r="191" spans="2:14" x14ac:dyDescent="0.6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85" t="s">
        <v>103</v>
      </c>
      <c r="L191" s="84" t="s">
        <v>97</v>
      </c>
      <c r="N191" s="93">
        <v>0.8</v>
      </c>
    </row>
    <row r="192" spans="2:14" x14ac:dyDescent="0.6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85" t="s">
        <v>105</v>
      </c>
      <c r="L192" s="84" t="s">
        <v>107</v>
      </c>
      <c r="N192" s="93">
        <v>0.53</v>
      </c>
    </row>
    <row r="193" spans="2:14" x14ac:dyDescent="0.6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85" t="s">
        <v>113</v>
      </c>
      <c r="L193" s="84" t="s">
        <v>97</v>
      </c>
      <c r="N193" s="93">
        <v>0.76</v>
      </c>
    </row>
    <row r="194" spans="2:14" x14ac:dyDescent="0.6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85" t="s">
        <v>103</v>
      </c>
      <c r="L194" s="84" t="s">
        <v>107</v>
      </c>
      <c r="N194" s="93">
        <v>0.96</v>
      </c>
    </row>
    <row r="195" spans="2:14" x14ac:dyDescent="0.6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85" t="s">
        <v>110</v>
      </c>
      <c r="L195" s="84" t="s">
        <v>104</v>
      </c>
      <c r="N195" s="93">
        <v>0.56999999999999995</v>
      </c>
    </row>
    <row r="196" spans="2:14" x14ac:dyDescent="0.6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85" t="s">
        <v>108</v>
      </c>
      <c r="L196" s="84" t="s">
        <v>104</v>
      </c>
      <c r="N196" s="93">
        <v>0.78</v>
      </c>
    </row>
    <row r="197" spans="2:14" x14ac:dyDescent="0.6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85" t="s">
        <v>98</v>
      </c>
      <c r="L197" s="84" t="s">
        <v>104</v>
      </c>
      <c r="N197" s="93">
        <v>0.82</v>
      </c>
    </row>
    <row r="198" spans="2:14" x14ac:dyDescent="0.6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85" t="s">
        <v>111</v>
      </c>
      <c r="L198" s="84" t="s">
        <v>104</v>
      </c>
      <c r="N198" s="93">
        <v>0.84</v>
      </c>
    </row>
    <row r="199" spans="2:14" x14ac:dyDescent="0.6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85" t="s">
        <v>103</v>
      </c>
      <c r="L199" s="84" t="s">
        <v>104</v>
      </c>
      <c r="N199" s="93">
        <v>0.81</v>
      </c>
    </row>
    <row r="200" spans="2:14" x14ac:dyDescent="0.6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85" t="s">
        <v>111</v>
      </c>
      <c r="L200" s="84" t="s">
        <v>97</v>
      </c>
      <c r="N200" s="93">
        <v>0.53</v>
      </c>
    </row>
    <row r="201" spans="2:14" x14ac:dyDescent="0.6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85" t="s">
        <v>103</v>
      </c>
      <c r="L201" s="84" t="s">
        <v>104</v>
      </c>
      <c r="N201" s="93">
        <v>0.56000000000000005</v>
      </c>
    </row>
    <row r="202" spans="2:14" x14ac:dyDescent="0.6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85" t="s">
        <v>101</v>
      </c>
      <c r="L202" s="84" t="s">
        <v>97</v>
      </c>
      <c r="N202" s="93">
        <v>0.23</v>
      </c>
    </row>
    <row r="203" spans="2:14" x14ac:dyDescent="0.6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85" t="s">
        <v>110</v>
      </c>
      <c r="L203" s="84" t="s">
        <v>97</v>
      </c>
      <c r="N203" s="93">
        <v>0.85</v>
      </c>
    </row>
    <row r="204" spans="2:14" x14ac:dyDescent="0.6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85" t="s">
        <v>101</v>
      </c>
      <c r="L204" s="84" t="s">
        <v>97</v>
      </c>
      <c r="N204" s="93">
        <v>0.73</v>
      </c>
    </row>
    <row r="205" spans="2:14" x14ac:dyDescent="0.6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85" t="s">
        <v>105</v>
      </c>
      <c r="L205" s="84" t="s">
        <v>104</v>
      </c>
      <c r="N205" s="93">
        <v>0.83</v>
      </c>
    </row>
    <row r="206" spans="2:14" x14ac:dyDescent="0.6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85" t="s">
        <v>101</v>
      </c>
      <c r="L206" s="84" t="s">
        <v>104</v>
      </c>
      <c r="N206" s="93">
        <v>0.63</v>
      </c>
    </row>
    <row r="207" spans="2:14" x14ac:dyDescent="0.6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85" t="s">
        <v>103</v>
      </c>
      <c r="L207" s="84" t="s">
        <v>104</v>
      </c>
      <c r="N207" s="93">
        <v>0.72</v>
      </c>
    </row>
    <row r="208" spans="2:14" x14ac:dyDescent="0.6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85" t="s">
        <v>103</v>
      </c>
      <c r="L208" s="84" t="s">
        <v>104</v>
      </c>
      <c r="N208" s="93">
        <v>0.22</v>
      </c>
    </row>
    <row r="209" spans="2:14" x14ac:dyDescent="0.6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85" t="s">
        <v>106</v>
      </c>
      <c r="L209" s="84" t="s">
        <v>104</v>
      </c>
      <c r="N209" s="93">
        <v>0.92</v>
      </c>
    </row>
    <row r="210" spans="2:14" x14ac:dyDescent="0.6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85" t="s">
        <v>110</v>
      </c>
      <c r="L210" s="84" t="s">
        <v>97</v>
      </c>
      <c r="N210" s="93">
        <v>0.72</v>
      </c>
    </row>
    <row r="211" spans="2:14" x14ac:dyDescent="0.6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85" t="s">
        <v>103</v>
      </c>
      <c r="L211" s="84" t="s">
        <v>104</v>
      </c>
      <c r="N211" s="93">
        <v>0.67</v>
      </c>
    </row>
    <row r="212" spans="2:14" x14ac:dyDescent="0.6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85" t="s">
        <v>105</v>
      </c>
      <c r="L212" s="84" t="s">
        <v>97</v>
      </c>
      <c r="N212" s="93">
        <v>0.62</v>
      </c>
    </row>
    <row r="213" spans="2:14" x14ac:dyDescent="0.6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85" t="s">
        <v>103</v>
      </c>
      <c r="L213" s="84" t="s">
        <v>104</v>
      </c>
      <c r="N213" s="93">
        <v>0.62</v>
      </c>
    </row>
    <row r="214" spans="2:14" x14ac:dyDescent="0.6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85" t="s">
        <v>98</v>
      </c>
      <c r="L214" s="84" t="s">
        <v>104</v>
      </c>
      <c r="N214" s="93">
        <v>0.74</v>
      </c>
    </row>
    <row r="215" spans="2:14" x14ac:dyDescent="0.6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85" t="s">
        <v>98</v>
      </c>
      <c r="L215" s="84" t="s">
        <v>104</v>
      </c>
      <c r="N215" s="93">
        <v>0.48</v>
      </c>
    </row>
    <row r="216" spans="2:14" x14ac:dyDescent="0.6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85" t="s">
        <v>108</v>
      </c>
      <c r="L216" s="84" t="s">
        <v>104</v>
      </c>
      <c r="N216" s="93">
        <v>0.59</v>
      </c>
    </row>
    <row r="217" spans="2:14" x14ac:dyDescent="0.6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85" t="s">
        <v>101</v>
      </c>
      <c r="L217" s="84" t="s">
        <v>97</v>
      </c>
      <c r="N217" s="93">
        <v>0.56999999999999995</v>
      </c>
    </row>
    <row r="218" spans="2:14" x14ac:dyDescent="0.6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85" t="s">
        <v>108</v>
      </c>
      <c r="L218" s="84" t="s">
        <v>97</v>
      </c>
      <c r="N218" s="93">
        <v>0.98</v>
      </c>
    </row>
    <row r="219" spans="2:14" x14ac:dyDescent="0.6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85" t="s">
        <v>103</v>
      </c>
      <c r="L219" s="84" t="s">
        <v>104</v>
      </c>
      <c r="N219" s="93">
        <v>0.5</v>
      </c>
    </row>
    <row r="220" spans="2:14" x14ac:dyDescent="0.6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85" t="s">
        <v>101</v>
      </c>
      <c r="L220" s="84" t="s">
        <v>104</v>
      </c>
      <c r="N220" s="93">
        <v>0.65</v>
      </c>
    </row>
    <row r="221" spans="2:14" x14ac:dyDescent="0.6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85" t="s">
        <v>101</v>
      </c>
      <c r="L221" s="84" t="s">
        <v>104</v>
      </c>
      <c r="N221" s="93">
        <v>0.94</v>
      </c>
    </row>
    <row r="222" spans="2:14" x14ac:dyDescent="0.6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85" t="s">
        <v>101</v>
      </c>
      <c r="L222" s="84" t="s">
        <v>104</v>
      </c>
      <c r="N222" s="93">
        <v>0.84</v>
      </c>
    </row>
    <row r="223" spans="2:14" x14ac:dyDescent="0.6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85" t="s">
        <v>103</v>
      </c>
      <c r="L223" s="84" t="s">
        <v>97</v>
      </c>
      <c r="N223" s="93">
        <v>0.62</v>
      </c>
    </row>
    <row r="224" spans="2:14" x14ac:dyDescent="0.6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85" t="s">
        <v>111</v>
      </c>
      <c r="L224" s="84" t="s">
        <v>97</v>
      </c>
      <c r="N224" s="93">
        <v>0.79</v>
      </c>
    </row>
    <row r="225" spans="2:14" x14ac:dyDescent="0.6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85" t="s">
        <v>112</v>
      </c>
      <c r="L225" s="84" t="s">
        <v>107</v>
      </c>
      <c r="N225" s="93">
        <v>0.57999999999999996</v>
      </c>
    </row>
    <row r="226" spans="2:14" x14ac:dyDescent="0.6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85" t="s">
        <v>108</v>
      </c>
      <c r="L226" s="84" t="s">
        <v>104</v>
      </c>
      <c r="N226" s="93">
        <v>0.54</v>
      </c>
    </row>
    <row r="227" spans="2:14" x14ac:dyDescent="0.6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85" t="s">
        <v>101</v>
      </c>
      <c r="L227" s="84" t="s">
        <v>97</v>
      </c>
      <c r="N227" s="93">
        <v>0.94</v>
      </c>
    </row>
    <row r="228" spans="2:14" x14ac:dyDescent="0.6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85" t="s">
        <v>101</v>
      </c>
      <c r="L228" s="84" t="s">
        <v>104</v>
      </c>
      <c r="N228" s="93">
        <v>0.98</v>
      </c>
    </row>
    <row r="229" spans="2:14" x14ac:dyDescent="0.6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85" t="s">
        <v>98</v>
      </c>
      <c r="L229" s="84" t="s">
        <v>97</v>
      </c>
      <c r="N229" s="93">
        <v>0.52</v>
      </c>
    </row>
    <row r="230" spans="2:14" x14ac:dyDescent="0.6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85" t="s">
        <v>113</v>
      </c>
      <c r="L230" s="84" t="s">
        <v>104</v>
      </c>
      <c r="N230" s="93">
        <v>0.61</v>
      </c>
    </row>
    <row r="231" spans="2:14" x14ac:dyDescent="0.6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85" t="s">
        <v>101</v>
      </c>
      <c r="L231" s="84" t="s">
        <v>107</v>
      </c>
      <c r="N231" s="93">
        <v>0.96</v>
      </c>
    </row>
    <row r="232" spans="2:14" x14ac:dyDescent="0.6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85" t="s">
        <v>106</v>
      </c>
      <c r="L232" s="84" t="s">
        <v>107</v>
      </c>
      <c r="N232" s="93">
        <v>0.49</v>
      </c>
    </row>
    <row r="233" spans="2:14" x14ac:dyDescent="0.6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85" t="s">
        <v>101</v>
      </c>
      <c r="L233" s="84" t="s">
        <v>104</v>
      </c>
      <c r="N233" s="93">
        <v>0.86</v>
      </c>
    </row>
    <row r="234" spans="2:14" x14ac:dyDescent="0.6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85" t="s">
        <v>111</v>
      </c>
      <c r="L234" s="84" t="s">
        <v>104</v>
      </c>
      <c r="N234" s="93">
        <v>0.98</v>
      </c>
    </row>
    <row r="235" spans="2:14" x14ac:dyDescent="0.6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85" t="s">
        <v>98</v>
      </c>
      <c r="L235" s="84" t="s">
        <v>97</v>
      </c>
      <c r="N235" s="93">
        <v>0.68</v>
      </c>
    </row>
    <row r="236" spans="2:14" x14ac:dyDescent="0.6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85" t="s">
        <v>103</v>
      </c>
      <c r="L236" s="84" t="s">
        <v>104</v>
      </c>
      <c r="N236" s="93">
        <v>0.38</v>
      </c>
    </row>
    <row r="237" spans="2:14" x14ac:dyDescent="0.6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85" t="s">
        <v>111</v>
      </c>
      <c r="L237" s="84" t="s">
        <v>97</v>
      </c>
      <c r="N237" s="93">
        <v>0.76</v>
      </c>
    </row>
    <row r="238" spans="2:14" x14ac:dyDescent="0.6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85" t="s">
        <v>108</v>
      </c>
      <c r="L238" s="84" t="s">
        <v>104</v>
      </c>
      <c r="N238" s="93">
        <v>0.9</v>
      </c>
    </row>
    <row r="239" spans="2:14" x14ac:dyDescent="0.6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85" t="s">
        <v>98</v>
      </c>
      <c r="L239" s="84" t="s">
        <v>104</v>
      </c>
      <c r="N239" s="93">
        <v>0.77</v>
      </c>
    </row>
    <row r="240" spans="2:14" x14ac:dyDescent="0.6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85" t="s">
        <v>113</v>
      </c>
      <c r="L240" s="84" t="s">
        <v>104</v>
      </c>
      <c r="N240" s="93">
        <v>0.8</v>
      </c>
    </row>
    <row r="241" spans="2:14" x14ac:dyDescent="0.6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85" t="s">
        <v>103</v>
      </c>
      <c r="L241" s="84" t="s">
        <v>97</v>
      </c>
      <c r="N241" s="93">
        <v>0.99</v>
      </c>
    </row>
    <row r="242" spans="2:14" x14ac:dyDescent="0.6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85" t="s">
        <v>103</v>
      </c>
      <c r="L242" s="84" t="s">
        <v>97</v>
      </c>
      <c r="N242" s="93">
        <v>0.7</v>
      </c>
    </row>
    <row r="243" spans="2:14" x14ac:dyDescent="0.6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85" t="s">
        <v>101</v>
      </c>
      <c r="L243" s="84" t="s">
        <v>97</v>
      </c>
      <c r="N243" s="93">
        <v>0.57999999999999996</v>
      </c>
    </row>
    <row r="244" spans="2:14" x14ac:dyDescent="0.6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85" t="s">
        <v>103</v>
      </c>
      <c r="L244" s="84" t="s">
        <v>104</v>
      </c>
      <c r="N244" s="93">
        <v>0.9</v>
      </c>
    </row>
    <row r="245" spans="2:14" x14ac:dyDescent="0.6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85" t="s">
        <v>101</v>
      </c>
      <c r="L245" s="84" t="s">
        <v>97</v>
      </c>
      <c r="N245" s="93">
        <v>0.92</v>
      </c>
    </row>
    <row r="246" spans="2:14" x14ac:dyDescent="0.6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85" t="s">
        <v>103</v>
      </c>
      <c r="L246" s="84" t="s">
        <v>104</v>
      </c>
      <c r="N246" s="93">
        <v>0.64</v>
      </c>
    </row>
    <row r="247" spans="2:14" x14ac:dyDescent="0.6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85" t="s">
        <v>108</v>
      </c>
      <c r="L247" s="84" t="s">
        <v>97</v>
      </c>
      <c r="N247" s="93">
        <v>0.51</v>
      </c>
    </row>
    <row r="248" spans="2:14" x14ac:dyDescent="0.6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85" t="s">
        <v>105</v>
      </c>
      <c r="L248" s="84" t="s">
        <v>97</v>
      </c>
      <c r="N248" s="93">
        <v>0.63</v>
      </c>
    </row>
    <row r="249" spans="2:14" x14ac:dyDescent="0.6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85" t="s">
        <v>101</v>
      </c>
      <c r="L249" s="84" t="s">
        <v>97</v>
      </c>
      <c r="N249" s="93">
        <v>0.63</v>
      </c>
    </row>
    <row r="250" spans="2:14" x14ac:dyDescent="0.6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85" t="s">
        <v>113</v>
      </c>
      <c r="L250" s="84" t="s">
        <v>104</v>
      </c>
      <c r="N250" s="93">
        <v>0.98</v>
      </c>
    </row>
    <row r="251" spans="2:14" x14ac:dyDescent="0.6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85" t="s">
        <v>112</v>
      </c>
      <c r="L251" s="84" t="s">
        <v>104</v>
      </c>
      <c r="N251" s="93">
        <v>0.49</v>
      </c>
    </row>
    <row r="252" spans="2:14" x14ac:dyDescent="0.6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85" t="s">
        <v>98</v>
      </c>
      <c r="L252" s="84" t="s">
        <v>104</v>
      </c>
      <c r="N252" s="93">
        <v>0.82</v>
      </c>
    </row>
    <row r="253" spans="2:14" x14ac:dyDescent="0.6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85" t="s">
        <v>108</v>
      </c>
      <c r="L253" s="84" t="s">
        <v>104</v>
      </c>
      <c r="N253" s="93">
        <v>0.86</v>
      </c>
    </row>
    <row r="254" spans="2:14" x14ac:dyDescent="0.6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85" t="s">
        <v>103</v>
      </c>
      <c r="L254" s="84" t="s">
        <v>107</v>
      </c>
      <c r="N254" s="93">
        <v>0.91</v>
      </c>
    </row>
    <row r="255" spans="2:14" x14ac:dyDescent="0.6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85" t="s">
        <v>113</v>
      </c>
      <c r="L255" s="84" t="s">
        <v>97</v>
      </c>
      <c r="N255" s="93">
        <v>0.5</v>
      </c>
    </row>
    <row r="256" spans="2:14" x14ac:dyDescent="0.6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85" t="s">
        <v>101</v>
      </c>
      <c r="L256" s="84" t="s">
        <v>97</v>
      </c>
      <c r="N256" s="93">
        <v>0.79</v>
      </c>
    </row>
    <row r="257" spans="2:14" x14ac:dyDescent="0.6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85" t="s">
        <v>103</v>
      </c>
      <c r="L257" s="84" t="s">
        <v>107</v>
      </c>
      <c r="N257" s="93">
        <v>0.83</v>
      </c>
    </row>
    <row r="258" spans="2:14" x14ac:dyDescent="0.6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85" t="s">
        <v>108</v>
      </c>
      <c r="L258" s="84" t="s">
        <v>104</v>
      </c>
      <c r="N258" s="93">
        <v>0.95</v>
      </c>
    </row>
    <row r="259" spans="2:14" x14ac:dyDescent="0.6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85" t="s">
        <v>101</v>
      </c>
      <c r="L259" s="84" t="s">
        <v>104</v>
      </c>
      <c r="N259" s="93">
        <v>0.36</v>
      </c>
    </row>
    <row r="260" spans="2:14" x14ac:dyDescent="0.6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85" t="s">
        <v>103</v>
      </c>
      <c r="L260" s="84" t="s">
        <v>104</v>
      </c>
      <c r="N260" s="93">
        <v>0.7</v>
      </c>
    </row>
    <row r="261" spans="2:14" x14ac:dyDescent="0.6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85" t="s">
        <v>110</v>
      </c>
      <c r="L261" s="84" t="s">
        <v>107</v>
      </c>
      <c r="N261" s="93">
        <v>0.77</v>
      </c>
    </row>
    <row r="262" spans="2:14" x14ac:dyDescent="0.6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85" t="s">
        <v>106</v>
      </c>
      <c r="L262" s="84" t="s">
        <v>97</v>
      </c>
      <c r="N262" s="93">
        <v>0.48</v>
      </c>
    </row>
    <row r="263" spans="2:14" x14ac:dyDescent="0.6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85" t="s">
        <v>108</v>
      </c>
      <c r="L263" s="84" t="s">
        <v>104</v>
      </c>
      <c r="N263" s="93">
        <v>0.73</v>
      </c>
    </row>
    <row r="264" spans="2:14" x14ac:dyDescent="0.6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85" t="s">
        <v>108</v>
      </c>
      <c r="L264" s="84" t="s">
        <v>104</v>
      </c>
      <c r="N264" s="93">
        <v>0.92</v>
      </c>
    </row>
    <row r="265" spans="2:14" x14ac:dyDescent="0.6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85" t="s">
        <v>108</v>
      </c>
      <c r="L265" s="84" t="s">
        <v>97</v>
      </c>
      <c r="N265" s="93">
        <v>0.59</v>
      </c>
    </row>
    <row r="266" spans="2:14" x14ac:dyDescent="0.6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85" t="s">
        <v>112</v>
      </c>
      <c r="L266" s="84" t="s">
        <v>97</v>
      </c>
      <c r="N266" s="93">
        <v>0.99</v>
      </c>
    </row>
    <row r="267" spans="2:14" x14ac:dyDescent="0.6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85" t="s">
        <v>111</v>
      </c>
      <c r="L267" s="84" t="s">
        <v>107</v>
      </c>
      <c r="N267" s="93">
        <v>0.63</v>
      </c>
    </row>
    <row r="268" spans="2:14" x14ac:dyDescent="0.6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85" t="s">
        <v>103</v>
      </c>
      <c r="L268" s="84" t="s">
        <v>104</v>
      </c>
      <c r="N268" s="93">
        <v>0.56999999999999995</v>
      </c>
    </row>
    <row r="269" spans="2:14" x14ac:dyDescent="0.6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85" t="s">
        <v>113</v>
      </c>
      <c r="L269" s="84" t="s">
        <v>104</v>
      </c>
      <c r="N269" s="93">
        <v>0.44</v>
      </c>
    </row>
    <row r="270" spans="2:14" x14ac:dyDescent="0.6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85" t="s">
        <v>108</v>
      </c>
      <c r="L270" s="84" t="s">
        <v>97</v>
      </c>
      <c r="N270" s="93">
        <v>0.63</v>
      </c>
    </row>
    <row r="271" spans="2:14" x14ac:dyDescent="0.6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85" t="s">
        <v>110</v>
      </c>
      <c r="L271" s="84" t="s">
        <v>104</v>
      </c>
      <c r="N271" s="93">
        <v>0.79</v>
      </c>
    </row>
    <row r="272" spans="2:14" x14ac:dyDescent="0.6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85" t="s">
        <v>108</v>
      </c>
      <c r="L272" s="84" t="s">
        <v>97</v>
      </c>
      <c r="N272" s="93">
        <v>0.68</v>
      </c>
    </row>
    <row r="273" spans="2:14" x14ac:dyDescent="0.6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85" t="s">
        <v>111</v>
      </c>
      <c r="L273" s="84" t="s">
        <v>107</v>
      </c>
      <c r="N273" s="93">
        <v>0.98</v>
      </c>
    </row>
    <row r="274" spans="2:14" x14ac:dyDescent="0.6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85" t="s">
        <v>103</v>
      </c>
      <c r="L274" s="84" t="s">
        <v>104</v>
      </c>
      <c r="N274" s="93">
        <v>0.28000000000000003</v>
      </c>
    </row>
    <row r="275" spans="2:14" x14ac:dyDescent="0.6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85" t="s">
        <v>110</v>
      </c>
      <c r="L275" s="84" t="s">
        <v>104</v>
      </c>
      <c r="N275" s="93">
        <v>0.82</v>
      </c>
    </row>
    <row r="276" spans="2:14" x14ac:dyDescent="0.6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85" t="s">
        <v>105</v>
      </c>
      <c r="L276" s="84" t="s">
        <v>104</v>
      </c>
      <c r="N276" s="93">
        <v>0.5</v>
      </c>
    </row>
    <row r="277" spans="2:14" x14ac:dyDescent="0.6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85" t="s">
        <v>103</v>
      </c>
      <c r="L277" s="84" t="s">
        <v>104</v>
      </c>
      <c r="N277" s="93">
        <v>0.94</v>
      </c>
    </row>
    <row r="278" spans="2:14" x14ac:dyDescent="0.6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85" t="s">
        <v>101</v>
      </c>
      <c r="L278" s="84" t="s">
        <v>97</v>
      </c>
      <c r="N278" s="93">
        <v>0.96</v>
      </c>
    </row>
    <row r="279" spans="2:14" x14ac:dyDescent="0.6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85" t="s">
        <v>101</v>
      </c>
      <c r="L279" s="84" t="s">
        <v>97</v>
      </c>
      <c r="N279" s="93">
        <v>0.77</v>
      </c>
    </row>
    <row r="280" spans="2:14" x14ac:dyDescent="0.6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85" t="s">
        <v>103</v>
      </c>
      <c r="L280" s="84" t="s">
        <v>97</v>
      </c>
      <c r="N280" s="93">
        <v>0.67</v>
      </c>
    </row>
    <row r="281" spans="2:14" x14ac:dyDescent="0.6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85" t="s">
        <v>101</v>
      </c>
      <c r="L281" s="84" t="s">
        <v>104</v>
      </c>
      <c r="N281" s="93">
        <v>0.39</v>
      </c>
    </row>
    <row r="282" spans="2:14" x14ac:dyDescent="0.6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85" t="s">
        <v>101</v>
      </c>
      <c r="L282" s="84" t="s">
        <v>104</v>
      </c>
      <c r="N282" s="93">
        <v>0.55000000000000004</v>
      </c>
    </row>
    <row r="283" spans="2:14" x14ac:dyDescent="0.6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85" t="s">
        <v>106</v>
      </c>
      <c r="L283" s="84" t="s">
        <v>97</v>
      </c>
      <c r="N283" s="93">
        <v>0.6</v>
      </c>
    </row>
    <row r="284" spans="2:14" x14ac:dyDescent="0.6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85" t="s">
        <v>101</v>
      </c>
      <c r="L284" s="84" t="s">
        <v>97</v>
      </c>
      <c r="N284" s="93">
        <v>0.49</v>
      </c>
    </row>
    <row r="285" spans="2:14" x14ac:dyDescent="0.6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85" t="s">
        <v>110</v>
      </c>
      <c r="L285" s="84" t="s">
        <v>97</v>
      </c>
      <c r="N285" s="93">
        <v>0.97</v>
      </c>
    </row>
    <row r="286" spans="2:14" x14ac:dyDescent="0.6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85" t="s">
        <v>108</v>
      </c>
      <c r="L286" s="84" t="s">
        <v>107</v>
      </c>
      <c r="N286" s="93">
        <v>0.24</v>
      </c>
    </row>
    <row r="287" spans="2:14" x14ac:dyDescent="0.6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85" t="s">
        <v>101</v>
      </c>
      <c r="L287" s="84" t="s">
        <v>104</v>
      </c>
      <c r="N287" s="93">
        <v>0.72</v>
      </c>
    </row>
    <row r="288" spans="2:14" x14ac:dyDescent="0.6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85" t="s">
        <v>98</v>
      </c>
      <c r="L288" s="84" t="s">
        <v>97</v>
      </c>
      <c r="N288" s="93">
        <v>0.93</v>
      </c>
    </row>
    <row r="289" spans="2:14" x14ac:dyDescent="0.6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85" t="s">
        <v>108</v>
      </c>
      <c r="L289" s="84" t="s">
        <v>104</v>
      </c>
      <c r="N289" s="93">
        <v>0.33</v>
      </c>
    </row>
    <row r="290" spans="2:14" x14ac:dyDescent="0.6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85" t="s">
        <v>103</v>
      </c>
      <c r="L290" s="84" t="s">
        <v>97</v>
      </c>
      <c r="N290" s="93">
        <v>0.55000000000000004</v>
      </c>
    </row>
    <row r="291" spans="2:14" x14ac:dyDescent="0.6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85" t="s">
        <v>112</v>
      </c>
      <c r="L291" s="84" t="s">
        <v>97</v>
      </c>
      <c r="N291" s="93">
        <v>0.49</v>
      </c>
    </row>
    <row r="292" spans="2:14" x14ac:dyDescent="0.6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85" t="s">
        <v>111</v>
      </c>
      <c r="L292" s="84" t="s">
        <v>104</v>
      </c>
      <c r="N292" s="93">
        <v>0.74</v>
      </c>
    </row>
    <row r="293" spans="2:14" x14ac:dyDescent="0.6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85" t="s">
        <v>103</v>
      </c>
      <c r="L293" s="84" t="s">
        <v>104</v>
      </c>
      <c r="N293" s="93">
        <v>0.55000000000000004</v>
      </c>
    </row>
    <row r="294" spans="2:14" x14ac:dyDescent="0.6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85" t="s">
        <v>106</v>
      </c>
      <c r="L294" s="84" t="s">
        <v>97</v>
      </c>
      <c r="N294" s="93">
        <v>0.48</v>
      </c>
    </row>
    <row r="295" spans="2:14" x14ac:dyDescent="0.6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85" t="s">
        <v>108</v>
      </c>
      <c r="L295" s="84" t="s">
        <v>104</v>
      </c>
      <c r="N295" s="93">
        <v>0.73</v>
      </c>
    </row>
    <row r="296" spans="2:14" x14ac:dyDescent="0.6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85" t="s">
        <v>112</v>
      </c>
      <c r="L296" s="84" t="s">
        <v>107</v>
      </c>
      <c r="N296" s="93">
        <v>0.54</v>
      </c>
    </row>
    <row r="297" spans="2:14" x14ac:dyDescent="0.6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85" t="s">
        <v>101</v>
      </c>
      <c r="L297" s="84" t="s">
        <v>104</v>
      </c>
      <c r="N297" s="93">
        <v>0.77</v>
      </c>
    </row>
    <row r="298" spans="2:14" x14ac:dyDescent="0.6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85" t="s">
        <v>101</v>
      </c>
      <c r="L298" s="84" t="s">
        <v>97</v>
      </c>
      <c r="N298" s="93">
        <v>0.95</v>
      </c>
    </row>
    <row r="299" spans="2:14" x14ac:dyDescent="0.6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85" t="s">
        <v>110</v>
      </c>
      <c r="L299" s="84" t="s">
        <v>97</v>
      </c>
      <c r="N299" s="93">
        <v>0.9</v>
      </c>
    </row>
    <row r="300" spans="2:14" x14ac:dyDescent="0.6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85" t="s">
        <v>103</v>
      </c>
      <c r="L300" s="84" t="s">
        <v>104</v>
      </c>
      <c r="N300" s="93">
        <v>0.18</v>
      </c>
    </row>
    <row r="301" spans="2:14" x14ac:dyDescent="0.6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85" t="s">
        <v>103</v>
      </c>
      <c r="L301" s="84" t="s">
        <v>97</v>
      </c>
      <c r="N301" s="93">
        <v>0.2</v>
      </c>
    </row>
    <row r="302" spans="2:14" x14ac:dyDescent="0.6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85" t="s">
        <v>101</v>
      </c>
      <c r="L302" s="84" t="s">
        <v>104</v>
      </c>
      <c r="N302" s="93">
        <v>0.35</v>
      </c>
    </row>
    <row r="303" spans="2:14" x14ac:dyDescent="0.6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85" t="s">
        <v>103</v>
      </c>
      <c r="L303" s="84" t="s">
        <v>107</v>
      </c>
      <c r="N303" s="93">
        <v>0.41</v>
      </c>
    </row>
    <row r="304" spans="2:14" x14ac:dyDescent="0.6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85" t="s">
        <v>105</v>
      </c>
      <c r="L304" s="84" t="s">
        <v>107</v>
      </c>
      <c r="N304" s="93">
        <v>0.88</v>
      </c>
    </row>
    <row r="305" spans="2:14" x14ac:dyDescent="0.6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85" t="s">
        <v>105</v>
      </c>
      <c r="L305" s="84" t="s">
        <v>104</v>
      </c>
      <c r="N305" s="93">
        <v>0.87</v>
      </c>
    </row>
    <row r="306" spans="2:14" x14ac:dyDescent="0.6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85" t="s">
        <v>113</v>
      </c>
      <c r="L306" s="84" t="s">
        <v>97</v>
      </c>
      <c r="N306" s="93">
        <v>0.96</v>
      </c>
    </row>
    <row r="307" spans="2:14" x14ac:dyDescent="0.6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85" t="s">
        <v>103</v>
      </c>
      <c r="L307" s="84" t="s">
        <v>97</v>
      </c>
      <c r="N307" s="93">
        <v>0.75</v>
      </c>
    </row>
    <row r="308" spans="2:14" x14ac:dyDescent="0.6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85" t="s">
        <v>105</v>
      </c>
      <c r="L308" s="84" t="s">
        <v>97</v>
      </c>
      <c r="N308" s="93">
        <v>0.18</v>
      </c>
    </row>
    <row r="309" spans="2:14" x14ac:dyDescent="0.6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85" t="s">
        <v>103</v>
      </c>
      <c r="L309" s="84" t="s">
        <v>97</v>
      </c>
      <c r="N309" s="93">
        <v>0.2</v>
      </c>
    </row>
    <row r="310" spans="2:14" x14ac:dyDescent="0.6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85" t="s">
        <v>103</v>
      </c>
      <c r="L310" s="84" t="s">
        <v>97</v>
      </c>
      <c r="N310" s="93">
        <v>0.66</v>
      </c>
    </row>
    <row r="311" spans="2:14" x14ac:dyDescent="0.6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85" t="s">
        <v>101</v>
      </c>
      <c r="L311" s="84" t="s">
        <v>97</v>
      </c>
      <c r="N311" s="93">
        <v>0.52</v>
      </c>
    </row>
    <row r="312" spans="2:14" x14ac:dyDescent="0.6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85" t="s">
        <v>108</v>
      </c>
      <c r="L312" s="84" t="s">
        <v>97</v>
      </c>
      <c r="N312" s="93">
        <v>0.17</v>
      </c>
    </row>
    <row r="313" spans="2:14" x14ac:dyDescent="0.6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85" t="s">
        <v>108</v>
      </c>
      <c r="L313" s="84" t="s">
        <v>97</v>
      </c>
      <c r="N313" s="93">
        <v>0.14000000000000001</v>
      </c>
    </row>
    <row r="314" spans="2:14" x14ac:dyDescent="0.6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85" t="s">
        <v>101</v>
      </c>
      <c r="L314" s="84" t="s">
        <v>97</v>
      </c>
      <c r="N314" s="93">
        <v>0.77</v>
      </c>
    </row>
    <row r="315" spans="2:14" x14ac:dyDescent="0.6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85" t="s">
        <v>98</v>
      </c>
      <c r="L315" s="84" t="s">
        <v>97</v>
      </c>
      <c r="N315" s="93">
        <v>0.88</v>
      </c>
    </row>
    <row r="316" spans="2:14" x14ac:dyDescent="0.6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85" t="s">
        <v>105</v>
      </c>
      <c r="L316" s="84" t="s">
        <v>104</v>
      </c>
      <c r="N316" s="93">
        <v>0.15</v>
      </c>
    </row>
    <row r="317" spans="2:14" x14ac:dyDescent="0.6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85" t="s">
        <v>108</v>
      </c>
      <c r="L317" s="84" t="s">
        <v>97</v>
      </c>
      <c r="N317" s="93">
        <v>0.79</v>
      </c>
    </row>
    <row r="318" spans="2:14" x14ac:dyDescent="0.6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85" t="s">
        <v>98</v>
      </c>
      <c r="L318" s="84" t="s">
        <v>104</v>
      </c>
      <c r="N318" s="93">
        <v>0.94</v>
      </c>
    </row>
    <row r="319" spans="2:14" x14ac:dyDescent="0.6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85" t="s">
        <v>112</v>
      </c>
      <c r="L319" s="84" t="s">
        <v>104</v>
      </c>
      <c r="N319" s="93">
        <v>0.62</v>
      </c>
    </row>
    <row r="320" spans="2:14" x14ac:dyDescent="0.6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85" t="s">
        <v>112</v>
      </c>
      <c r="L320" s="84" t="s">
        <v>104</v>
      </c>
      <c r="N320" s="93">
        <v>0.89</v>
      </c>
    </row>
    <row r="321" spans="2:14" x14ac:dyDescent="0.6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85" t="s">
        <v>101</v>
      </c>
      <c r="L321" s="84" t="s">
        <v>97</v>
      </c>
      <c r="N321" s="93">
        <v>0.49</v>
      </c>
    </row>
    <row r="322" spans="2:14" x14ac:dyDescent="0.6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85" t="s">
        <v>108</v>
      </c>
      <c r="L322" s="84" t="s">
        <v>97</v>
      </c>
      <c r="N322" s="93">
        <v>0.81</v>
      </c>
    </row>
    <row r="323" spans="2:14" x14ac:dyDescent="0.6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85" t="s">
        <v>108</v>
      </c>
      <c r="L323" s="84" t="s">
        <v>104</v>
      </c>
      <c r="N323" s="93">
        <v>0.79</v>
      </c>
    </row>
    <row r="324" spans="2:14" x14ac:dyDescent="0.6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85" t="s">
        <v>113</v>
      </c>
      <c r="L324" s="84" t="s">
        <v>104</v>
      </c>
      <c r="N324" s="93">
        <v>0.52</v>
      </c>
    </row>
    <row r="325" spans="2:14" x14ac:dyDescent="0.6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85" t="s">
        <v>101</v>
      </c>
      <c r="L325" s="84" t="s">
        <v>97</v>
      </c>
      <c r="N325" s="93">
        <v>0.88</v>
      </c>
    </row>
    <row r="326" spans="2:14" x14ac:dyDescent="0.6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85" t="s">
        <v>101</v>
      </c>
      <c r="L326" s="84" t="s">
        <v>104</v>
      </c>
      <c r="N326" s="93">
        <v>0.89</v>
      </c>
    </row>
    <row r="327" spans="2:14" x14ac:dyDescent="0.6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85" t="s">
        <v>111</v>
      </c>
      <c r="L327" s="84" t="s">
        <v>104</v>
      </c>
      <c r="N327" s="93">
        <v>0.61</v>
      </c>
    </row>
    <row r="328" spans="2:14" x14ac:dyDescent="0.6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85" t="s">
        <v>101</v>
      </c>
      <c r="L328" s="84" t="s">
        <v>97</v>
      </c>
      <c r="N328" s="93">
        <v>0.6</v>
      </c>
    </row>
    <row r="329" spans="2:14" x14ac:dyDescent="0.6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85" t="s">
        <v>103</v>
      </c>
      <c r="L329" s="84" t="s">
        <v>104</v>
      </c>
      <c r="N329" s="93">
        <v>0.48</v>
      </c>
    </row>
    <row r="330" spans="2:14" x14ac:dyDescent="0.6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85" t="s">
        <v>108</v>
      </c>
      <c r="L330" s="84" t="s">
        <v>107</v>
      </c>
      <c r="N330" s="93">
        <v>0.66</v>
      </c>
    </row>
    <row r="331" spans="2:14" x14ac:dyDescent="0.6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85" t="s">
        <v>108</v>
      </c>
      <c r="L331" s="84" t="s">
        <v>104</v>
      </c>
      <c r="N331" s="93">
        <v>0.55000000000000004</v>
      </c>
    </row>
    <row r="332" spans="2:14" x14ac:dyDescent="0.6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85" t="s">
        <v>101</v>
      </c>
      <c r="L332" s="84" t="s">
        <v>97</v>
      </c>
      <c r="N332" s="93">
        <v>0.75</v>
      </c>
    </row>
    <row r="333" spans="2:14" x14ac:dyDescent="0.6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85" t="s">
        <v>113</v>
      </c>
      <c r="L333" s="84" t="s">
        <v>97</v>
      </c>
      <c r="N333" s="93">
        <v>0.96</v>
      </c>
    </row>
    <row r="334" spans="2:14" x14ac:dyDescent="0.6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85" t="s">
        <v>108</v>
      </c>
      <c r="L334" s="84" t="s">
        <v>104</v>
      </c>
      <c r="N334" s="93">
        <v>0.22</v>
      </c>
    </row>
    <row r="335" spans="2:14" x14ac:dyDescent="0.6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85" t="s">
        <v>112</v>
      </c>
      <c r="L335" s="84" t="s">
        <v>104</v>
      </c>
      <c r="N335" s="93">
        <v>0.68</v>
      </c>
    </row>
    <row r="336" spans="2:14" x14ac:dyDescent="0.6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85" t="s">
        <v>101</v>
      </c>
      <c r="L336" s="84" t="s">
        <v>107</v>
      </c>
      <c r="N336" s="93">
        <v>0.91</v>
      </c>
    </row>
    <row r="337" spans="2:14" x14ac:dyDescent="0.6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85" t="s">
        <v>103</v>
      </c>
      <c r="L337" s="84" t="s">
        <v>104</v>
      </c>
      <c r="N337" s="93">
        <v>0.95</v>
      </c>
    </row>
    <row r="338" spans="2:14" x14ac:dyDescent="0.6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85" t="s">
        <v>101</v>
      </c>
      <c r="L338" s="84" t="s">
        <v>104</v>
      </c>
      <c r="N338" s="93">
        <v>0.93</v>
      </c>
    </row>
    <row r="339" spans="2:14" x14ac:dyDescent="0.6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85" t="s">
        <v>101</v>
      </c>
      <c r="L339" s="84" t="s">
        <v>104</v>
      </c>
      <c r="N339" s="93">
        <v>0.66</v>
      </c>
    </row>
    <row r="340" spans="2:14" x14ac:dyDescent="0.6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85" t="s">
        <v>103</v>
      </c>
      <c r="L340" s="84" t="s">
        <v>97</v>
      </c>
      <c r="N340" s="93">
        <v>0.5</v>
      </c>
    </row>
    <row r="341" spans="2:14" x14ac:dyDescent="0.6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85" t="s">
        <v>103</v>
      </c>
      <c r="L341" s="84" t="s">
        <v>104</v>
      </c>
      <c r="N341" s="93">
        <v>0.5</v>
      </c>
    </row>
    <row r="342" spans="2:14" x14ac:dyDescent="0.6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85" t="s">
        <v>101</v>
      </c>
      <c r="L342" s="84" t="s">
        <v>97</v>
      </c>
      <c r="N342" s="93">
        <v>0.69</v>
      </c>
    </row>
    <row r="343" spans="2:14" x14ac:dyDescent="0.6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85" t="s">
        <v>108</v>
      </c>
      <c r="L343" s="84" t="s">
        <v>97</v>
      </c>
      <c r="N343" s="93">
        <v>0.75</v>
      </c>
    </row>
    <row r="344" spans="2:14" x14ac:dyDescent="0.6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85" t="s">
        <v>105</v>
      </c>
      <c r="L344" s="84" t="s">
        <v>104</v>
      </c>
      <c r="N344" s="93">
        <v>0.65</v>
      </c>
    </row>
    <row r="345" spans="2:14" x14ac:dyDescent="0.6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85" t="s">
        <v>105</v>
      </c>
      <c r="L345" s="84" t="s">
        <v>97</v>
      </c>
      <c r="N345" s="93">
        <v>0.61</v>
      </c>
    </row>
    <row r="346" spans="2:14" x14ac:dyDescent="0.6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85" t="s">
        <v>103</v>
      </c>
      <c r="L346" s="84" t="s">
        <v>104</v>
      </c>
      <c r="N346" s="93">
        <v>0.8</v>
      </c>
    </row>
    <row r="347" spans="2:14" x14ac:dyDescent="0.6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85" t="s">
        <v>101</v>
      </c>
      <c r="L347" s="84" t="s">
        <v>97</v>
      </c>
      <c r="N347" s="93">
        <v>0.63</v>
      </c>
    </row>
    <row r="348" spans="2:14" x14ac:dyDescent="0.6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85" t="s">
        <v>101</v>
      </c>
      <c r="L348" s="84" t="s">
        <v>97</v>
      </c>
      <c r="N348" s="93">
        <v>0.49</v>
      </c>
    </row>
    <row r="349" spans="2:14" x14ac:dyDescent="0.6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85" t="s">
        <v>110</v>
      </c>
      <c r="L349" s="84" t="s">
        <v>107</v>
      </c>
      <c r="N349" s="93">
        <v>0.68</v>
      </c>
    </row>
    <row r="350" spans="2:14" x14ac:dyDescent="0.6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85" t="s">
        <v>105</v>
      </c>
      <c r="L350" s="84" t="s">
        <v>107</v>
      </c>
      <c r="N350" s="93">
        <v>0.96</v>
      </c>
    </row>
    <row r="351" spans="2:14" x14ac:dyDescent="0.6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85" t="s">
        <v>101</v>
      </c>
      <c r="L351" s="84" t="s">
        <v>97</v>
      </c>
      <c r="N351" s="93">
        <v>0.97</v>
      </c>
    </row>
    <row r="352" spans="2:14" x14ac:dyDescent="0.6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85" t="s">
        <v>101</v>
      </c>
      <c r="L352" s="84" t="s">
        <v>104</v>
      </c>
      <c r="N352" s="93">
        <v>0.49</v>
      </c>
    </row>
    <row r="353" spans="2:14" x14ac:dyDescent="0.6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85" t="s">
        <v>103</v>
      </c>
      <c r="L353" s="84" t="s">
        <v>107</v>
      </c>
      <c r="N353" s="93">
        <v>0.89</v>
      </c>
    </row>
    <row r="354" spans="2:14" x14ac:dyDescent="0.6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85" t="s">
        <v>113</v>
      </c>
      <c r="L354" s="84" t="s">
        <v>97</v>
      </c>
      <c r="N354" s="93">
        <v>0.9</v>
      </c>
    </row>
    <row r="355" spans="2:14" x14ac:dyDescent="0.6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85" t="s">
        <v>106</v>
      </c>
      <c r="L355" s="84" t="s">
        <v>104</v>
      </c>
      <c r="N355" s="93">
        <v>0.81</v>
      </c>
    </row>
    <row r="356" spans="2:14" x14ac:dyDescent="0.6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85" t="s">
        <v>108</v>
      </c>
      <c r="L356" s="84" t="s">
        <v>104</v>
      </c>
      <c r="N356" s="93">
        <v>0.84</v>
      </c>
    </row>
    <row r="357" spans="2:14" x14ac:dyDescent="0.6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85" t="s">
        <v>103</v>
      </c>
      <c r="L357" s="84" t="s">
        <v>104</v>
      </c>
      <c r="N357" s="93">
        <v>0.8</v>
      </c>
    </row>
    <row r="358" spans="2:14" x14ac:dyDescent="0.6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85" t="s">
        <v>103</v>
      </c>
      <c r="L358" s="84" t="s">
        <v>104</v>
      </c>
      <c r="N358" s="93">
        <v>0.4</v>
      </c>
    </row>
    <row r="359" spans="2:14" x14ac:dyDescent="0.6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85" t="s">
        <v>113</v>
      </c>
      <c r="L359" s="84" t="s">
        <v>97</v>
      </c>
      <c r="N359" s="93">
        <v>0.91</v>
      </c>
    </row>
    <row r="360" spans="2:14" x14ac:dyDescent="0.6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85" t="s">
        <v>106</v>
      </c>
      <c r="L360" s="84" t="s">
        <v>104</v>
      </c>
      <c r="N360" s="93">
        <v>0.6</v>
      </c>
    </row>
    <row r="361" spans="2:14" x14ac:dyDescent="0.6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85" t="s">
        <v>103</v>
      </c>
      <c r="L361" s="84" t="s">
        <v>97</v>
      </c>
      <c r="N361" s="93">
        <v>0.57999999999999996</v>
      </c>
    </row>
    <row r="362" spans="2:14" x14ac:dyDescent="0.6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85" t="s">
        <v>105</v>
      </c>
      <c r="L362" s="84" t="s">
        <v>97</v>
      </c>
      <c r="N362" s="93">
        <v>0.96</v>
      </c>
    </row>
    <row r="363" spans="2:14" x14ac:dyDescent="0.6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85" t="s">
        <v>103</v>
      </c>
      <c r="L363" s="84" t="s">
        <v>104</v>
      </c>
      <c r="N363" s="93">
        <v>0.6</v>
      </c>
    </row>
    <row r="364" spans="2:14" x14ac:dyDescent="0.6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85" t="s">
        <v>112</v>
      </c>
      <c r="L364" s="84" t="s">
        <v>97</v>
      </c>
      <c r="N364" s="93">
        <v>0.57999999999999996</v>
      </c>
    </row>
    <row r="365" spans="2:14" x14ac:dyDescent="0.6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85" t="s">
        <v>103</v>
      </c>
      <c r="L365" s="84" t="s">
        <v>104</v>
      </c>
      <c r="N365" s="93">
        <v>0.51</v>
      </c>
    </row>
    <row r="366" spans="2:14" x14ac:dyDescent="0.6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85" t="s">
        <v>113</v>
      </c>
      <c r="L366" s="84" t="s">
        <v>97</v>
      </c>
      <c r="N366" s="93">
        <v>1</v>
      </c>
    </row>
    <row r="367" spans="2:14" x14ac:dyDescent="0.6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85" t="s">
        <v>101</v>
      </c>
      <c r="L367" s="84" t="s">
        <v>104</v>
      </c>
      <c r="N367" s="93">
        <v>0.64</v>
      </c>
    </row>
    <row r="368" spans="2:14" x14ac:dyDescent="0.6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85" t="s">
        <v>101</v>
      </c>
      <c r="L368" s="84" t="s">
        <v>97</v>
      </c>
      <c r="N368" s="93">
        <v>0.56000000000000005</v>
      </c>
    </row>
    <row r="369" spans="2:14" x14ac:dyDescent="0.6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85" t="s">
        <v>106</v>
      </c>
      <c r="L369" s="84" t="s">
        <v>104</v>
      </c>
      <c r="N369" s="93">
        <v>0.87</v>
      </c>
    </row>
    <row r="370" spans="2:14" x14ac:dyDescent="0.6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85" t="s">
        <v>108</v>
      </c>
      <c r="L370" s="84" t="s">
        <v>104</v>
      </c>
      <c r="N370" s="93">
        <v>0.64</v>
      </c>
    </row>
    <row r="371" spans="2:14" x14ac:dyDescent="0.6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85" t="s">
        <v>108</v>
      </c>
      <c r="L371" s="84" t="s">
        <v>104</v>
      </c>
      <c r="N371" s="93">
        <v>0.69</v>
      </c>
    </row>
    <row r="372" spans="2:14" x14ac:dyDescent="0.6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85" t="s">
        <v>106</v>
      </c>
      <c r="L372" s="84" t="s">
        <v>97</v>
      </c>
      <c r="N372" s="93">
        <v>0.56999999999999995</v>
      </c>
    </row>
    <row r="373" spans="2:14" x14ac:dyDescent="0.6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85" t="s">
        <v>108</v>
      </c>
      <c r="L373" s="84" t="s">
        <v>97</v>
      </c>
      <c r="N373" s="93">
        <v>0.55000000000000004</v>
      </c>
    </row>
    <row r="374" spans="2:14" x14ac:dyDescent="0.6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85" t="s">
        <v>108</v>
      </c>
      <c r="L374" s="84" t="s">
        <v>104</v>
      </c>
      <c r="N374" s="93">
        <v>0.7</v>
      </c>
    </row>
    <row r="375" spans="2:14" x14ac:dyDescent="0.6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85" t="s">
        <v>98</v>
      </c>
      <c r="L375" s="84" t="s">
        <v>97</v>
      </c>
      <c r="N375" s="93">
        <v>0.66</v>
      </c>
    </row>
    <row r="376" spans="2:14" x14ac:dyDescent="0.6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85" t="s">
        <v>103</v>
      </c>
      <c r="L376" s="84" t="s">
        <v>97</v>
      </c>
      <c r="N376" s="93">
        <v>0.32</v>
      </c>
    </row>
    <row r="377" spans="2:14" x14ac:dyDescent="0.6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85" t="s">
        <v>101</v>
      </c>
      <c r="L377" s="84" t="s">
        <v>104</v>
      </c>
      <c r="N377" s="93">
        <v>0.95</v>
      </c>
    </row>
    <row r="378" spans="2:14" x14ac:dyDescent="0.6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85" t="s">
        <v>106</v>
      </c>
      <c r="L378" s="84" t="s">
        <v>104</v>
      </c>
      <c r="N378" s="93">
        <v>0.83</v>
      </c>
    </row>
    <row r="379" spans="2:14" x14ac:dyDescent="0.6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85" t="s">
        <v>103</v>
      </c>
      <c r="L379" s="84" t="s">
        <v>104</v>
      </c>
      <c r="N379" s="93">
        <v>1</v>
      </c>
    </row>
    <row r="380" spans="2:14" x14ac:dyDescent="0.6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85" t="s">
        <v>101</v>
      </c>
      <c r="L380" s="84" t="s">
        <v>97</v>
      </c>
      <c r="N380" s="93">
        <v>0.94</v>
      </c>
    </row>
    <row r="381" spans="2:14" x14ac:dyDescent="0.6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85" t="s">
        <v>105</v>
      </c>
      <c r="L381" s="84" t="s">
        <v>97</v>
      </c>
      <c r="N381" s="93">
        <v>0.64</v>
      </c>
    </row>
    <row r="382" spans="2:14" x14ac:dyDescent="0.6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85" t="s">
        <v>103</v>
      </c>
      <c r="L382" s="84" t="s">
        <v>97</v>
      </c>
      <c r="N382" s="93">
        <v>0.97</v>
      </c>
    </row>
    <row r="383" spans="2:14" x14ac:dyDescent="0.6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85" t="s">
        <v>111</v>
      </c>
      <c r="L383" s="84" t="s">
        <v>97</v>
      </c>
      <c r="N383" s="93">
        <v>0.94</v>
      </c>
    </row>
    <row r="384" spans="2:14" x14ac:dyDescent="0.6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85" t="s">
        <v>112</v>
      </c>
      <c r="L384" s="84" t="s">
        <v>104</v>
      </c>
      <c r="N384" s="93">
        <v>0.9</v>
      </c>
    </row>
    <row r="385" spans="2:14" x14ac:dyDescent="0.6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85" t="s">
        <v>98</v>
      </c>
      <c r="L385" s="84" t="s">
        <v>97</v>
      </c>
      <c r="N385" s="93">
        <v>0.48</v>
      </c>
    </row>
    <row r="386" spans="2:14" x14ac:dyDescent="0.6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85" t="s">
        <v>101</v>
      </c>
      <c r="L386" s="84" t="s">
        <v>104</v>
      </c>
      <c r="N386" s="93">
        <v>0.77</v>
      </c>
    </row>
    <row r="387" spans="2:14" x14ac:dyDescent="0.6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85" t="s">
        <v>113</v>
      </c>
      <c r="L387" s="84" t="s">
        <v>97</v>
      </c>
      <c r="N387" s="93">
        <v>0.95</v>
      </c>
    </row>
    <row r="388" spans="2:14" x14ac:dyDescent="0.6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85" t="s">
        <v>112</v>
      </c>
      <c r="L388" s="84" t="s">
        <v>104</v>
      </c>
      <c r="N388" s="93">
        <v>0.76</v>
      </c>
    </row>
    <row r="389" spans="2:14" x14ac:dyDescent="0.6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85" t="s">
        <v>101</v>
      </c>
      <c r="L389" s="84" t="s">
        <v>104</v>
      </c>
      <c r="N389" s="94">
        <v>0.64</v>
      </c>
    </row>
    <row r="390" spans="2:14" x14ac:dyDescent="0.6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85" t="s">
        <v>101</v>
      </c>
      <c r="L390" s="84" t="s">
        <v>104</v>
      </c>
    </row>
    <row r="391" spans="2:14" x14ac:dyDescent="0.6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85" t="s">
        <v>103</v>
      </c>
      <c r="L391" s="84" t="s">
        <v>104</v>
      </c>
    </row>
    <row r="392" spans="2:14" x14ac:dyDescent="0.6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85" t="s">
        <v>101</v>
      </c>
      <c r="L392" s="84" t="s">
        <v>97</v>
      </c>
    </row>
    <row r="393" spans="2:14" x14ac:dyDescent="0.6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85" t="s">
        <v>108</v>
      </c>
      <c r="L393" s="84" t="s">
        <v>104</v>
      </c>
    </row>
    <row r="394" spans="2:14" x14ac:dyDescent="0.6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85" t="s">
        <v>103</v>
      </c>
      <c r="L394" s="84" t="s">
        <v>97</v>
      </c>
    </row>
    <row r="395" spans="2:14" x14ac:dyDescent="0.6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85" t="s">
        <v>111</v>
      </c>
      <c r="L395" s="84" t="s">
        <v>107</v>
      </c>
    </row>
    <row r="396" spans="2:14" x14ac:dyDescent="0.6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85" t="s">
        <v>105</v>
      </c>
      <c r="L396" s="84" t="s">
        <v>104</v>
      </c>
    </row>
    <row r="397" spans="2:14" x14ac:dyDescent="0.6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85" t="s">
        <v>103</v>
      </c>
      <c r="L397" s="84" t="s">
        <v>97</v>
      </c>
    </row>
    <row r="398" spans="2:14" x14ac:dyDescent="0.6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85" t="s">
        <v>103</v>
      </c>
      <c r="L398" s="84" t="s">
        <v>97</v>
      </c>
    </row>
    <row r="399" spans="2:14" x14ac:dyDescent="0.6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85" t="s">
        <v>113</v>
      </c>
      <c r="L399" s="84" t="s">
        <v>104</v>
      </c>
    </row>
    <row r="400" spans="2:14" x14ac:dyDescent="0.6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85" t="s">
        <v>103</v>
      </c>
      <c r="L400" s="84" t="s">
        <v>104</v>
      </c>
    </row>
    <row r="401" spans="2:12" x14ac:dyDescent="0.6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85" t="s">
        <v>101</v>
      </c>
      <c r="L401" s="84" t="s">
        <v>104</v>
      </c>
    </row>
    <row r="402" spans="2:12" x14ac:dyDescent="0.6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85" t="s">
        <v>98</v>
      </c>
      <c r="L402" s="84" t="s">
        <v>97</v>
      </c>
    </row>
    <row r="403" spans="2:12" x14ac:dyDescent="0.6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85" t="s">
        <v>103</v>
      </c>
      <c r="L403" s="84" t="s">
        <v>97</v>
      </c>
    </row>
    <row r="404" spans="2:12" x14ac:dyDescent="0.6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85" t="s">
        <v>108</v>
      </c>
      <c r="L404" s="84" t="s">
        <v>104</v>
      </c>
    </row>
    <row r="405" spans="2:12" x14ac:dyDescent="0.6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85" t="s">
        <v>113</v>
      </c>
      <c r="L405" s="84" t="s">
        <v>104</v>
      </c>
    </row>
    <row r="406" spans="2:12" x14ac:dyDescent="0.6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85" t="s">
        <v>101</v>
      </c>
      <c r="L406" s="84" t="s">
        <v>97</v>
      </c>
    </row>
    <row r="407" spans="2:12" x14ac:dyDescent="0.6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85" t="s">
        <v>108</v>
      </c>
      <c r="L407" s="84" t="s">
        <v>107</v>
      </c>
    </row>
    <row r="408" spans="2:12" x14ac:dyDescent="0.6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85" t="s">
        <v>101</v>
      </c>
      <c r="L408" s="84" t="s">
        <v>97</v>
      </c>
    </row>
    <row r="409" spans="2:12" x14ac:dyDescent="0.6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85" t="s">
        <v>103</v>
      </c>
      <c r="L409" s="84" t="s">
        <v>104</v>
      </c>
    </row>
    <row r="410" spans="2:12" x14ac:dyDescent="0.6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85" t="s">
        <v>101</v>
      </c>
      <c r="L410" s="84" t="s">
        <v>104</v>
      </c>
    </row>
    <row r="411" spans="2:12" x14ac:dyDescent="0.6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85" t="s">
        <v>108</v>
      </c>
      <c r="L411" s="84" t="s">
        <v>97</v>
      </c>
    </row>
    <row r="412" spans="2:12" x14ac:dyDescent="0.6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85" t="s">
        <v>103</v>
      </c>
      <c r="L412" s="84" t="s">
        <v>104</v>
      </c>
    </row>
    <row r="413" spans="2:12" x14ac:dyDescent="0.6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85" t="s">
        <v>101</v>
      </c>
      <c r="L413" s="84" t="s">
        <v>97</v>
      </c>
    </row>
    <row r="414" spans="2:12" x14ac:dyDescent="0.6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85" t="s">
        <v>106</v>
      </c>
      <c r="L414" s="84" t="s">
        <v>97</v>
      </c>
    </row>
    <row r="415" spans="2:12" x14ac:dyDescent="0.6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85" t="s">
        <v>108</v>
      </c>
      <c r="L415" s="84" t="s">
        <v>107</v>
      </c>
    </row>
    <row r="416" spans="2:12" x14ac:dyDescent="0.6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85" t="s">
        <v>103</v>
      </c>
      <c r="L416" s="84" t="s">
        <v>104</v>
      </c>
    </row>
    <row r="417" spans="2:12" x14ac:dyDescent="0.6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85" t="s">
        <v>112</v>
      </c>
      <c r="L417" s="84" t="s">
        <v>97</v>
      </c>
    </row>
    <row r="418" spans="2:12" x14ac:dyDescent="0.6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85" t="s">
        <v>101</v>
      </c>
      <c r="L418" s="84" t="s">
        <v>97</v>
      </c>
    </row>
    <row r="419" spans="2:12" x14ac:dyDescent="0.6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85" t="s">
        <v>101</v>
      </c>
      <c r="L419" s="84" t="s">
        <v>104</v>
      </c>
    </row>
    <row r="420" spans="2:12" x14ac:dyDescent="0.6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85" t="s">
        <v>98</v>
      </c>
      <c r="L420" s="84" t="s">
        <v>97</v>
      </c>
    </row>
    <row r="421" spans="2:12" x14ac:dyDescent="0.6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85" t="s">
        <v>98</v>
      </c>
      <c r="L421" s="84" t="s">
        <v>104</v>
      </c>
    </row>
    <row r="422" spans="2:12" x14ac:dyDescent="0.6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85" t="s">
        <v>101</v>
      </c>
      <c r="L422" s="84" t="s">
        <v>104</v>
      </c>
    </row>
    <row r="423" spans="2:12" x14ac:dyDescent="0.6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85" t="s">
        <v>112</v>
      </c>
      <c r="L423" s="84" t="s">
        <v>97</v>
      </c>
    </row>
    <row r="424" spans="2:12" x14ac:dyDescent="0.6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85" t="s">
        <v>103</v>
      </c>
      <c r="L424" s="84" t="s">
        <v>104</v>
      </c>
    </row>
    <row r="425" spans="2:12" x14ac:dyDescent="0.6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85" t="s">
        <v>108</v>
      </c>
      <c r="L425" s="84" t="s">
        <v>104</v>
      </c>
    </row>
    <row r="426" spans="2:12" x14ac:dyDescent="0.6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85" t="s">
        <v>112</v>
      </c>
      <c r="L426" s="84" t="s">
        <v>104</v>
      </c>
    </row>
    <row r="427" spans="2:12" x14ac:dyDescent="0.6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85" t="s">
        <v>105</v>
      </c>
      <c r="L427" s="84" t="s">
        <v>97</v>
      </c>
    </row>
    <row r="428" spans="2:12" x14ac:dyDescent="0.6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85" t="s">
        <v>105</v>
      </c>
      <c r="L428" s="84" t="s">
        <v>97</v>
      </c>
    </row>
    <row r="429" spans="2:12" x14ac:dyDescent="0.6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85" t="s">
        <v>110</v>
      </c>
      <c r="L429" s="84" t="s">
        <v>104</v>
      </c>
    </row>
    <row r="430" spans="2:12" x14ac:dyDescent="0.6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85" t="s">
        <v>108</v>
      </c>
      <c r="L430" s="84" t="s">
        <v>104</v>
      </c>
    </row>
    <row r="431" spans="2:12" x14ac:dyDescent="0.6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85" t="s">
        <v>106</v>
      </c>
      <c r="L431" s="84" t="s">
        <v>97</v>
      </c>
    </row>
    <row r="432" spans="2:12" x14ac:dyDescent="0.6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85" t="s">
        <v>113</v>
      </c>
      <c r="L432" s="84" t="s">
        <v>104</v>
      </c>
    </row>
    <row r="433" spans="2:12" x14ac:dyDescent="0.6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85" t="s">
        <v>101</v>
      </c>
      <c r="L433" s="84" t="s">
        <v>97</v>
      </c>
    </row>
    <row r="434" spans="2:12" x14ac:dyDescent="0.6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85" t="s">
        <v>101</v>
      </c>
      <c r="L434" s="84" t="s">
        <v>107</v>
      </c>
    </row>
    <row r="435" spans="2:12" x14ac:dyDescent="0.6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85" t="s">
        <v>103</v>
      </c>
      <c r="L435" s="84" t="s">
        <v>107</v>
      </c>
    </row>
    <row r="436" spans="2:12" x14ac:dyDescent="0.6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85" t="s">
        <v>110</v>
      </c>
      <c r="L436" s="84" t="s">
        <v>104</v>
      </c>
    </row>
    <row r="437" spans="2:12" x14ac:dyDescent="0.6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85" t="s">
        <v>105</v>
      </c>
      <c r="L437" s="84" t="s">
        <v>104</v>
      </c>
    </row>
    <row r="438" spans="2:12" x14ac:dyDescent="0.6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85" t="s">
        <v>103</v>
      </c>
      <c r="L438" s="84" t="s">
        <v>97</v>
      </c>
    </row>
    <row r="439" spans="2:12" x14ac:dyDescent="0.6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85" t="s">
        <v>108</v>
      </c>
      <c r="L439" s="84" t="s">
        <v>104</v>
      </c>
    </row>
    <row r="440" spans="2:12" x14ac:dyDescent="0.6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85" t="s">
        <v>105</v>
      </c>
      <c r="L440" s="84" t="s">
        <v>107</v>
      </c>
    </row>
    <row r="441" spans="2:12" x14ac:dyDescent="0.6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85" t="s">
        <v>101</v>
      </c>
      <c r="L441" s="84" t="s">
        <v>97</v>
      </c>
    </row>
    <row r="442" spans="2:12" x14ac:dyDescent="0.6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85" t="s">
        <v>101</v>
      </c>
      <c r="L442" s="84" t="s">
        <v>104</v>
      </c>
    </row>
    <row r="443" spans="2:12" x14ac:dyDescent="0.6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85" t="s">
        <v>105</v>
      </c>
      <c r="L443" s="84" t="s">
        <v>97</v>
      </c>
    </row>
    <row r="444" spans="2:12" x14ac:dyDescent="0.6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85" t="s">
        <v>108</v>
      </c>
      <c r="L444" s="84" t="s">
        <v>97</v>
      </c>
    </row>
    <row r="445" spans="2:12" x14ac:dyDescent="0.6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85" t="s">
        <v>101</v>
      </c>
      <c r="L445" s="84" t="s">
        <v>104</v>
      </c>
    </row>
    <row r="446" spans="2:12" x14ac:dyDescent="0.6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85" t="s">
        <v>106</v>
      </c>
      <c r="L446" s="84" t="s">
        <v>104</v>
      </c>
    </row>
    <row r="447" spans="2:12" x14ac:dyDescent="0.6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85" t="s">
        <v>101</v>
      </c>
      <c r="L447" s="84" t="s">
        <v>97</v>
      </c>
    </row>
    <row r="448" spans="2:12" x14ac:dyDescent="0.6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85" t="s">
        <v>101</v>
      </c>
      <c r="L448" s="84" t="s">
        <v>104</v>
      </c>
    </row>
    <row r="449" spans="2:12" x14ac:dyDescent="0.6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85" t="s">
        <v>110</v>
      </c>
      <c r="L449" s="84" t="s">
        <v>97</v>
      </c>
    </row>
    <row r="450" spans="2:12" x14ac:dyDescent="0.6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85" t="s">
        <v>105</v>
      </c>
      <c r="L450" s="84" t="s">
        <v>97</v>
      </c>
    </row>
    <row r="451" spans="2:12" x14ac:dyDescent="0.6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85" t="s">
        <v>106</v>
      </c>
      <c r="L451" s="84" t="s">
        <v>104</v>
      </c>
    </row>
    <row r="452" spans="2:12" x14ac:dyDescent="0.6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85" t="s">
        <v>106</v>
      </c>
      <c r="L452" s="84" t="s">
        <v>104</v>
      </c>
    </row>
    <row r="453" spans="2:12" x14ac:dyDescent="0.6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85" t="s">
        <v>103</v>
      </c>
      <c r="L453" s="84" t="s">
        <v>97</v>
      </c>
    </row>
    <row r="454" spans="2:12" x14ac:dyDescent="0.6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85" t="s">
        <v>112</v>
      </c>
      <c r="L454" s="84" t="s">
        <v>97</v>
      </c>
    </row>
    <row r="455" spans="2:12" x14ac:dyDescent="0.6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85" t="s">
        <v>103</v>
      </c>
      <c r="L455" s="84" t="s">
        <v>104</v>
      </c>
    </row>
    <row r="456" spans="2:12" x14ac:dyDescent="0.6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85" t="s">
        <v>103</v>
      </c>
      <c r="L456" s="84" t="s">
        <v>104</v>
      </c>
    </row>
    <row r="457" spans="2:12" x14ac:dyDescent="0.6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85" t="s">
        <v>101</v>
      </c>
      <c r="L457" s="84" t="s">
        <v>97</v>
      </c>
    </row>
    <row r="458" spans="2:12" x14ac:dyDescent="0.6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85" t="s">
        <v>103</v>
      </c>
      <c r="L458" s="84" t="s">
        <v>97</v>
      </c>
    </row>
    <row r="459" spans="2:12" x14ac:dyDescent="0.6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85" t="s">
        <v>101</v>
      </c>
      <c r="L459" s="84" t="s">
        <v>104</v>
      </c>
    </row>
    <row r="460" spans="2:12" x14ac:dyDescent="0.6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85" t="s">
        <v>106</v>
      </c>
      <c r="L460" s="84" t="s">
        <v>97</v>
      </c>
    </row>
    <row r="461" spans="2:12" x14ac:dyDescent="0.6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85" t="s">
        <v>105</v>
      </c>
      <c r="L461" s="84" t="s">
        <v>104</v>
      </c>
    </row>
    <row r="462" spans="2:12" x14ac:dyDescent="0.6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85" t="s">
        <v>101</v>
      </c>
      <c r="L462" s="84" t="s">
        <v>104</v>
      </c>
    </row>
    <row r="463" spans="2:12" x14ac:dyDescent="0.6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85" t="s">
        <v>111</v>
      </c>
      <c r="L463" s="84" t="s">
        <v>107</v>
      </c>
    </row>
    <row r="464" spans="2:12" x14ac:dyDescent="0.6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85" t="s">
        <v>101</v>
      </c>
      <c r="L464" s="84" t="s">
        <v>104</v>
      </c>
    </row>
    <row r="465" spans="2:12" x14ac:dyDescent="0.6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85" t="s">
        <v>108</v>
      </c>
      <c r="L465" s="84" t="s">
        <v>97</v>
      </c>
    </row>
    <row r="466" spans="2:12" x14ac:dyDescent="0.6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85" t="s">
        <v>108</v>
      </c>
      <c r="L466" s="84" t="s">
        <v>104</v>
      </c>
    </row>
    <row r="467" spans="2:12" x14ac:dyDescent="0.6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85" t="s">
        <v>110</v>
      </c>
      <c r="L467" s="84" t="s">
        <v>104</v>
      </c>
    </row>
    <row r="468" spans="2:12" x14ac:dyDescent="0.6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85" t="s">
        <v>111</v>
      </c>
      <c r="L468" s="84" t="s">
        <v>104</v>
      </c>
    </row>
    <row r="469" spans="2:12" x14ac:dyDescent="0.6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85" t="s">
        <v>101</v>
      </c>
      <c r="L469" s="84" t="s">
        <v>97</v>
      </c>
    </row>
    <row r="470" spans="2:12" x14ac:dyDescent="0.6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85" t="s">
        <v>105</v>
      </c>
      <c r="L470" s="84" t="s">
        <v>97</v>
      </c>
    </row>
    <row r="471" spans="2:12" x14ac:dyDescent="0.6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85" t="s">
        <v>110</v>
      </c>
      <c r="L471" s="84" t="s">
        <v>97</v>
      </c>
    </row>
    <row r="472" spans="2:12" x14ac:dyDescent="0.6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85" t="s">
        <v>110</v>
      </c>
      <c r="L472" s="84" t="s">
        <v>97</v>
      </c>
    </row>
    <row r="473" spans="2:12" x14ac:dyDescent="0.6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85" t="s">
        <v>108</v>
      </c>
      <c r="L473" s="84" t="s">
        <v>97</v>
      </c>
    </row>
    <row r="474" spans="2:12" x14ac:dyDescent="0.6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85" t="s">
        <v>101</v>
      </c>
      <c r="L474" s="84" t="s">
        <v>104</v>
      </c>
    </row>
    <row r="475" spans="2:12" x14ac:dyDescent="0.6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85" t="s">
        <v>110</v>
      </c>
      <c r="L475" s="84" t="s">
        <v>97</v>
      </c>
    </row>
    <row r="476" spans="2:12" x14ac:dyDescent="0.6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85" t="s">
        <v>103</v>
      </c>
      <c r="L476" s="84" t="s">
        <v>104</v>
      </c>
    </row>
    <row r="477" spans="2:12" x14ac:dyDescent="0.6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85" t="s">
        <v>110</v>
      </c>
      <c r="L477" s="84" t="s">
        <v>104</v>
      </c>
    </row>
    <row r="478" spans="2:12" x14ac:dyDescent="0.6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85" t="s">
        <v>108</v>
      </c>
      <c r="L478" s="84" t="s">
        <v>97</v>
      </c>
    </row>
    <row r="479" spans="2:12" x14ac:dyDescent="0.6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85" t="s">
        <v>103</v>
      </c>
      <c r="L479" s="84" t="s">
        <v>107</v>
      </c>
    </row>
    <row r="480" spans="2:12" x14ac:dyDescent="0.6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85" t="s">
        <v>110</v>
      </c>
      <c r="L480" s="84" t="s">
        <v>104</v>
      </c>
    </row>
    <row r="481" spans="2:12" x14ac:dyDescent="0.6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85" t="s">
        <v>101</v>
      </c>
      <c r="L481" s="84" t="s">
        <v>104</v>
      </c>
    </row>
    <row r="482" spans="2:12" x14ac:dyDescent="0.6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85" t="s">
        <v>98</v>
      </c>
      <c r="L482" s="84" t="s">
        <v>97</v>
      </c>
    </row>
    <row r="483" spans="2:12" x14ac:dyDescent="0.6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85" t="s">
        <v>101</v>
      </c>
      <c r="L483" s="84" t="s">
        <v>104</v>
      </c>
    </row>
    <row r="484" spans="2:12" x14ac:dyDescent="0.6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85" t="s">
        <v>103</v>
      </c>
      <c r="L484" s="84" t="s">
        <v>107</v>
      </c>
    </row>
    <row r="485" spans="2:12" x14ac:dyDescent="0.6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85" t="s">
        <v>103</v>
      </c>
      <c r="L485" s="84" t="s">
        <v>104</v>
      </c>
    </row>
    <row r="486" spans="2:12" x14ac:dyDescent="0.6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85" t="s">
        <v>103</v>
      </c>
      <c r="L486" s="84" t="s">
        <v>107</v>
      </c>
    </row>
    <row r="487" spans="2:12" x14ac:dyDescent="0.6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85" t="s">
        <v>101</v>
      </c>
      <c r="L487" s="84" t="s">
        <v>97</v>
      </c>
    </row>
    <row r="488" spans="2:12" x14ac:dyDescent="0.6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85" t="s">
        <v>101</v>
      </c>
      <c r="L488" s="84" t="s">
        <v>97</v>
      </c>
    </row>
    <row r="489" spans="2:12" x14ac:dyDescent="0.6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85" t="s">
        <v>103</v>
      </c>
      <c r="L489" s="84" t="s">
        <v>97</v>
      </c>
    </row>
    <row r="490" spans="2:12" x14ac:dyDescent="0.6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85" t="s">
        <v>108</v>
      </c>
      <c r="L490" s="84" t="s">
        <v>104</v>
      </c>
    </row>
    <row r="491" spans="2:12" x14ac:dyDescent="0.6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85" t="s">
        <v>106</v>
      </c>
      <c r="L491" s="84" t="s">
        <v>104</v>
      </c>
    </row>
    <row r="492" spans="2:12" x14ac:dyDescent="0.6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85" t="s">
        <v>101</v>
      </c>
      <c r="L492" s="84" t="s">
        <v>104</v>
      </c>
    </row>
    <row r="493" spans="2:12" x14ac:dyDescent="0.6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85" t="s">
        <v>106</v>
      </c>
      <c r="L493" s="84" t="s">
        <v>97</v>
      </c>
    </row>
    <row r="494" spans="2:12" x14ac:dyDescent="0.6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85" t="s">
        <v>103</v>
      </c>
      <c r="L494" s="84" t="s">
        <v>104</v>
      </c>
    </row>
    <row r="495" spans="2:12" x14ac:dyDescent="0.6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85" t="s">
        <v>101</v>
      </c>
      <c r="L495" s="84" t="s">
        <v>97</v>
      </c>
    </row>
    <row r="496" spans="2:12" x14ac:dyDescent="0.6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85" t="s">
        <v>108</v>
      </c>
      <c r="L496" s="84" t="s">
        <v>104</v>
      </c>
    </row>
    <row r="497" spans="2:12" x14ac:dyDescent="0.6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85" t="s">
        <v>108</v>
      </c>
      <c r="L497" s="84" t="s">
        <v>97</v>
      </c>
    </row>
    <row r="498" spans="2:12" x14ac:dyDescent="0.6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85" t="s">
        <v>101</v>
      </c>
      <c r="L498" s="84" t="s">
        <v>107</v>
      </c>
    </row>
    <row r="499" spans="2:12" x14ac:dyDescent="0.6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85" t="s">
        <v>106</v>
      </c>
      <c r="L499" s="84" t="s">
        <v>104</v>
      </c>
    </row>
    <row r="500" spans="2:12" x14ac:dyDescent="0.6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85" t="s">
        <v>98</v>
      </c>
      <c r="L500" s="84" t="s">
        <v>104</v>
      </c>
    </row>
    <row r="501" spans="2:12" x14ac:dyDescent="0.6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85" t="s">
        <v>105</v>
      </c>
      <c r="L501" s="84" t="s">
        <v>104</v>
      </c>
    </row>
    <row r="502" spans="2:12" x14ac:dyDescent="0.6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85" t="s">
        <v>105</v>
      </c>
      <c r="L502" s="84" t="s">
        <v>104</v>
      </c>
    </row>
    <row r="503" spans="2:12" x14ac:dyDescent="0.6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85" t="s">
        <v>101</v>
      </c>
      <c r="L503" s="84" t="s">
        <v>104</v>
      </c>
    </row>
    <row r="504" spans="2:12" x14ac:dyDescent="0.6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85" t="s">
        <v>103</v>
      </c>
      <c r="L504" s="84" t="s">
        <v>104</v>
      </c>
    </row>
    <row r="505" spans="2:12" x14ac:dyDescent="0.6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85" t="s">
        <v>103</v>
      </c>
      <c r="L505" s="84" t="s">
        <v>97</v>
      </c>
    </row>
    <row r="506" spans="2:12" x14ac:dyDescent="0.6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85" t="s">
        <v>101</v>
      </c>
      <c r="L506" s="84" t="s">
        <v>97</v>
      </c>
    </row>
    <row r="507" spans="2:12" x14ac:dyDescent="0.6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83" t="s">
        <v>98</v>
      </c>
      <c r="L507" s="82" t="s">
        <v>97</v>
      </c>
    </row>
    <row r="508" spans="2:12" x14ac:dyDescent="0.6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6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6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6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6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6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6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6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6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6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6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6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6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6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6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6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6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6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6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6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6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6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6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6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6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6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6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6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6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6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6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6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6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6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6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6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6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6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6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6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6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6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6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6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6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6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6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6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6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6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6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6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6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6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6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6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6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6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6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6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6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6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6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6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6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6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6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6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6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6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6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6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6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6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6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6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6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6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6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6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6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6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6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6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6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6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6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6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6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6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6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6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6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6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6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6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6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6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6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6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6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6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6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6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6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6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6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6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6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6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6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6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6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6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6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6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6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6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6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6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6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6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6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6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6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6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6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6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6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6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6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6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6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6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6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6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6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6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6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6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6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6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6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6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6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6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6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6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6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6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6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6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6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6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6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6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6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6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6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6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6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6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6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6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6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6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6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6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6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6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6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6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6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6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6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6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6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6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6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6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6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6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6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6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6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6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6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6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6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6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6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6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6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6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6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6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6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6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6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6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6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6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6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6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6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6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6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6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6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6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6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6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6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6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6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6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6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6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6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6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6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6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6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6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6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6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6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6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6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6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6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6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6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6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6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6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6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6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6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6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6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6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6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6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6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6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6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6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6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6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6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6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6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6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6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6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6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6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6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6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6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6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6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6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6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6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6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6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6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6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6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6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6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6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6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6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6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6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6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6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6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6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6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6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6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6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6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6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6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6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6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6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6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6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6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6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6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6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6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6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6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6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6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6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6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6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6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6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6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6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6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6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6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6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6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6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6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6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6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6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6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6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6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6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6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6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6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6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6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6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6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6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6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6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6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6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6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6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6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6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6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6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6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6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6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6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6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6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6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6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6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6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6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6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6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6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6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6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6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6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6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6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6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6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6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6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6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6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6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6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6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6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6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6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6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6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6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6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6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6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6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6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6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6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6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6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6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6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6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6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6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6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6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6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6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6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6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6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6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6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6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6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6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6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6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6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6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6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6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6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6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6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6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6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6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6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6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6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6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6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6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6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6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6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6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6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6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6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6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6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6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6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6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6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6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6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6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6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6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6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6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6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6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6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6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6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6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6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6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6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6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6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6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6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6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6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6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6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6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6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6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6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6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6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6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6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6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6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6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6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6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6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6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6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6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6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6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6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6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6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6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6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6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6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6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6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6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6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6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6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6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6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6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6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6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6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6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6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6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6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6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6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6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6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6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6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6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6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6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6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6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6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6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6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6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6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6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6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6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6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6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6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6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6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6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6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6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6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6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6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6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6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6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6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6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6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6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6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6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6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6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6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6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6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6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6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6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6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6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6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6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6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6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6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6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6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6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6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6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6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6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6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6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6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6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6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6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6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6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6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6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6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6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6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6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6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6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6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6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6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6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6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6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6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6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6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6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6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6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6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6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6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6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6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6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6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6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6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6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6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6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6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6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6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6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6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6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6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6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6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6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6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6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6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6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6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6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6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6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6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6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6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6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6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6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6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6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6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6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6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6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6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6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6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6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6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6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6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6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6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6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6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6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6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6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6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6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6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6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6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6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6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6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6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6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6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6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6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6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6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6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6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6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6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6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6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6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6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6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6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6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6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6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6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6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6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6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6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6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6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6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6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6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6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6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6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6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6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6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6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6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6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6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6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6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6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6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6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6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6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6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6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6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6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6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6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6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6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6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6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6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6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6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6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6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6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6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6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6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6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6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6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6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6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6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6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6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6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6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6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6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6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6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6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6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6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6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6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6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6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6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6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6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6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6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6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6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6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6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6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6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6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6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6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6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6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6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6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6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6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6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6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6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6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6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6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6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6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6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6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6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6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6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6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6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6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6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6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6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6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6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6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6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6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6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6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6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6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6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6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6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6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6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6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6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6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6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6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6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6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6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6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6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6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6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6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6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6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6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6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6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6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6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6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6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6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6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6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6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6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6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6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6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6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6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6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6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6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6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6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6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6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6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6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6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6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6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6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6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6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6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6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6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6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6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6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6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6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6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6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6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6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6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6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6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6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6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6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6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6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6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6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6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6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6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6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6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6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6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6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6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6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6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6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6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6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6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6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6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6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6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6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6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6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6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6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6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6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6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6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6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6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6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6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6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6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6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6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6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6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6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6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6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6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6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6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6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6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6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6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6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6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6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6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6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6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6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6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6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6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6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6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6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6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6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6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6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6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6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6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6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6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6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6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6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6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6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6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6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6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6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6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6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6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6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6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6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6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6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6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6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6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6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6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6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6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6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6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6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6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6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6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6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6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6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6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6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6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6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6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6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6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6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6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6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6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6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6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6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6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6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6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6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6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6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6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6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6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6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6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6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6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6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6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6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6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6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6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6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6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6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6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6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6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6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6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6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6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6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6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6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6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6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6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6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6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6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6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6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6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6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6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6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6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6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6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6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6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6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6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6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6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6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6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6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6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6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6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6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6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6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6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6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6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6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6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6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6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6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6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6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6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6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6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6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6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6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6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6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6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6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6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6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6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6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6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6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6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6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6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6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6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6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6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6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6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6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6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6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6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6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6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6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6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6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6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6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6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6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6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6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6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6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6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6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6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6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6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6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6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6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6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6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6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6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6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6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6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6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6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6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6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6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6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6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6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6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6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6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6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6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6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6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6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6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6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6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6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6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6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6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6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6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6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6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6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6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6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6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6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6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6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6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6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6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6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6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6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6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6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6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6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6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6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6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6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6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6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6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6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6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6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6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6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6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6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6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6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6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6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6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6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6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6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6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6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6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6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6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6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6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6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6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6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6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6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6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6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6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6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6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6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6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6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6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6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6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6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6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6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6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6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6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6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6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6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6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6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6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6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6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6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6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6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6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6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6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6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6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6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6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6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6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6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6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6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6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6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6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6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6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6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6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6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6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6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6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6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6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6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6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6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6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6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6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6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6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6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6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6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6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6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6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6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6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6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6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6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6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6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6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6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6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6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6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6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6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6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6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6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6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6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6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6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6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6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6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6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6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6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6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6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6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6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6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6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6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6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6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6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6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6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6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6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6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6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6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6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6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6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6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6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6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6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6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6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6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6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6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6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6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6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6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6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6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6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6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6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6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6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6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6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6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6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6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6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6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6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6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6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6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6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6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6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6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6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6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6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6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6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6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6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6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6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6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6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6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6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6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6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6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6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6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6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6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6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6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6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6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6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6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6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6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6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6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6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6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6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6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6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6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6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6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6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6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6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6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6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6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6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6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6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6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6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6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6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6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6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6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6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6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6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6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6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6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6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6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6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6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6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6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6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6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6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6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6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6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6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6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6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6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6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6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6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6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6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6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6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6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6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6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6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6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6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6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6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6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6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6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6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6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6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6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6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6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6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6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6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6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6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6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6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6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6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6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6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6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6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6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6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6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6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6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6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6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6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6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6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6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6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6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6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6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6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6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6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6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6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6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6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6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6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6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6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6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6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6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6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6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6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6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6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6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6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6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6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6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6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6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6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6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6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6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6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6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6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6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6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6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6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6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6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6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6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6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6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6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6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6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6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6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6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6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6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6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6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6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6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6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6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6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6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6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6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6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6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6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6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6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6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6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6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6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6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6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6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6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6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6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6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6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6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6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6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6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6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6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6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6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6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6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6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6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6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6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6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6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6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6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6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6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6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6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6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6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6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6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6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6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6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6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6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6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6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6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6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6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6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6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6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6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6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6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6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6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6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6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6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6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6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6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6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6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6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6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6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6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6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6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6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6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6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6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6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6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6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6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6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6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6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6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6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6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6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6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6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6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6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6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6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6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6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6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6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6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6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6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6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6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6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6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6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6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6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6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6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6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6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6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6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6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6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6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6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6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6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6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6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6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6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6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6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6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6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6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6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6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6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6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6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6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6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6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6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6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6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6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6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6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6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6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6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6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6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6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6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6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6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6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6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6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6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6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6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6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6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6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6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6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6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6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6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6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6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6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6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6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6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6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6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6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6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6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6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6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6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6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6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6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6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6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6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6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6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6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6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6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6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6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6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6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6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6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6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6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6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6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6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6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6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6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6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6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6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6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6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6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6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6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6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6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6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6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6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6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6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6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6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6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6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6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6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6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6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6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6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6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6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6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6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6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6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6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6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6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6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6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6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6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6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6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6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6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6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6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6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6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6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6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6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6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6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6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6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6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6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6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6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6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6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6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6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6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6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6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6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6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6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6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6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6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6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6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6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6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6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6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6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6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6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6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6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6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6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6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6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6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6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6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6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6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6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6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6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6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6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6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6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6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6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6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6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6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6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6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6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6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6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6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6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6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6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6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6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6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6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6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6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6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6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6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6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6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6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6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6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6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6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6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6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6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6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6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6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6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6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6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6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6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6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6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6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6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6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6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6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6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6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6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6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6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6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6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6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6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6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6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6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6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6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6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6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6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6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6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6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6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6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6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6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6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6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6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6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6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6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6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6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6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6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6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6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6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6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6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6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6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6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6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6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6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6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6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6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6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6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6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6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6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6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6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6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6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6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6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6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6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6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6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6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6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6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6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6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6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6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6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6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6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6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6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6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6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6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6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6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6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6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6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6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6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6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6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6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6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6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6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6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6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6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6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6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6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6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6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6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6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6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6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6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6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6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6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6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6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6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6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6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6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6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6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6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6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6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6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6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6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6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6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6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6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6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6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6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6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6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6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6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6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6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6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6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6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6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6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6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6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6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6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6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6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6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6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6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6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6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6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6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6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6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6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6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6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6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6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6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6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6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6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6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6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6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6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6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6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6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6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6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6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6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6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6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6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6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6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6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6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6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6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6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6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6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6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6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6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6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6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6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6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6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6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6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6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6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6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6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6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6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6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6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6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6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6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6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6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6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6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6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6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6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6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6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6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6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6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6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6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6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6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6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6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6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6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6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6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6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6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6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6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6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6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6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6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6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6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6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6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6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6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6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6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6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6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6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6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6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6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6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6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6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6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6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6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6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6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6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6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6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6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6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6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6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6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6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6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6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6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6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6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6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6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6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6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6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6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6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6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6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6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6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6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6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6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6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6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6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6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6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6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6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6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6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6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6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6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6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6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6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6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6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6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6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6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6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6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6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6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6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6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6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6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6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6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6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6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6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6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6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6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6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6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6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6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6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6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6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6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6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6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6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6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6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6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6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6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6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6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6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6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6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6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6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6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6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6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6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6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6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6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6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6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6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6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6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6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6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6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6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6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6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6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6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6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6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6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6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6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6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6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6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6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6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6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6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6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6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6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6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6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6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6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6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6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6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6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6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6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6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6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6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6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6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6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6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6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6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6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6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6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6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6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6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6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6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6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6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6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6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6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6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6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6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6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6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6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6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6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6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6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6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6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6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6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6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6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6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6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6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6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6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6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6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6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6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6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6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6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6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6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6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6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6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6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6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6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6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6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6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6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6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6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6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6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6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6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6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6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6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6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6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6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6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6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6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6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6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6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6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6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6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6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6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6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6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6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6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6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6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6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6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6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6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6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6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6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6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6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6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6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6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6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6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6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6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6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6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6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6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6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6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6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6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6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6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6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6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6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6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6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6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6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6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6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6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6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6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6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6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6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6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6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6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6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6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6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6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6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6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6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6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6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6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6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6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6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6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6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6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6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6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6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6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6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6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6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6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6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6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6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6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6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6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6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6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6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6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6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6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6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6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6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6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6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6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6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6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6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6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6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6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6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6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6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6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6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6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6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6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6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6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6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6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6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6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6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6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6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6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6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6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6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6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6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6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6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6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6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6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6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6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6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6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6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6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6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6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6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6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6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6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6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6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6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6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6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6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6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6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6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6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6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6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6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6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6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6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6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6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6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6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6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6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6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6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6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6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6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6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6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6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6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6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6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6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6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6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6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6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6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6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6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6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6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6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6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6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6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6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6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6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6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6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6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6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6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6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6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6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6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6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6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6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6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6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6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6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6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6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6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6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6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6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6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6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6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6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6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6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6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6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6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6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6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6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6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6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6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6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6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6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6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6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6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6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6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6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6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6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6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6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6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6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6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6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6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6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6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6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6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6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6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6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6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6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6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6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6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6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6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6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6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6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6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6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6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6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6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6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6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6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6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6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6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6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6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6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6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6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6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6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6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6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6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6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6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6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6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6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6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6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6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6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6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6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6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6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6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6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6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6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6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6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6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6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6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6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6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6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6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6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6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6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6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6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6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6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6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6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6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6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6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6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6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6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6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6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6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6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6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6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6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6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6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6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6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6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6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6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6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6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6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6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6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6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6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6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6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6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6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6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6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6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6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6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6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6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6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6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6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6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6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6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6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6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6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6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6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6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6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6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6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6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6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6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6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6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6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6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6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6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6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6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6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6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6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6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6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6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6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6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6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6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6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6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6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6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6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6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6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6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6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6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6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6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6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6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6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6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6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6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6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6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6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6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6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6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6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6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6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6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6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6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6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6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6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6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6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6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6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6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6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6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6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6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6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6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6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6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6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6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6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6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6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6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6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6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6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6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6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6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6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6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6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6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6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6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6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6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6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6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6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6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6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6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6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6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6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6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6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6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6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6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6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6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6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6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6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6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6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6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6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6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6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6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6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6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6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6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6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6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6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6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6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6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6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6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6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6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6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6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6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6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6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6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6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6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6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6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6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6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6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6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6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6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6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6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6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6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6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6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6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6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6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6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6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6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6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6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6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6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6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6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6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6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6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6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6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6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6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6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6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6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6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6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6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6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6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6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6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6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6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6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6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6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6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6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6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6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6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6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6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6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6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6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6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6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6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6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6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6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6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6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6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6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6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6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6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6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6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6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6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6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6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6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6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6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6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6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6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6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6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6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6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6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6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6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6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6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6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6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6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6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6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6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6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6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6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6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6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6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6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6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6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6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6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6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6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6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6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6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6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6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6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6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6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6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6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6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6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6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6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6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6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6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6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6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6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6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6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6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6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6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6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6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6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6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6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6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6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6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6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6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6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6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6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6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6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6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6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6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6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6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6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6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6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6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6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6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6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6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6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6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6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6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6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6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6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6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6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6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6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6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6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6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6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6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6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6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6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6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6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6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6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6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6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6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6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6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6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6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6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6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6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6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6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6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6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6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6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6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6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6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6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6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6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6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6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6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6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6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6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6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6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6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6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6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6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6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6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6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6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6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6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6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6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6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6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6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6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6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6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6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6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6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6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6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6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6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6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6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6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6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6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6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6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6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6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6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6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6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6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6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6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6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6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6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6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6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6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6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6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6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6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6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6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6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6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6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6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6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6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6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6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6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6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6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6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6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6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6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6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6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6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6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6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6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6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6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6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6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6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6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6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6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6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6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6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6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6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6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6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6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6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6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6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6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6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6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6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6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6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6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6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6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6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6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6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6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6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6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6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6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6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6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6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6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6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6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6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6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6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6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6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6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6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6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6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6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6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6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6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6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6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6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6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6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6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6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6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6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6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6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6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6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6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6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6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6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6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6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6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6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6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6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6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6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6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6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6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6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6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6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6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6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6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6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6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6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6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6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6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6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6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6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6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6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6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6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6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6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6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6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6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6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6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6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6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6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6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6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6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6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6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6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6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6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6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6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6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6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6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6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6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6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6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6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6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6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6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6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6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6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6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6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6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6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6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6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6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6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6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6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6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6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6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6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6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6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6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6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6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6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6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6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6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6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6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6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6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6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6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6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6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6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6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6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6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6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6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6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6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6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6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6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6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6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6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6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6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6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6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6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6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6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6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6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6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6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6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6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6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6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6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6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6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6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6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6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6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6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6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6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6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6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6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6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6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6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6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6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6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6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6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6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6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6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6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6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6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6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6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6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6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6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6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6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6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6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6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6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6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6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6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6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6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6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6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6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6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6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6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6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6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6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6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6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6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6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6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6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6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6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6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6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6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6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6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6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6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6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6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6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6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6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6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6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6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6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6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6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6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6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6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6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6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6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6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6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6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6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6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6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6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6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6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6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6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6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6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6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6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6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6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6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6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6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6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6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6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6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6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6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6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6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6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6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6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6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6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6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6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6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6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6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6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6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6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6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6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6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6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6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6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6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6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6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6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6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6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6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6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6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6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6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6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6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6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6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6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6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6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6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6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6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6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6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6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6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6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6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6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6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6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6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6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6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6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6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6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6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6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6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6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6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6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6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6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6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6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6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6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6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6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6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6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6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6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6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6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6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6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6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6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6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6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6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6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6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6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6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6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6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6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6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6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6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6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6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6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6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6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6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6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6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6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6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6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6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6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6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6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6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6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6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6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6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6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6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6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6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6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6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6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6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6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6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6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6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6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6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6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6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6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6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6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6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6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6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6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6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6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6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6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6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6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6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6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6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6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6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6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6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6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6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6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6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6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6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6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6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6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6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6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6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6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6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6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6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6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6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6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6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6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6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6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6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6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6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6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6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6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6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6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6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6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6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6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6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6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6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6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6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6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6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6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6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6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6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6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6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6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6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6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6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6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6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6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6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6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6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6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6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6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6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6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6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6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6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6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6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6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6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6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6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6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6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6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6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6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6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6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6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6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6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6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6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6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6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6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6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6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6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6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6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6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6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6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6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6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6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6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6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6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6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6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6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6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6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6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6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6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6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6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6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6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6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6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6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6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6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6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6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6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6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6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6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6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6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6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6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6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6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6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6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6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6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6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6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6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6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6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6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6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6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6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6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6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6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6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6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6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6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6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6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6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6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6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6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6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6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6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6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6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6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6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6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6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6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6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6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6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6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6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6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6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6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6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6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6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6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6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6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6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6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6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6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6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6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6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6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6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6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6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6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6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6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6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6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6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6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6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6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6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6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6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6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6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6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6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6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6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6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6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6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6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6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6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6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6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6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6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6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6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6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6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6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6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6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6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6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6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6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6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6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6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6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6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6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6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6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6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6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6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6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6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6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6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6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6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6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6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6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6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6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6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6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6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6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6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6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6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6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6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6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6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6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6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6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6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6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6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6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6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6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6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6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6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6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6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6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6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6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6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6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6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6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6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6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6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6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6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6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6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6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6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6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6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6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6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6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6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6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6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6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6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6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6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6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6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6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6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6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6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6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6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6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6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6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6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6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6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6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6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6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6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6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6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6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6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6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6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6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6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6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6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6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6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6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6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6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6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6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6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6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6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6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6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6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6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6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6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6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6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6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6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6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6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6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6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6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6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6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6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6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6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6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6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6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6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6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6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6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6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6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6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6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6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6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6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6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6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6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6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6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6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6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6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6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6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6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6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6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6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6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6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6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6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6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6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6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6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6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6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6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6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6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6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6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6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6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6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6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6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6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6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6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6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6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6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6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6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6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6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6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6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6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6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6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6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6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6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6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6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6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6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6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6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6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6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6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6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6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6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6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6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6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6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6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6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6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6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6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6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6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6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6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6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6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6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6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6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6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6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6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6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6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6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6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6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6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6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6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6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6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6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6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6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6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6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6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6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6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6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6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6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6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6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6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6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6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6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6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6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6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6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6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6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6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6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6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6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6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6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6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6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6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6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6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6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6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6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6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6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6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6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6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6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6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6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6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6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6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6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6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6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6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6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6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6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6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6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6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6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6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6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6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6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6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6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6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6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6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6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6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6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6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6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6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6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6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6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6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6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6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6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6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6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6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6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6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6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6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6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6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6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6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6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6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6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6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6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6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6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6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6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6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6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6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6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6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6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6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6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6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6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6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6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6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6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6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6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6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6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6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6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6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6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6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6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6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6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6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6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6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6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6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6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6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6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6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6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6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6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6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6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6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6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6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6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6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6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6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6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6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6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6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6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6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6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6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6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6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6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6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6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6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6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6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6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6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6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6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6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6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6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6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6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6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6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6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6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6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6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6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6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6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6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6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6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6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6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6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6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6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6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6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6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6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6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6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6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6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6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6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6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6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6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6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6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6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6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6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6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6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6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6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6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6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6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6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6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6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6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6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6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6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6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6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6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6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6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6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6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6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6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6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6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6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6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6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6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6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6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6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6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6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6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6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6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6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6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6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6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6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6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6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6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6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6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6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6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6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6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6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6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6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6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6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6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6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6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6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6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6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6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6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6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6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6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6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6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6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6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6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6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6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6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6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6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6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6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6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6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6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6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6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6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6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6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6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6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6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6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6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6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6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6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6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6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6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6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6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6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6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6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6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6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6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6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6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6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6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6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6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6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6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6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6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6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6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6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6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6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6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6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6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6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6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6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6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6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6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6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6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6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6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6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6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6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6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6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6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6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6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6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6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6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6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6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6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6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6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6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6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6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6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6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6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6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6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6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6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6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6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6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6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6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6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6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6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6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6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6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6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6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6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6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6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6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6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6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6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6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6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6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6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6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6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6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6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6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6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6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6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6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6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6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6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6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6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6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6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6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6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6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6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6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6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6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6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6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6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6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6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6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6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6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6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6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6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6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6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6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6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6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6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6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6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6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6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6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6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6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6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6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6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6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6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6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6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6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6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6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6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6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6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6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6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6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6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6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6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6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6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6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6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6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6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6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6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6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6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6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6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6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6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6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6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6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6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6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6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6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6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6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6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6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6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6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6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6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6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6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6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6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6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6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6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6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6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6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6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6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6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6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6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6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6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6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6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6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6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6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6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6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6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6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6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6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6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6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6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6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6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6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6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6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6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6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6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6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6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6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6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6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6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6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6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6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6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6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6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6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6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6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6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6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6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6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6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6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6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6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6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6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6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6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6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6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6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6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6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6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6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6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6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6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6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6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6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6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6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6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6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6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6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6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6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6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6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6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6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6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6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6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6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6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6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6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6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6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6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6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6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6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6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6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6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6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6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6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6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6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6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6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6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6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6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6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6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6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6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6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6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6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6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6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6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6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6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6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6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6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6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6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6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6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6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6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6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6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6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6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6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6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6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6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6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6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6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6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6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6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6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6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6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6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6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6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6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6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6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6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6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6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6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6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6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6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6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6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6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6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6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6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6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6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6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6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6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6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6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6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6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6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6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6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6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6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6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6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6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6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6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6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6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6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6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6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6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6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6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6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6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6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6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6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6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6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6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6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6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6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6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6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6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6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6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6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6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6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6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6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6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6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6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6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6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6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6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6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6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6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6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6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6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6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6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6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6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6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6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6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6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6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6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6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6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6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6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6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6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6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6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6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6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6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6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6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6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6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6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6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6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6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6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6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6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6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6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6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6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6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6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6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6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6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6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6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6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6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6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6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6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6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6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6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6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6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6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6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6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6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6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6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6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6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6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6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6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6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6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6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6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6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6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6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6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6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6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6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6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6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6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6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6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6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6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6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6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6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6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6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6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6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6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6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6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6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6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6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6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6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6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6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6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6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6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6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6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6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6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6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6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6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6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6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6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6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6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6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6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6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6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6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6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6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6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6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6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6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6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6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6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6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6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6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6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6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6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6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6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6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6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6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6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6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6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6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6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6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6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6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6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6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6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6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6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6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6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6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6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6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6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6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6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6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6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6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6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6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6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6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6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6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6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6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6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6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6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6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6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6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6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6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6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6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6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6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6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6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6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6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6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6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6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6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6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6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6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6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6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6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6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6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6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6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6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6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6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6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6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6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6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6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6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6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6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6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6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6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6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6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6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6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6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6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6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6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6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6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6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6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6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6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6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6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6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6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6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6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6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6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6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6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6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6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6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6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6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6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6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6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6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6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6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6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6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6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6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6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6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6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6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6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6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6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6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6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6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6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6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6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6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6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6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6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6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6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6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6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6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6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6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6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6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6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6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6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6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6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6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6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6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6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6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6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6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6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6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6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6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6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6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6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6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6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6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6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6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6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6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6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6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6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6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6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6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6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6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6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6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6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6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6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6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6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6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6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6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6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6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6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6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6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6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6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6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6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6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6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6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6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6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6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6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6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6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6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6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6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6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6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6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6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6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6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6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6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6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6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6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6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6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6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6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6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6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6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6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6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6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6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6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6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6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6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6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6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6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6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6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6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6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6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6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6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6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6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6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6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6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6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6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6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6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6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6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6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6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6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6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6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6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6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6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6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6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6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6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6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6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6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6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6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6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6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6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6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6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6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6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6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6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6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6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6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6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6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6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6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6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6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6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6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6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6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6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6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6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6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6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6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6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6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6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6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6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6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6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6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6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6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6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6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6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6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6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6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6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6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6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6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6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6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6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6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6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6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6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6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6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6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6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6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6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6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6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6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6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6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6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6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6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6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6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6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6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6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6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6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6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6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6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6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6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6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6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6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6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6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6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6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6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6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6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6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6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6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6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6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6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6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6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6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6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6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6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6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6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6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6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6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6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6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6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6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6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6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6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6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6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6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6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6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6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6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6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6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6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6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6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6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6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6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6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6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6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6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6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6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6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6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6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6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6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6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6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6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6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6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6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6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6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6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6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6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6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6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6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6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6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6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6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6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6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6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6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6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6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6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6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6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6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6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6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6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6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6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6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6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6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6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6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6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6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6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6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6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6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6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6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6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6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6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6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6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6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6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6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6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6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6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6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6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6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6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6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6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6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6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6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6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6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6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6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6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6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6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6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6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6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6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6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6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6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6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6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6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6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6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6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6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6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6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6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6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6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6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6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6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6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6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6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6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6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6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6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6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6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6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6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6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6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6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6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6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6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6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6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6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6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6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6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6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6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6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6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6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6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6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6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6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6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6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6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6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6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6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6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6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6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6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6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6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6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6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6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6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6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6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6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6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6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6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6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6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6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6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6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6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6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6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6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6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6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6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6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6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6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6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6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6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6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6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6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6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6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6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6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6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6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6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6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6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6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6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6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6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6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6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6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6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6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6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6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6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6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6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6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6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6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6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6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6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6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6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6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6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6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6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6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6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6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6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6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6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6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6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6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6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6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6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6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6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6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6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6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6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6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6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6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6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6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6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6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6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6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6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6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6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6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6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6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6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6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6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6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6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6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6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6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6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6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6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6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6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6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6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6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6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6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6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6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6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6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6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6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6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6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6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6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6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6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6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6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6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6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6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6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6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6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6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6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6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6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6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6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6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6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6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6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6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6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6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6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6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6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6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6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6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6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6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6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6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6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6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6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6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6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6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6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6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6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6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6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6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6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6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6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6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6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6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6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6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6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6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6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6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6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6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6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6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6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6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6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6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6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6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6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6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6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6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6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6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6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6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6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6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6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6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6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6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6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6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6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6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6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6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6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6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6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6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6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6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6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6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6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6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6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6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6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6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6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6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6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6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6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6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6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6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6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6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6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6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6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6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6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6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6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6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6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6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6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6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6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6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6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6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6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6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6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6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6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6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6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6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6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6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6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6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6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6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6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6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6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6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6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6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6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6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6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6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6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6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6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6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6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6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6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6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6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6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6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6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6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6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6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6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6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6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6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6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6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6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6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6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6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6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6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6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6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6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6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6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6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6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6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6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6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6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6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6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6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6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6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6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6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6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6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6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6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6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6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6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6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6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6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6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6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6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6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6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6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6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6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6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6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6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6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6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6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6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6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6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6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6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6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6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6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6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6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6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6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6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6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6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6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6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6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6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6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6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6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6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6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6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6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6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6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6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6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6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6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6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6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6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6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6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6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6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6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6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6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6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6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6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6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6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6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6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6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6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6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6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6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6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6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6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6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6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6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6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6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6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6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6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6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6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6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6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6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6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6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6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6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6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6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6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6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6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6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6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6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6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6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6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6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6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6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6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6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6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6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6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6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6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6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6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6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6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6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6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6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6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6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6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6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6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6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6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6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6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6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6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6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6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6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6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6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6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6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6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6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6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6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6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6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6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6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6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6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6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6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6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6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6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6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6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6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6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6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6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6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6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6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6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6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6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6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6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6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6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6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6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6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6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6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6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6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6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6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6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6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6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6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6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6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6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6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6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6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6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6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6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6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6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6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6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6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6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6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6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6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6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6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6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6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6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6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6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6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6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6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6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6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6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6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6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6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6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6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6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6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6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6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6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6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6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6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6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6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6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6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6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6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6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6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6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6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6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6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6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6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6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6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6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6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6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6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6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6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6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6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6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6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6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6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6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6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6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6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6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6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6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6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6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6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6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6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6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6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6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6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6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6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6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6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6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6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6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6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6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6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6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6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6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6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6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6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6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6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6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6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6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6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6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6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6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6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6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6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6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6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6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6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6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6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6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6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6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6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6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6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6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6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6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6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6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6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6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6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6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6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6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6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6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6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6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6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6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6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6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6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6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6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6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6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6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6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6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6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6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6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6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6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6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6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6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6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6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6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6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6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6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6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6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6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6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6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6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6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6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6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6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6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6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6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6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6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6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6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6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6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6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6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6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6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6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6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6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6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6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6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6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6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6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6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6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6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6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6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6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6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6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6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6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6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6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6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6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6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6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6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6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6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6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6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6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6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6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6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6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6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6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6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6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6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6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6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6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6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6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6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6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6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6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6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6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6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6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6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6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6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6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6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6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6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6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6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6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6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6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6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6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6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6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6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6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6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6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6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6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6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6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6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6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6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6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6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6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6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6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6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6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6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6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6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6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6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6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6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6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6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6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6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6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6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6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6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6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6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6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6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6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6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6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6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6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6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6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6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6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6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6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6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6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6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6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6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6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6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6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6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6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6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6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6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6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6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6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6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6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6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6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6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6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6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6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6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6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6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6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6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6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6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6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6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6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6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6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6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6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6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6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6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6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6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6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6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6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6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6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6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6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6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6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6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6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6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6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6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6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6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6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6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6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6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6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6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6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6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6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6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6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6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6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6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6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6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6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6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6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6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6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6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6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6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6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6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6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6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6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6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6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6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6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6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6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6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6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6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6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6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6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6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6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6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6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6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6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6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6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6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6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6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6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6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6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6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6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6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6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6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6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6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6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6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6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6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6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6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6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6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6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6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6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6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6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6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6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6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6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6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6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6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6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6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6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6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6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6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6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6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6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6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6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6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6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6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6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6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6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6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6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6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6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6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6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6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6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6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6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6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6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6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6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6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6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6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6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6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6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6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6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6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6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6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6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6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6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6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6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6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6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6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6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6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6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6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6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6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6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6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6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6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6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6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6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6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6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6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6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6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6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6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6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6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6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6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6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6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6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6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6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6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6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6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6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6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6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6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6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6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6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6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6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6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6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6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6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6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6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6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6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6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6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6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6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6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6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6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6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6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6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6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6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6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6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6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6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6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6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6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6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6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6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6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6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6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6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6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6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6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6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6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6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6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6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6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6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6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6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6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6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6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6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6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6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6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6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6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6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6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6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6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6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6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6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6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6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6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6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6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6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6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6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6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6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6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6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6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6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6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6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6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6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6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6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6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6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6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6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6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6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6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6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6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6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6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6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6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6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6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6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6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6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6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6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6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6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6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6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6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6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6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6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6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6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6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6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6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6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6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6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6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6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6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6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6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6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6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6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6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6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6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6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6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6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6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6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6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6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6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6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6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6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6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6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6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6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6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6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6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6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6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6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6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6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6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6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6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6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6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6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6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6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6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6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6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6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6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6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6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6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6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6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6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6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6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6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6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6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6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6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6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6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6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6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6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6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6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6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6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6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6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6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6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6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6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6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6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6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6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6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6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6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6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6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6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6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6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6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6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6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6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6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6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6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6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6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6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6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6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6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6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6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6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6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6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6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6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6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6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6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6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6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6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6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6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6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6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6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6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6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6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6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6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6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6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6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6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6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6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6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6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6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6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6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6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6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6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6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6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6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6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6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6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6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6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6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6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6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6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6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6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6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6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6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6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6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6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6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6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6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6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6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6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6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6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6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6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6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6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6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6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6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6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6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6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6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6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6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6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6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6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6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6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6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6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6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6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6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6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6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6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6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6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6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6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6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6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6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6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6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6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6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6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6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6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6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6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6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6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6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6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6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6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6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6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6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6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6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6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6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6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6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6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6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6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6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6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6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6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6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6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6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6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6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6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6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6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6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6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6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6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6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6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6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6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6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6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6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6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6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6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6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6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6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6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6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6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6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6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6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6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6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6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6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6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6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6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6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6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6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6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6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6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6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6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6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6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6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6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6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6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6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6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6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6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6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6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6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6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6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6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6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6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6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6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6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6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6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6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6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6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6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6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6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6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6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6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6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6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6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6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6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6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6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6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6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6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6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6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6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6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6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6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6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6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6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6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6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6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6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6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6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6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6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6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6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6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6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6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6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6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6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6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6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6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6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6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6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6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6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6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6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6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6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6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6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6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6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6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6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6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6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6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6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6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6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6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6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6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6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6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6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6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6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6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6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6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6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6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6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6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6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6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6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6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6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6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6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6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6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6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6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6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6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6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6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6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6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6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6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6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6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6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6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6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6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6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6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6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6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6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6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6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6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6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6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6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6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6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6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6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6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6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6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6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6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6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6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6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6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6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6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6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6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6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6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6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6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6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6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6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6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6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6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6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6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6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6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6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6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6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6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6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6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6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6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6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6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6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6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6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6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6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6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6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6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6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6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6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6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6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6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6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6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6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6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6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6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6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6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6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6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6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6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6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6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6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6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6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6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6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6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6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6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6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6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6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6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6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6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6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6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6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6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6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6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6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6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6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6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6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6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6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6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6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6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6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6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6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6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6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6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6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6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6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6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6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6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6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6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6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6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6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6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6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6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6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6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6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6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6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6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6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6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6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6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6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6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6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6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6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6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6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6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6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6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6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6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6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6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6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6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6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6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6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6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6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6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6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6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6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6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6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6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6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6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6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6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6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6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6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6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6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6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6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6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6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6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6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6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6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6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6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6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6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6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6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6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6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6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6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6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6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6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6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6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6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6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6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6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6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6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6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6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6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6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6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6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6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6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6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6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6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6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6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6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6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6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6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6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6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6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6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6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6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6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6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6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6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6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6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6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6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6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6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6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6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6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6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6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6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6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6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6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6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6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6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6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6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6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6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6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6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6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6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6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6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6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6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6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6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6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6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6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6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6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6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6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6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6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6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6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6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6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6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6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6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6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6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6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6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6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6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6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6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6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6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6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6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6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6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6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6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6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6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6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6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6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6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6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6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6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6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6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6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6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6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6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6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6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6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6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6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6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6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6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6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6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6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6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6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6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6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6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6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6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6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6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6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6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6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6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6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6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6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6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6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6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6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6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6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6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6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6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6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6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6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6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6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6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6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6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6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6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6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6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6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6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6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6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6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6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6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6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6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6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6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6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6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6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6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6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6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6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6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6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6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6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6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6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6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6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6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6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6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6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6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6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6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6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6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6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6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6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6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6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6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6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6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6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6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6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6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6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6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6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6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6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6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6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6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6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6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6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6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6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6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6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6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6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6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6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6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6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6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6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6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6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6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6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6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6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6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6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6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6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6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6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6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6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6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6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6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6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6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6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6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6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6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6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6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6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6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6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6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6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6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6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6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6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6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6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6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6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6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6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6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6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6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6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6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6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6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6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6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6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6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6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6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6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6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6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6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6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6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6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6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6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6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6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6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6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6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6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6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6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6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6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6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6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6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6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6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6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6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6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6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6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6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6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6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6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6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6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6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6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6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6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6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6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6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6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6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6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6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6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6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6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6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6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6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6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6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6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6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6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6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6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6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6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6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6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6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6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6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6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6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6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6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6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6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6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6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6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6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6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6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6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6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6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6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6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6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6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6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6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6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6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6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6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6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6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6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6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6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6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6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6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6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6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6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6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6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6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6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6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6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6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6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6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6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6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6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6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6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6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6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6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6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6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6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6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6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6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6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6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6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6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6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6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6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6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6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6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6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6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6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6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6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6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6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6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6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6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6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6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6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6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6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6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6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6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6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6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6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6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6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6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6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6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6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6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6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6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6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6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6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6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6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6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6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6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6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6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6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6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6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6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6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6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6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6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6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6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6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6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6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6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6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6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6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6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6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6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6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6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6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6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6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6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6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6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6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6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6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6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6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6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6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6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6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6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6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6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6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6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6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6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6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6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6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6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6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6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6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6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6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6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6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6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6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6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6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6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6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6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6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6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6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6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6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6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6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6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6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6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6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6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6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6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6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6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6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6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6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6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6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6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6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6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6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6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6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6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6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6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6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6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6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6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6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6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6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6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6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6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6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6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6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6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6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6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6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6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6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6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6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6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6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6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6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6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6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6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6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6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6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6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6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6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6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6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6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6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6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6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6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6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6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6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6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6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6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6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6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6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6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6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6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6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6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6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6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6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6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6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6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6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6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6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6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6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6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6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6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6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6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6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6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6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6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6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6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6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6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6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6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6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6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6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6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6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6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6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6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6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6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6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6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6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6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6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6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6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6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6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6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6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6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6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6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6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6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6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6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6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6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6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6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6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6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6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6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6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6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6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6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6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6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6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6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6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6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6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6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6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6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6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6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6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6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6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6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6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6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6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6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6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6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6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6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6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6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6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6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6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6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6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6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6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6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6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6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6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6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6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6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6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6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6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6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6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6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6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6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6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6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6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6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6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6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6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6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6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6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6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6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6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6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6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6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6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6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6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6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6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6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6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6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6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6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6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6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6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6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6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6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6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6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6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6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6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6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6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6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6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6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6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6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6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6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6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6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6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6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6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6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6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6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6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6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6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6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6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6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6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6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6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6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6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6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6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6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6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6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6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6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6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6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6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6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6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6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6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6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6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6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6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6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6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6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6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6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6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6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6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6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6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6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6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6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6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6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6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6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6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6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6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6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6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6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6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6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6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6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6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6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6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6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6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6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6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6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6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6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6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6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6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6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6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6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6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6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6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6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6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6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6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6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6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6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6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6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6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6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6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6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6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6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6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6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6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6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6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6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6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6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6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6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6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6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6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6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6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6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6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6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6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6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6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6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6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6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6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6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6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6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6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6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6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6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6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6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6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6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6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6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6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6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6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6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6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6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6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6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6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6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6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6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6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6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6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6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6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6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6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6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6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6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6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6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6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6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6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6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6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6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6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6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6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6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6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6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6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6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6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6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6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6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6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6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6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6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6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6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6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6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6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6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6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6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6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6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6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6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6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6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6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6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6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6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6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6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6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6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6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6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6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6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6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6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6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6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6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6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6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6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6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6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6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6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6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6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6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6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6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6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6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6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6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6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6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6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6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6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6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6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6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6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6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6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6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6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6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6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6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6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6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6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6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6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6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6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6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6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6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6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6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6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6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6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6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6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6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6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6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6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6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6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6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6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6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6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6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6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6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6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6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6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6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6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6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6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6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6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6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6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6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6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6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6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6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6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6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6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6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6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6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6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6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6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6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6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6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6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6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6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6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6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6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6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6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6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6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6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6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6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6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6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6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6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6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6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6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6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6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6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6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6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6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6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6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6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6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6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6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6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6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6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6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6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6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6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6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6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6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6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6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6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6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6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6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6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6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6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6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6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6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6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6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6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6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6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6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6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6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6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6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6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6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6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6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6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6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6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6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6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6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6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6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6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6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6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6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6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6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6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6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6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6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6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6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6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6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6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6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6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6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6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6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6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6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6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6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6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6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6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6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6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6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6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6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6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6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6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6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6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6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6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6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6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6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6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6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6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6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6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6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6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6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6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6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6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6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6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6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6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6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6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6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6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6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6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6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6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6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6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6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6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6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6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6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6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6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6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6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6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6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6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6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6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6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6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6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6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6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6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6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6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6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6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6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6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6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6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6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6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6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6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6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6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6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6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6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6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6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6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6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6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6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6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6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6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6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6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6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6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6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6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6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6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6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6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6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6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6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6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6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6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6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6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6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6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6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6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6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6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6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6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6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6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6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6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6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6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6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6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6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6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6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6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6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6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6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6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6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6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6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6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6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6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6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6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6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6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6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6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6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6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6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6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6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6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6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6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6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6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6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6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6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6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6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6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6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6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6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6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6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6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6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6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6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6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6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6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6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6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6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6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6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6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6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6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6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6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6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6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6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6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6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6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6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6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6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6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6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6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6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6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6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6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6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6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6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6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6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6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6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6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6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6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6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6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6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6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6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6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6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6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6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6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6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6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6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6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6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6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6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6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6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6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6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6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6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6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6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6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6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6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6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6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6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6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6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6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6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6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6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6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6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6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6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6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6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6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6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6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6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6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6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6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6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6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6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6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6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6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6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6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6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6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6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6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6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6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6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6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6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6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6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6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6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6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6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6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6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6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6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6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6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6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6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6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6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6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6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6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6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6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6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6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6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6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6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6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6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6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6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6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6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6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6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6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6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6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6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6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6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6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6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6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6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6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6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6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6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6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6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6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6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6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6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6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6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6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6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6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6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6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6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6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6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6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6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6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6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6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6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6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6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6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6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6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6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6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6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6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6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6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6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6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6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6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6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6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6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6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6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6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6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6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6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6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6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6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6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6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6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6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6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6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6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6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6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6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6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6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6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6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6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6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6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6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6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6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6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6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6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6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6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6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6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6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6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6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6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6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6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6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6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6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6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6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6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6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6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6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6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6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6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6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6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6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6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6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6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6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6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6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6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6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6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6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6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6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6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6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6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6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6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6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6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6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6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6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6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6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6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6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6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6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6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6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6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6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6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6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6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6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6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6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6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6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6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6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6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6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6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6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6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6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6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6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6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6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6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6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6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6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6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6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6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6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6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6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6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6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6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6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6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6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6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6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6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6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6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6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6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6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6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6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6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6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6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6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6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6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6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6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6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6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6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6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6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6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6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6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6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6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6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6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6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6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6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6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6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6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6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6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6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6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6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6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6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6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6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6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6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6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6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6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6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6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6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6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6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6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6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6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6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6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6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6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6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6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6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6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6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6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6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6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6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6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6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6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6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6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6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6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6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6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6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6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6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6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6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6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6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6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6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6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6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6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6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6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6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6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6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6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6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6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6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6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6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6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6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6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6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6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6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6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6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6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6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6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6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6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6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6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6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6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6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6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6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6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6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6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6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6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6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6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6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6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6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6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6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6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6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6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6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6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6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6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6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6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6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6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6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6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6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6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6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6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6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6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6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6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6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6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6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6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6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6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6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6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6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6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6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6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6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6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6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6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6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6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6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6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6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6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6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6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6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6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6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6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6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6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6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6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6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6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6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6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6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6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6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6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6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6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6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6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6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6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6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6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6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6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6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6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6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6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6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6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6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6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6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6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6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6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6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6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6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6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6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6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6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6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6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6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6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6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6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6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6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6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6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6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6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6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6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6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6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6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6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6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6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6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6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6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6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6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6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6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6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6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6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6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6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6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6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6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6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6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6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6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6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6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6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6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6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6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6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6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6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6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6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6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6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6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6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6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6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6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6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6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6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6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6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6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6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6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6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6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6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6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6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6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6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6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6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6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6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6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6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6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6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6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6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6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6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6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6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6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6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6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6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6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6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6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6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6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6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6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6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6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6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6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6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6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6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6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6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6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6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6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6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6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6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6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6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6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6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6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6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6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6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6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6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6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6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6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6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6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6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6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6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6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6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6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6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6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6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6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6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6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6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6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6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6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6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6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6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6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6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6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6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6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6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6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6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6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6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6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6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6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6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6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6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6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6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6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6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6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6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6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6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6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6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6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6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6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6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6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6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6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6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6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6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6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6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6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6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6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6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6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6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6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6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6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6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6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6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6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6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6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6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6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6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6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6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6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6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6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6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6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6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6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6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6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6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6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6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6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6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6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6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6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6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6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6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6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6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6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6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6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6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6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6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6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6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6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6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6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6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6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6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6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6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6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6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6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6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6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6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6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6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6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6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6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6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6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6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6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6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6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6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6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6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6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6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6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6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6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6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6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6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6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6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6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6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6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6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6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6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6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6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6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6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6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6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6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6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6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6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6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6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6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6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6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6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6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6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6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6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6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6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6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6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6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6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6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6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6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6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6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6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6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6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6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6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6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6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6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6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6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6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6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6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6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6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6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6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6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6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6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6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6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6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6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6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6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6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6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6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6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6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6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6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6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6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6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6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6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6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6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6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6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6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6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6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6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6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6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6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6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6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6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6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6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6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6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6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6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6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6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6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6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6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6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6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6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6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6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6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6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6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6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6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6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6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6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6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6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6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6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6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6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6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6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6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6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6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6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6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6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6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6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6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6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6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6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6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6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6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6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6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6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6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6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6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6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6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6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6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6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6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6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6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6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6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6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6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6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6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6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6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6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6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6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6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6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6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6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6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6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6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6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6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6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6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6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6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6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6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6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6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6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6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6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6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6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6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6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6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6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6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6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6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6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6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6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6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6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6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6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6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6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6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6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6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6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6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6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6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6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6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6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6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6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6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6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6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6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6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6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6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6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6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6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6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6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6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6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6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6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6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6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6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6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6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6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6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6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6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6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6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6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6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6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6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6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6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6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6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6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6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6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6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6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6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6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6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6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6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6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6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6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6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6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6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6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6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6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6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6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6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6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6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6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6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6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6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6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6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6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6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6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6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6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6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6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6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6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6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6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6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6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6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6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6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6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6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6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6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6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6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6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6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6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6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6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6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6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6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6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6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6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6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6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6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6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6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6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6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6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6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6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6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6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6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6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6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6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6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6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6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6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6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6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6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6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6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6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6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6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6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6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6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6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6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6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6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6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6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6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6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6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6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6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6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6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6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6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6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6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6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6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6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6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6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6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6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6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6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6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6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6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6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6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6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6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6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6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6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6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6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6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6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6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6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6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6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6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6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6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6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6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6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6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6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6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6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6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6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6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6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6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6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6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6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6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6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6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6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6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6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6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6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6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6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6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6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6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6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6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6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6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6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6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6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6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6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6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6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6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6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6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6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6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6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6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6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6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6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6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6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6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6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6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6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6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6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6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6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6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6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6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6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6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6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6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6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6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6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6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6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6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6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6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6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6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6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6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6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6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6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6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6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6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6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6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6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6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6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6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6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6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6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6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6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6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6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6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6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6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6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6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6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6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6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6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6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6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6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6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6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6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6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6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6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6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6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6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6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6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6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6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6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6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6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6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6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6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6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6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6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6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6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6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6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6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6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6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6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6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6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6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6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6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6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6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6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6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6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6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6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6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6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6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6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6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6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6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6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6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6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6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6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6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6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6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6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6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6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6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6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6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6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6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6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6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6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6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6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6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6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6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6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6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6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6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6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6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6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6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6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6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6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6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6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6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6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6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6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6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6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6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6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6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6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6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6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6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6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6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6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6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6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6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6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6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6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6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6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6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6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6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6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6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6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6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6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6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6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6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6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6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6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6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6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6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6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6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6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6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6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6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6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6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6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6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6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6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6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6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6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6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6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6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6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6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6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6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6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6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6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6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6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6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6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6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6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6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6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6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6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6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6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6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6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6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6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6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6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6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6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6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6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6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6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6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6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6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6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6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6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6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6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6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6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6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6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6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6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6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6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6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6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6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6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6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6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6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6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6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6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6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6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6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6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6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6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6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6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6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6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6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6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6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6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6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6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6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6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6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6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6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6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6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6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6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6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6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6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6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6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6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6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6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6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6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6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6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6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6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6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6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6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6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6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6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6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6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6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6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6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6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6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6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6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6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6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6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6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6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6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6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6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6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6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6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6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6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6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6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6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6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6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6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6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6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6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6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6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6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6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6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6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6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6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6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6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6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6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6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6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6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6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6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6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6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6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6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6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6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6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6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6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6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6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6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6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6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6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6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6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6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6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6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6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6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6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6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6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6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6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6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6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6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6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6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6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6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6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6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6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6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6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6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6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6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6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6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6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6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6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6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6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6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6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6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6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6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6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6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6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6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6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6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6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6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6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6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6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6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6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6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6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6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6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6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6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6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6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6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6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6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6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6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6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6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6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6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6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6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6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6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6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6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6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6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6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6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6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6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6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6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6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6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6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6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6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6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6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6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6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6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6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6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6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6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6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6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6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6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6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6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6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6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6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6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6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6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6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6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6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6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6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6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6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6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6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6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6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6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6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6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6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6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6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6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6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6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6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6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6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6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6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6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6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6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6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6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6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6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6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6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6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6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6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6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6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6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6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6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6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6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6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6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6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6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6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6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6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6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6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6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6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6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6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6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6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6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6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6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6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6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6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6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6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6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6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6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6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6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6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6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6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6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6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6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6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6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6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6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6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6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6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6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6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6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6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6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6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6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6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6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6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6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6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6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6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6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6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6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6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6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6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6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6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6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6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6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6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6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6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6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6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6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6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6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6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6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6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6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6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6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6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6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6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6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6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6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6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6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6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6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6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6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6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6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6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6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6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6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6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6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6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6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6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6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6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6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6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6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6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6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6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6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6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6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6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6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6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6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6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6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6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6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6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6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6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6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6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6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6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6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6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6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6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6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6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6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6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6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6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6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6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6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6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6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6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6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6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6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6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6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6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6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6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6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6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6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6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6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6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6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6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6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6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6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6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6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6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6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6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6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6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6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6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6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6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6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6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6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6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6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6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6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6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6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6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6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6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6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6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6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6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6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6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6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6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6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6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6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6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6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6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6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6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6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6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6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6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6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6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6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6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6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6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6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6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6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6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6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6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6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6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6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6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6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6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6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6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6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6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6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6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6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6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6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6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6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6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6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6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6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6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6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6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6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6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6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6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6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6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6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6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6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6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6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6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6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6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6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6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6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6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6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6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6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6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6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6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6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6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6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6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6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6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6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6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6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6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6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6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6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6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6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6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6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6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6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6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6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6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6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6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6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6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6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6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6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6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6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6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6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6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6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6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6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6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6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6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6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6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6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6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6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6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6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6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6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6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6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6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6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6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6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6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6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6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6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6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6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6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6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6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6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6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6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6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6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6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6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6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6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6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6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6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6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6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6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6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6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6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6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6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6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6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6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6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6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6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6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6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6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6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6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6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6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6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6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6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6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6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6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6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6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6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6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6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6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6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6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6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6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6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6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6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6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6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6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6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6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6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6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6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6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6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6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6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6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6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6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6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6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6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6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6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6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6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6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6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6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6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6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6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6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6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6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6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6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6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6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6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6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6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6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6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6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6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6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6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6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6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6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6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6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6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6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6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6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6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6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6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6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6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6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6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6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6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6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6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6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6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6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6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6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6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6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6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6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6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6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6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6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6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6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6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6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6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6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6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6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6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6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6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6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6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6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6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6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6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6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6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6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6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6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6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6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6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6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6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6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6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6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6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6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6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6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6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6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6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6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6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6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6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6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6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6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6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6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6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6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6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6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6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6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6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6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6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6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6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6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6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6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6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6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6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6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6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6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6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6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6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6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6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6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6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6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6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6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6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6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6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6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6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6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6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6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6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6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6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6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6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6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6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6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6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6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6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6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6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6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6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6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6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6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6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6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6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6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6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6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6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6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6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6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6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6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6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6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6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6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6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6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6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6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6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6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6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6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6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6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6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6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6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6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6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6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6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6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6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6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6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6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6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6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6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6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6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6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6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6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6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6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6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6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6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6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6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6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6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6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6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6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6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6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6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6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6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6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6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6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6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6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6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6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6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6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6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6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6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6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6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6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6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6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6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6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6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6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6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6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6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6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6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6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6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6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6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6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6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6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6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6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6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6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6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6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6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6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6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6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6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6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6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6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6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6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6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6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6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6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6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6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6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6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6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6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6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6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6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6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6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6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6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6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6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6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6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6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6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6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6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6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6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6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6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6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6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6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6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6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6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6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6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6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6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6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6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6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6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6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6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6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6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6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6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6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6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6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6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6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6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6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6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6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6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6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6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6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6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6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6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6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6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6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6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6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6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6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6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6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6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6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6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6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6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6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6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6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6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6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6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6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6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6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6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6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6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6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6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6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6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6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6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6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6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6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6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6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6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6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6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6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6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6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6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6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6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6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6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6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6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6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6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6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6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6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6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6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6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6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6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6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6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6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6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6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6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6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6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6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6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6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6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6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6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6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6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6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6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6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6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6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6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6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6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6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6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6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6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6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6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6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6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6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6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6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6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6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6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6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6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6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6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6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6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6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6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6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6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6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6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6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6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6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6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6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6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6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6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6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6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6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6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6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6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6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6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6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6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6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6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6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6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6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6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6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6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6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6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6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6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6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6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6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6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6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6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6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6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6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6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6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6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6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6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6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6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6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6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6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6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6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6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6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6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6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6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6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6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6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6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6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6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6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6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6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6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6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6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6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6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6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6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6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6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6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6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6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6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6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6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6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6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6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6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6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6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6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6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6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6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6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6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6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6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6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6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6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6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6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6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6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6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6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6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6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6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6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6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6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6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6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6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6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6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6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6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6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6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6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6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6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6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6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6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6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6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6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6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6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6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6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6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6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6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6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6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6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6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6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6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6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6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6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6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6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6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6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6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6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6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6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6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6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6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6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6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6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6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6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6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6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6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6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6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6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6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6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6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6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6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6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6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6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6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6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6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6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6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6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6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6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6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6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6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6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6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6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6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6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6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6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6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6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6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6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6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6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6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6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6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6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6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6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6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6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6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6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6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6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6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6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6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6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6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6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6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6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6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6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6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6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6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6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6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6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6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6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6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6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6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6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6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6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6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6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6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6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6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6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6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6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6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6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6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6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6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6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6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6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6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6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6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6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6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6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6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6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6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6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6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6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6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6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6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6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6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6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6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6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6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6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6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6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6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6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6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6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6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6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6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6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6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6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6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6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6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6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6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6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6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6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6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6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6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6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6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6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6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6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6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6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6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6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6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6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6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6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6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6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6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6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6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6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6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6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6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6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6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6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6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6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6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6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6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6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6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6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6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6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6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6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6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6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6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6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6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6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6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6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6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6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6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6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6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6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6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6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6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6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6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6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6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6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6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6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6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6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6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6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6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6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6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6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6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6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6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6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6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6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6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6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6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6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6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6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6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6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6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6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6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6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6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6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6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6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6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6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6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6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6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6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6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6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6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6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6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6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6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6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6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6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6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6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6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6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6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6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6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6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6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6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6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6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6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6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6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6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6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6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6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6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6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6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6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6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6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6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6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6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6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6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6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6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6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6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6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6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6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6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6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6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6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6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6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6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6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6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6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6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6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6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6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6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6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6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6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6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6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6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6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6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6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6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6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6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6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6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6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6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6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6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6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6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6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6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6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6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6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6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6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6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6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6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6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6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6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6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6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6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6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6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6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6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6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6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6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6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6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6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6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6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6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6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6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6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6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6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6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6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6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6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6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6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6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6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6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6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6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6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6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6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6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6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6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6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6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6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6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6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6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6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6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6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6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6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6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6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6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6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6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6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6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6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6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6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6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6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6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6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6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6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6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6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6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6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6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6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6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6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6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6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6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6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6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6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6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6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6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6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6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6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6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6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6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6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6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6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6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6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6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6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6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6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6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6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6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6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6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6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6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6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6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6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6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6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6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6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6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6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6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6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6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6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6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6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6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6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6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6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6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6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6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6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6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6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6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6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6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6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6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6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6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6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6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6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6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6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6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6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6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6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6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6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6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6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6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6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6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6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6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6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6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6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6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6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6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6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6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6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6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6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6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6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6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6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6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6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6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6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6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6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6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6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6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6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6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6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6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6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6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6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6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6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6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6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6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6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6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6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6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6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6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6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6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6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6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6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6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6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6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6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6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6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6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6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6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6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6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6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6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6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6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6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6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6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6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6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6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6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6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6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6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6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6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6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6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6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6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6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6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6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6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6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6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6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6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6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6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6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6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6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6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6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6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6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6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6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6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6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6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6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6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6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6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6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6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6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6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6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6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6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6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6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6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6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6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6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6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6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6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6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6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6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6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6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6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6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6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6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6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6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6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6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6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6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6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6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6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6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6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6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6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6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6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6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6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6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6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6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6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6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6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6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6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6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6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6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6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6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6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6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6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6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6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6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6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6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6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6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6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6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6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6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6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6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6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6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6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6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6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6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6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6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6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6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6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6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6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6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6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6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6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6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6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6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6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6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6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6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6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6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6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6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6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6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6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6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6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6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6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6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6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6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6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6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6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6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6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6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6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6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6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6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6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6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6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6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6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6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6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6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6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6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6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6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6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6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6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6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6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6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6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6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6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6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6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6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6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6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6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6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6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6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6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6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6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6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6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6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6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6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6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6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6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6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6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6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6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6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6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6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6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6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6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6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6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6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6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6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6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6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6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6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6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6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6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6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6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6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6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6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6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6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6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6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6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6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6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6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6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6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6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6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6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6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6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6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6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6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6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6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6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6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6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6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6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6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6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6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6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6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6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6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6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6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6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6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6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6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6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6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6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6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6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6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6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6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6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6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6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6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6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6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6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6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6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6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6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6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6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6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6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6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6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6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6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6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6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6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6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6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6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6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6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6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6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6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6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6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6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6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6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6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6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6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6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6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6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6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6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6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6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6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6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6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6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6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6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6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6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6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6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6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6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6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6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6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6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6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6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6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6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6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6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6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6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6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6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6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6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6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6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6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6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6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6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6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6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6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6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6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6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6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6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6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6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6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6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6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6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6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6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6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6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6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6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6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6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6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6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6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6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6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6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6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6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6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6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6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6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6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6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6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6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6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6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6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6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6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6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6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6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6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6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6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6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6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6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6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6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6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6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6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6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6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6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6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6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6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6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6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6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6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6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6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6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6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6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6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6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6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6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6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6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6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6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6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6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6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6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6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6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6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6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6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6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6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6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6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6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6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6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6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6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6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6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6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6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6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6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6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6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6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6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6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6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6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6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6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6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6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6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6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6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6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6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6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6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6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6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6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6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6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6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6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6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6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6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6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6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6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6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6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6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6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6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6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6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6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6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6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6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6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6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6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6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6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6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6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6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6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6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6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6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6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6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6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6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6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6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6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6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6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6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6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6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6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6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6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6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6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6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6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6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6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6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6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6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6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6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6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6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6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6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6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6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6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6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6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6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6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6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6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6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6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6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6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6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6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6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6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6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6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6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6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6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6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6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6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6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6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6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6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6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6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6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6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6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6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6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6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6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6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6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6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6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6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6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6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6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6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6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6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6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6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6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6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6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6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6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6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6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6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6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6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6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6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6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6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6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6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6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6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6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6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6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6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6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6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6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6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6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6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6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6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6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6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6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6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6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6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6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6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6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6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6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6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6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6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6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6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6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6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6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6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6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6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6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6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6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6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6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6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6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6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6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6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6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6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6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6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6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6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6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6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6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6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6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6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6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6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6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6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6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6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6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6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6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6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6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6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6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6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6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6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6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6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6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6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6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6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6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6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6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6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6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6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6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6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6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6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6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6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6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6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6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6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6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6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6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6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6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6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6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6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6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6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6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6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6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6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6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6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6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6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6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6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6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6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6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6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6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6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6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6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6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6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6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6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6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6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6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6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6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6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6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6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6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6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6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6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6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6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6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6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6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6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6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6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6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6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6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6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6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6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6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6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6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6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6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6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6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6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6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6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6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6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6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6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6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6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6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6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6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6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6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6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6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6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6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6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6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6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6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6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6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6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6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6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6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6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6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6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6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6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6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6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6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6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6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6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6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6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6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6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6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6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6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6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6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6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6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6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6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6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6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6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6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6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6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6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6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6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6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6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6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6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6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6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6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6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6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6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6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6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6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6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6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6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6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6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6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6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6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6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6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6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6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6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6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6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6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6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6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6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6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6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6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6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6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6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6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6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6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6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6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6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6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6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6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6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6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6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6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6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6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6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6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6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6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6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6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6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6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6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6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6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6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6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6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6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6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6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6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6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6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6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6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6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6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6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6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6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6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6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6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6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6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6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6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6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6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6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6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6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6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6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6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6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6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6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6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6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6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6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6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6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6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6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6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6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6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6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6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6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6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6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6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6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6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6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6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6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6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6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6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6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6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6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6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6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6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6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6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6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6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6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6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6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6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6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6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6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6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6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6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6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6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6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6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6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6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6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6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6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6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6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6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6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6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6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6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6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6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6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6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6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6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6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6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6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6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6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6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6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6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6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6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6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6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6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6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6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6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6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6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6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6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6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6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6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6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6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6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6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6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6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6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6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6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6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6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6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6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6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6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6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6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6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6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6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6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6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6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6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6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6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6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6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6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6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6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6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6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6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6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6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6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6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6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6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6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6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6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6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6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6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6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6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6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6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6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6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6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6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6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6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6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6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6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6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6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6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6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6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6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6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6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6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6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6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6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6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6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6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6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6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6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6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6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6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6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6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6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6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6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6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6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6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6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6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6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6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6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6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6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6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6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6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6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6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6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6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6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6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6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6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6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6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6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6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6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6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6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6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6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6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6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6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6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6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6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6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6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6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6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6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6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6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6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6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6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6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6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6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6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6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6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6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6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6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6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6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6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6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6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6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6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6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6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6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6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6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6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6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6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6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6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6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6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6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6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6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6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6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6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6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6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6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6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6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6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6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6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6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6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6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6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6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6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6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6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6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6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6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6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6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6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6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6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6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6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6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6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6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6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6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6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6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6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6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6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6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6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6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6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6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6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6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6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6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6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6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6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6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6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6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6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6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6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6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6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6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6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6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6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6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6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6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6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6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6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6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6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6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6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6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6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6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6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6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6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6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6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6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6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6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6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6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6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6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6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6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6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6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6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6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6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6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6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6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6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6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6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6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6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6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6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6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6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6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6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6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6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6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6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6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6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6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6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6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6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6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6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6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6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6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6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6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6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6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6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6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6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6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6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6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6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6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6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6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6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6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6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6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6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6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6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6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6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6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6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6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6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6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6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6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6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6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6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6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6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6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6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6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6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6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6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6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6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6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6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6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6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6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6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6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6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6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6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6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6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6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6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6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6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6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6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6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6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6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6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6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6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6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6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6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6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6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6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6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6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6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6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6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6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6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6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6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6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6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6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6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6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6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6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6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6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6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6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6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6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6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6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6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6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6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6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6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6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6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6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6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6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6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6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6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6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6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6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6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6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6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6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6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6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6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6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6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6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6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6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6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6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6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6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6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6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6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6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6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6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6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6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6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6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6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6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6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6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6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6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6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6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6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6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6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6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6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6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6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6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6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6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6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6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6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6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6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6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6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6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6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6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6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6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6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6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6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6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6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6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6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6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6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6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6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6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6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6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6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6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6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6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6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6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6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6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6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6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6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6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6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6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6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6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6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6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6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6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6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6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6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6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6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6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6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6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6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6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6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6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6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6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6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6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6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6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6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6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6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6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6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6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6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6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6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6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6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6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6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6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6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6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6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6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6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6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6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6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6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6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6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6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6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6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6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6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6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6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6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6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6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6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6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6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6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6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6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6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6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6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6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6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6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6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6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6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6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6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6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6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6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6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6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6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6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6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6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6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6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6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6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6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6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6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6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6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6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6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6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6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6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6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6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6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6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6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6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6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6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6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6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6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6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6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6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6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6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6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6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6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6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6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6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6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6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6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6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6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6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6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6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6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6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6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6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6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6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6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6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6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6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6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6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6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6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6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6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6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6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6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6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6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6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6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6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6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6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6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6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6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6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6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6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6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6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6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6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6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6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6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6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6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6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6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6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6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6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6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6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6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6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6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6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6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6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6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6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6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6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6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6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6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6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6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6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6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6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6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6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6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6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6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6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6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6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6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6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6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6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6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6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6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6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6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6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6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6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6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6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6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6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6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6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6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6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6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6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6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6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6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6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6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6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6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6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6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6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6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6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6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6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6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6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6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6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6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6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6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6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6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6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6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6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6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6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6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6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6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6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6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6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6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6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6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6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6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6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6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6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6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6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6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6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6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6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6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6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6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6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6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6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6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6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6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6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6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6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6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6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6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6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6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6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6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6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6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6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6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6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6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6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6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6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6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6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6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6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6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6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6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6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6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6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6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6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6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6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6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6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6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6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6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6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6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6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6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6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6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6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6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6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6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6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6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6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6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6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6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6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6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6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6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6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6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6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6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6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6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6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6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6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6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6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6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6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6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6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6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6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6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6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6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6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6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6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6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6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6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6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6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6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6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6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6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6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6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6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6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6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6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6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6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6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6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6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6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6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6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6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6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6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6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6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6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6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6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6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6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6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6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6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6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6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6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6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6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6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6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6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6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6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6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6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6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6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6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6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6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6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6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6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6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6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6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6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6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6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6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6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6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6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6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6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6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6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6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6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6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6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6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6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6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6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6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6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6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6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6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6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6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6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6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6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6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6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6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6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6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6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6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6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6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6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6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6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6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6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6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6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6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6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6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6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6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6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6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6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6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6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6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6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6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6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6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6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6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6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6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6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6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6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6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6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6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6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6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6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6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6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6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6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6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6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6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6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6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6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6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6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6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6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6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6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6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6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6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6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6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6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6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6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6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6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6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6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6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6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6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6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6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6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6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6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6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6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6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6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6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6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6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6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6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6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6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6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6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6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6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6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6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6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6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6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6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6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6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6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6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6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6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6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6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6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6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6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6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6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6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6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6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6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6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6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6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6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6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6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6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6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6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6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6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6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6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6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6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6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6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6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6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6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6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6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6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6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6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6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6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6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6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6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6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6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6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6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6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6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6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6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6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6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6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6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6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6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6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6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6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6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6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6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6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6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6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6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6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6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6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6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6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6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6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6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6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6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6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6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6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6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6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6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6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6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6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6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6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6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6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6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6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6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6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6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6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6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6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6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6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6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6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6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6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6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6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6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6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6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6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6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6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6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6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6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6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6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6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6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6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6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6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6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6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6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6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6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6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6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6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6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6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6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6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6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6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6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6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6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6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6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6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6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6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6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6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6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6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6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6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6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6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6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6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6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6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6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6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6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6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6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6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6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6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6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6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6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6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6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6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6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6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6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6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6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6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6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6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6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6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6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6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6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6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6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6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6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6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6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6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6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6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6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6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6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6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6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6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6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6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6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6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6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6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6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6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6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6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6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6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6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6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6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6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6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6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6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6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6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6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6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6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6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6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6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6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6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6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6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6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6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6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6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6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6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6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6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6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6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6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6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6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6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6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6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6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6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6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6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6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6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6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6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6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6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6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6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6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6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6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6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6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6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6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6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6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6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6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6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6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6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6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6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6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6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6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6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6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6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6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6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6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6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6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6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6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6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6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6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6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6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6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6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6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6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6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6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6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6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6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6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6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6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6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6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6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6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6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6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6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6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6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6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6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6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6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6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6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6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6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6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6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6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6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6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6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6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6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6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6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6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6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6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6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6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6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6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6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6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6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6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6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6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6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6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6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6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6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6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6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6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6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6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6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6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6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6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6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6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6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6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6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6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6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6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6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6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6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6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6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6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6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6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6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6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6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6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6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6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6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6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6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6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6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6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6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6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6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6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6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6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6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6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6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6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6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6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6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6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6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6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6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6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6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6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6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6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6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6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6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6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6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6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6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6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6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6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6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6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6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6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6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6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6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6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6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6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6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6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6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6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6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6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6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6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6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6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6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6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6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6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6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6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6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6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6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6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6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6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6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6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6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6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6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6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6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6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6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6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6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6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6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6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6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6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6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6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6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6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6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6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6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6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6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6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6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6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6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6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6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6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6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6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6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6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6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6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6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6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6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6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6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6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6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6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6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6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6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6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6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6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6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6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6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6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6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6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6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6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6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6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6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6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6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6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6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6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AC8B-8AD1-BC42-BC36-FFA84D6A345C}">
  <dimension ref="A7:AC15006"/>
  <sheetViews>
    <sheetView zoomScaleNormal="100" zoomScalePageLayoutView="85" workbookViewId="0"/>
  </sheetViews>
  <sheetFormatPr defaultColWidth="12.69140625" defaultRowHeight="20" x14ac:dyDescent="0.6"/>
  <cols>
    <col min="1" max="1" width="5.69140625" style="81" customWidth="1"/>
    <col min="2" max="2" width="12.69140625" style="80"/>
    <col min="3" max="4" width="12.69140625" style="80" customWidth="1"/>
    <col min="5" max="5" width="15.69140625" style="80" customWidth="1"/>
    <col min="6" max="10" width="12.69140625" style="80" customWidth="1"/>
    <col min="11" max="12" width="12.69140625" style="79" customWidth="1"/>
    <col min="13" max="13" width="12.69140625" style="79"/>
    <col min="14" max="29" width="12.69140625" style="81"/>
    <col min="30" max="16384" width="12.69140625" style="79"/>
  </cols>
  <sheetData>
    <row r="7" spans="2:12" ht="49" customHeight="1" x14ac:dyDescent="0.6">
      <c r="B7" s="87" t="s">
        <v>124</v>
      </c>
      <c r="C7" s="106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9" t="s">
        <v>115</v>
      </c>
      <c r="L7" s="86" t="s">
        <v>114</v>
      </c>
    </row>
    <row r="8" spans="2:12" x14ac:dyDescent="0.6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91" t="s">
        <v>98</v>
      </c>
      <c r="L8" s="84" t="s">
        <v>104</v>
      </c>
    </row>
    <row r="9" spans="2:12" x14ac:dyDescent="0.6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91" t="s">
        <v>103</v>
      </c>
      <c r="L9" s="84" t="s">
        <v>97</v>
      </c>
    </row>
    <row r="10" spans="2:12" x14ac:dyDescent="0.6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91" t="s">
        <v>113</v>
      </c>
      <c r="L10" s="84" t="s">
        <v>97</v>
      </c>
    </row>
    <row r="11" spans="2:12" x14ac:dyDescent="0.6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91" t="s">
        <v>108</v>
      </c>
      <c r="L11" s="84" t="s">
        <v>104</v>
      </c>
    </row>
    <row r="12" spans="2:12" x14ac:dyDescent="0.6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91" t="s">
        <v>112</v>
      </c>
      <c r="L12" s="84" t="s">
        <v>97</v>
      </c>
    </row>
    <row r="13" spans="2:12" x14ac:dyDescent="0.6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91" t="s">
        <v>105</v>
      </c>
      <c r="L13" s="84" t="s">
        <v>97</v>
      </c>
    </row>
    <row r="14" spans="2:12" x14ac:dyDescent="0.6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91" t="s">
        <v>103</v>
      </c>
      <c r="L14" s="84" t="s">
        <v>104</v>
      </c>
    </row>
    <row r="15" spans="2:12" x14ac:dyDescent="0.6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91" t="s">
        <v>101</v>
      </c>
      <c r="L15" s="84" t="s">
        <v>104</v>
      </c>
    </row>
    <row r="16" spans="2:12" x14ac:dyDescent="0.6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91" t="s">
        <v>101</v>
      </c>
      <c r="L16" s="84" t="s">
        <v>107</v>
      </c>
    </row>
    <row r="17" spans="2:12" x14ac:dyDescent="0.6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91" t="s">
        <v>101</v>
      </c>
      <c r="L17" s="84" t="s">
        <v>104</v>
      </c>
    </row>
    <row r="18" spans="2:12" x14ac:dyDescent="0.6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91" t="s">
        <v>108</v>
      </c>
      <c r="L18" s="84" t="s">
        <v>104</v>
      </c>
    </row>
    <row r="19" spans="2:12" x14ac:dyDescent="0.6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91" t="s">
        <v>101</v>
      </c>
      <c r="L19" s="84" t="s">
        <v>104</v>
      </c>
    </row>
    <row r="20" spans="2:12" x14ac:dyDescent="0.6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91" t="s">
        <v>101</v>
      </c>
      <c r="L20" s="84" t="s">
        <v>97</v>
      </c>
    </row>
    <row r="21" spans="2:12" x14ac:dyDescent="0.6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91" t="s">
        <v>101</v>
      </c>
      <c r="L21" s="84" t="s">
        <v>97</v>
      </c>
    </row>
    <row r="22" spans="2:12" x14ac:dyDescent="0.6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91" t="s">
        <v>101</v>
      </c>
      <c r="L22" s="84" t="s">
        <v>97</v>
      </c>
    </row>
    <row r="23" spans="2:12" x14ac:dyDescent="0.6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91" t="s">
        <v>110</v>
      </c>
      <c r="L23" s="84" t="s">
        <v>97</v>
      </c>
    </row>
    <row r="24" spans="2:12" x14ac:dyDescent="0.6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91" t="s">
        <v>101</v>
      </c>
      <c r="L24" s="84" t="s">
        <v>104</v>
      </c>
    </row>
    <row r="25" spans="2:12" x14ac:dyDescent="0.6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91" t="s">
        <v>106</v>
      </c>
      <c r="L25" s="84" t="s">
        <v>97</v>
      </c>
    </row>
    <row r="26" spans="2:12" x14ac:dyDescent="0.6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91" t="s">
        <v>103</v>
      </c>
      <c r="L26" s="84" t="s">
        <v>104</v>
      </c>
    </row>
    <row r="27" spans="2:12" x14ac:dyDescent="0.6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91" t="s">
        <v>101</v>
      </c>
      <c r="L27" s="84" t="s">
        <v>97</v>
      </c>
    </row>
    <row r="28" spans="2:12" x14ac:dyDescent="0.6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91" t="s">
        <v>110</v>
      </c>
      <c r="L28" s="84" t="s">
        <v>104</v>
      </c>
    </row>
    <row r="29" spans="2:12" x14ac:dyDescent="0.6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91" t="s">
        <v>101</v>
      </c>
      <c r="L29" s="84" t="s">
        <v>97</v>
      </c>
    </row>
    <row r="30" spans="2:12" x14ac:dyDescent="0.6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91" t="s">
        <v>103</v>
      </c>
      <c r="L30" s="84" t="s">
        <v>104</v>
      </c>
    </row>
    <row r="31" spans="2:12" x14ac:dyDescent="0.6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91" t="s">
        <v>108</v>
      </c>
      <c r="L31" s="84" t="s">
        <v>97</v>
      </c>
    </row>
    <row r="32" spans="2:12" x14ac:dyDescent="0.6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91" t="s">
        <v>108</v>
      </c>
      <c r="L32" s="84" t="s">
        <v>104</v>
      </c>
    </row>
    <row r="33" spans="2:12" x14ac:dyDescent="0.6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91" t="s">
        <v>101</v>
      </c>
      <c r="L33" s="84" t="s">
        <v>97</v>
      </c>
    </row>
    <row r="34" spans="2:12" x14ac:dyDescent="0.6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91" t="s">
        <v>101</v>
      </c>
      <c r="L34" s="84" t="s">
        <v>104</v>
      </c>
    </row>
    <row r="35" spans="2:12" x14ac:dyDescent="0.6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91" t="s">
        <v>103</v>
      </c>
      <c r="L35" s="84" t="s">
        <v>97</v>
      </c>
    </row>
    <row r="36" spans="2:12" x14ac:dyDescent="0.6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91" t="s">
        <v>101</v>
      </c>
      <c r="L36" s="84" t="s">
        <v>104</v>
      </c>
    </row>
    <row r="37" spans="2:12" x14ac:dyDescent="0.6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91" t="s">
        <v>112</v>
      </c>
      <c r="L37" s="84" t="s">
        <v>104</v>
      </c>
    </row>
    <row r="38" spans="2:12" x14ac:dyDescent="0.6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91" t="s">
        <v>108</v>
      </c>
      <c r="L38" s="84" t="s">
        <v>97</v>
      </c>
    </row>
    <row r="39" spans="2:12" x14ac:dyDescent="0.6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91" t="s">
        <v>113</v>
      </c>
      <c r="L39" s="84" t="s">
        <v>97</v>
      </c>
    </row>
    <row r="40" spans="2:12" x14ac:dyDescent="0.6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91" t="s">
        <v>111</v>
      </c>
      <c r="L40" s="84" t="s">
        <v>107</v>
      </c>
    </row>
    <row r="41" spans="2:12" x14ac:dyDescent="0.6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91" t="s">
        <v>108</v>
      </c>
      <c r="L41" s="84" t="s">
        <v>104</v>
      </c>
    </row>
    <row r="42" spans="2:12" x14ac:dyDescent="0.6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91" t="s">
        <v>112</v>
      </c>
      <c r="L42" s="84" t="s">
        <v>97</v>
      </c>
    </row>
    <row r="43" spans="2:12" x14ac:dyDescent="0.6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91" t="s">
        <v>103</v>
      </c>
      <c r="L43" s="84" t="s">
        <v>104</v>
      </c>
    </row>
    <row r="44" spans="2:12" x14ac:dyDescent="0.6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91" t="s">
        <v>108</v>
      </c>
      <c r="L44" s="84" t="s">
        <v>104</v>
      </c>
    </row>
    <row r="45" spans="2:12" x14ac:dyDescent="0.6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91" t="s">
        <v>110</v>
      </c>
      <c r="L45" s="84" t="s">
        <v>104</v>
      </c>
    </row>
    <row r="46" spans="2:12" x14ac:dyDescent="0.6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91" t="s">
        <v>103</v>
      </c>
      <c r="L46" s="84" t="s">
        <v>104</v>
      </c>
    </row>
    <row r="47" spans="2:12" x14ac:dyDescent="0.6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91" t="s">
        <v>108</v>
      </c>
      <c r="L47" s="84" t="s">
        <v>104</v>
      </c>
    </row>
    <row r="48" spans="2:12" x14ac:dyDescent="0.6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91" t="s">
        <v>111</v>
      </c>
      <c r="L48" s="84" t="s">
        <v>104</v>
      </c>
    </row>
    <row r="49" spans="2:12" x14ac:dyDescent="0.6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91" t="s">
        <v>101</v>
      </c>
      <c r="L49" s="84" t="s">
        <v>104</v>
      </c>
    </row>
    <row r="50" spans="2:12" x14ac:dyDescent="0.6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91" t="s">
        <v>113</v>
      </c>
      <c r="L50" s="84" t="s">
        <v>104</v>
      </c>
    </row>
    <row r="51" spans="2:12" x14ac:dyDescent="0.6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91" t="s">
        <v>98</v>
      </c>
      <c r="L51" s="84" t="s">
        <v>104</v>
      </c>
    </row>
    <row r="52" spans="2:12" x14ac:dyDescent="0.6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91" t="s">
        <v>103</v>
      </c>
      <c r="L52" s="84" t="s">
        <v>104</v>
      </c>
    </row>
    <row r="53" spans="2:12" x14ac:dyDescent="0.6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91" t="s">
        <v>108</v>
      </c>
      <c r="L53" s="84" t="s">
        <v>97</v>
      </c>
    </row>
    <row r="54" spans="2:12" x14ac:dyDescent="0.6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91" t="s">
        <v>108</v>
      </c>
      <c r="L54" s="84" t="s">
        <v>104</v>
      </c>
    </row>
    <row r="55" spans="2:12" x14ac:dyDescent="0.6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91" t="s">
        <v>103</v>
      </c>
      <c r="L55" s="84" t="s">
        <v>104</v>
      </c>
    </row>
    <row r="56" spans="2:12" x14ac:dyDescent="0.6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91" t="s">
        <v>101</v>
      </c>
      <c r="L56" s="84" t="s">
        <v>97</v>
      </c>
    </row>
    <row r="57" spans="2:12" x14ac:dyDescent="0.6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91" t="s">
        <v>105</v>
      </c>
      <c r="L57" s="84" t="s">
        <v>97</v>
      </c>
    </row>
    <row r="58" spans="2:12" x14ac:dyDescent="0.6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91" t="s">
        <v>101</v>
      </c>
      <c r="L58" s="84" t="s">
        <v>97</v>
      </c>
    </row>
    <row r="59" spans="2:12" x14ac:dyDescent="0.6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91" t="s">
        <v>108</v>
      </c>
      <c r="L59" s="84" t="s">
        <v>97</v>
      </c>
    </row>
    <row r="60" spans="2:12" x14ac:dyDescent="0.6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91" t="s">
        <v>113</v>
      </c>
      <c r="L60" s="84" t="s">
        <v>97</v>
      </c>
    </row>
    <row r="61" spans="2:12" x14ac:dyDescent="0.6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91" t="s">
        <v>101</v>
      </c>
      <c r="L61" s="84" t="s">
        <v>97</v>
      </c>
    </row>
    <row r="62" spans="2:12" x14ac:dyDescent="0.6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91" t="s">
        <v>101</v>
      </c>
      <c r="L62" s="84" t="s">
        <v>104</v>
      </c>
    </row>
    <row r="63" spans="2:12" x14ac:dyDescent="0.6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91" t="s">
        <v>101</v>
      </c>
      <c r="L63" s="84" t="s">
        <v>104</v>
      </c>
    </row>
    <row r="64" spans="2:12" x14ac:dyDescent="0.6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91" t="s">
        <v>106</v>
      </c>
      <c r="L64" s="84" t="s">
        <v>104</v>
      </c>
    </row>
    <row r="65" spans="2:12" x14ac:dyDescent="0.6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91" t="s">
        <v>110</v>
      </c>
      <c r="L65" s="84" t="s">
        <v>104</v>
      </c>
    </row>
    <row r="66" spans="2:12" x14ac:dyDescent="0.6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91" t="s">
        <v>103</v>
      </c>
      <c r="L66" s="84" t="s">
        <v>97</v>
      </c>
    </row>
    <row r="67" spans="2:12" x14ac:dyDescent="0.6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91" t="s">
        <v>101</v>
      </c>
      <c r="L67" s="84" t="s">
        <v>97</v>
      </c>
    </row>
    <row r="68" spans="2:12" x14ac:dyDescent="0.6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91" t="s">
        <v>101</v>
      </c>
      <c r="L68" s="84" t="s">
        <v>97</v>
      </c>
    </row>
    <row r="69" spans="2:12" x14ac:dyDescent="0.6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91" t="s">
        <v>108</v>
      </c>
      <c r="L69" s="84" t="s">
        <v>97</v>
      </c>
    </row>
    <row r="70" spans="2:12" x14ac:dyDescent="0.6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91" t="s">
        <v>101</v>
      </c>
      <c r="L70" s="84" t="s">
        <v>97</v>
      </c>
    </row>
    <row r="71" spans="2:12" x14ac:dyDescent="0.6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91" t="s">
        <v>101</v>
      </c>
      <c r="L71" s="84" t="s">
        <v>104</v>
      </c>
    </row>
    <row r="72" spans="2:12" x14ac:dyDescent="0.6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91" t="s">
        <v>112</v>
      </c>
      <c r="L72" s="84" t="s">
        <v>104</v>
      </c>
    </row>
    <row r="73" spans="2:12" x14ac:dyDescent="0.6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91" t="s">
        <v>108</v>
      </c>
      <c r="L73" s="84" t="s">
        <v>104</v>
      </c>
    </row>
    <row r="74" spans="2:12" x14ac:dyDescent="0.6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91" t="s">
        <v>112</v>
      </c>
      <c r="L74" s="84" t="s">
        <v>104</v>
      </c>
    </row>
    <row r="75" spans="2:12" x14ac:dyDescent="0.6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91" t="s">
        <v>101</v>
      </c>
      <c r="L75" s="84" t="s">
        <v>97</v>
      </c>
    </row>
    <row r="76" spans="2:12" x14ac:dyDescent="0.6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91" t="s">
        <v>108</v>
      </c>
      <c r="L76" s="84" t="s">
        <v>97</v>
      </c>
    </row>
    <row r="77" spans="2:12" x14ac:dyDescent="0.6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91" t="s">
        <v>103</v>
      </c>
      <c r="L77" s="84" t="s">
        <v>97</v>
      </c>
    </row>
    <row r="78" spans="2:12" x14ac:dyDescent="0.6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91" t="s">
        <v>101</v>
      </c>
      <c r="L78" s="84" t="s">
        <v>97</v>
      </c>
    </row>
    <row r="79" spans="2:12" x14ac:dyDescent="0.6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91" t="s">
        <v>111</v>
      </c>
      <c r="L79" s="84" t="s">
        <v>97</v>
      </c>
    </row>
    <row r="80" spans="2:12" x14ac:dyDescent="0.6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91" t="s">
        <v>103</v>
      </c>
      <c r="L80" s="84" t="s">
        <v>97</v>
      </c>
    </row>
    <row r="81" spans="2:12" x14ac:dyDescent="0.6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91" t="s">
        <v>103</v>
      </c>
      <c r="L81" s="84" t="s">
        <v>107</v>
      </c>
    </row>
    <row r="82" spans="2:12" x14ac:dyDescent="0.6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91" t="s">
        <v>103</v>
      </c>
      <c r="L82" s="84" t="s">
        <v>97</v>
      </c>
    </row>
    <row r="83" spans="2:12" x14ac:dyDescent="0.6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91" t="s">
        <v>101</v>
      </c>
      <c r="L83" s="84" t="s">
        <v>97</v>
      </c>
    </row>
    <row r="84" spans="2:12" x14ac:dyDescent="0.6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91" t="s">
        <v>113</v>
      </c>
      <c r="L84" s="84" t="s">
        <v>104</v>
      </c>
    </row>
    <row r="85" spans="2:12" x14ac:dyDescent="0.6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91" t="s">
        <v>106</v>
      </c>
      <c r="L85" s="84" t="s">
        <v>104</v>
      </c>
    </row>
    <row r="86" spans="2:12" x14ac:dyDescent="0.6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91" t="s">
        <v>103</v>
      </c>
      <c r="L86" s="84" t="s">
        <v>97</v>
      </c>
    </row>
    <row r="87" spans="2:12" x14ac:dyDescent="0.6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91" t="s">
        <v>108</v>
      </c>
      <c r="L87" s="84" t="s">
        <v>107</v>
      </c>
    </row>
    <row r="88" spans="2:12" x14ac:dyDescent="0.6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91" t="s">
        <v>108</v>
      </c>
      <c r="L88" s="84" t="s">
        <v>104</v>
      </c>
    </row>
    <row r="89" spans="2:12" x14ac:dyDescent="0.6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91" t="s">
        <v>103</v>
      </c>
      <c r="L89" s="84" t="s">
        <v>104</v>
      </c>
    </row>
    <row r="90" spans="2:12" x14ac:dyDescent="0.6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91" t="s">
        <v>101</v>
      </c>
      <c r="L90" s="84" t="s">
        <v>97</v>
      </c>
    </row>
    <row r="91" spans="2:12" x14ac:dyDescent="0.6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91" t="s">
        <v>113</v>
      </c>
      <c r="L91" s="84" t="s">
        <v>104</v>
      </c>
    </row>
    <row r="92" spans="2:12" x14ac:dyDescent="0.6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91" t="s">
        <v>113</v>
      </c>
      <c r="L92" s="84" t="s">
        <v>97</v>
      </c>
    </row>
    <row r="93" spans="2:12" x14ac:dyDescent="0.6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91" t="s">
        <v>103</v>
      </c>
      <c r="L93" s="84" t="s">
        <v>104</v>
      </c>
    </row>
    <row r="94" spans="2:12" x14ac:dyDescent="0.6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91" t="s">
        <v>103</v>
      </c>
      <c r="L94" s="84" t="s">
        <v>104</v>
      </c>
    </row>
    <row r="95" spans="2:12" x14ac:dyDescent="0.6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91" t="s">
        <v>101</v>
      </c>
      <c r="L95" s="84" t="s">
        <v>104</v>
      </c>
    </row>
    <row r="96" spans="2:12" x14ac:dyDescent="0.6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91" t="s">
        <v>98</v>
      </c>
      <c r="L96" s="84" t="s">
        <v>104</v>
      </c>
    </row>
    <row r="97" spans="2:12" x14ac:dyDescent="0.6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91" t="s">
        <v>103</v>
      </c>
      <c r="L97" s="84" t="s">
        <v>104</v>
      </c>
    </row>
    <row r="98" spans="2:12" x14ac:dyDescent="0.6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91" t="s">
        <v>101</v>
      </c>
      <c r="L98" s="84" t="s">
        <v>97</v>
      </c>
    </row>
    <row r="99" spans="2:12" x14ac:dyDescent="0.6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91" t="s">
        <v>106</v>
      </c>
      <c r="L99" s="84" t="s">
        <v>97</v>
      </c>
    </row>
    <row r="100" spans="2:12" x14ac:dyDescent="0.6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91" t="s">
        <v>103</v>
      </c>
      <c r="L100" s="84" t="s">
        <v>104</v>
      </c>
    </row>
    <row r="101" spans="2:12" x14ac:dyDescent="0.6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91" t="s">
        <v>101</v>
      </c>
      <c r="L101" s="84" t="s">
        <v>97</v>
      </c>
    </row>
    <row r="102" spans="2:12" x14ac:dyDescent="0.6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91" t="s">
        <v>101</v>
      </c>
      <c r="L102" s="84" t="s">
        <v>104</v>
      </c>
    </row>
    <row r="103" spans="2:12" x14ac:dyDescent="0.6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91" t="s">
        <v>101</v>
      </c>
      <c r="L103" s="84" t="s">
        <v>97</v>
      </c>
    </row>
    <row r="104" spans="2:12" x14ac:dyDescent="0.6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91" t="s">
        <v>105</v>
      </c>
      <c r="L104" s="84" t="s">
        <v>97</v>
      </c>
    </row>
    <row r="105" spans="2:12" x14ac:dyDescent="0.6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91" t="s">
        <v>98</v>
      </c>
      <c r="L105" s="84" t="s">
        <v>104</v>
      </c>
    </row>
    <row r="106" spans="2:12" x14ac:dyDescent="0.6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91" t="s">
        <v>111</v>
      </c>
      <c r="L106" s="84" t="s">
        <v>97</v>
      </c>
    </row>
    <row r="107" spans="2:12" x14ac:dyDescent="0.6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91" t="s">
        <v>101</v>
      </c>
      <c r="L107" s="84" t="s">
        <v>97</v>
      </c>
    </row>
    <row r="108" spans="2:12" x14ac:dyDescent="0.6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91" t="s">
        <v>101</v>
      </c>
      <c r="L108" s="84" t="s">
        <v>104</v>
      </c>
    </row>
    <row r="109" spans="2:12" x14ac:dyDescent="0.6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91" t="s">
        <v>98</v>
      </c>
      <c r="L109" s="84" t="s">
        <v>97</v>
      </c>
    </row>
    <row r="110" spans="2:12" x14ac:dyDescent="0.6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91" t="s">
        <v>101</v>
      </c>
      <c r="L110" s="84" t="s">
        <v>104</v>
      </c>
    </row>
    <row r="111" spans="2:12" x14ac:dyDescent="0.6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91" t="s">
        <v>101</v>
      </c>
      <c r="L111" s="84" t="s">
        <v>97</v>
      </c>
    </row>
    <row r="112" spans="2:12" x14ac:dyDescent="0.6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91" t="s">
        <v>101</v>
      </c>
      <c r="L112" s="84" t="s">
        <v>104</v>
      </c>
    </row>
    <row r="113" spans="2:12" x14ac:dyDescent="0.6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91" t="s">
        <v>101</v>
      </c>
      <c r="L113" s="84" t="s">
        <v>97</v>
      </c>
    </row>
    <row r="114" spans="2:12" x14ac:dyDescent="0.6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91" t="s">
        <v>101</v>
      </c>
      <c r="L114" s="84" t="s">
        <v>104</v>
      </c>
    </row>
    <row r="115" spans="2:12" x14ac:dyDescent="0.6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91" t="s">
        <v>103</v>
      </c>
      <c r="L115" s="84" t="s">
        <v>104</v>
      </c>
    </row>
    <row r="116" spans="2:12" x14ac:dyDescent="0.6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91" t="s">
        <v>103</v>
      </c>
      <c r="L116" s="84" t="s">
        <v>104</v>
      </c>
    </row>
    <row r="117" spans="2:12" x14ac:dyDescent="0.6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91" t="s">
        <v>112</v>
      </c>
      <c r="L117" s="84" t="s">
        <v>97</v>
      </c>
    </row>
    <row r="118" spans="2:12" x14ac:dyDescent="0.6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91" t="s">
        <v>103</v>
      </c>
      <c r="L118" s="84" t="s">
        <v>97</v>
      </c>
    </row>
    <row r="119" spans="2:12" x14ac:dyDescent="0.6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91" t="s">
        <v>105</v>
      </c>
      <c r="L119" s="84" t="s">
        <v>104</v>
      </c>
    </row>
    <row r="120" spans="2:12" x14ac:dyDescent="0.6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91" t="s">
        <v>98</v>
      </c>
      <c r="L120" s="84" t="s">
        <v>104</v>
      </c>
    </row>
    <row r="121" spans="2:12" x14ac:dyDescent="0.6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91" t="s">
        <v>103</v>
      </c>
      <c r="L121" s="84" t="s">
        <v>97</v>
      </c>
    </row>
    <row r="122" spans="2:12" x14ac:dyDescent="0.6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91" t="s">
        <v>108</v>
      </c>
      <c r="L122" s="84" t="s">
        <v>107</v>
      </c>
    </row>
    <row r="123" spans="2:12" x14ac:dyDescent="0.6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91" t="s">
        <v>101</v>
      </c>
      <c r="L123" s="84" t="s">
        <v>97</v>
      </c>
    </row>
    <row r="124" spans="2:12" x14ac:dyDescent="0.6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91" t="s">
        <v>101</v>
      </c>
      <c r="L124" s="84" t="s">
        <v>97</v>
      </c>
    </row>
    <row r="125" spans="2:12" x14ac:dyDescent="0.6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91" t="s">
        <v>103</v>
      </c>
      <c r="L125" s="84" t="s">
        <v>104</v>
      </c>
    </row>
    <row r="126" spans="2:12" x14ac:dyDescent="0.6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91" t="s">
        <v>101</v>
      </c>
      <c r="L126" s="84" t="s">
        <v>104</v>
      </c>
    </row>
    <row r="127" spans="2:12" x14ac:dyDescent="0.6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91" t="s">
        <v>110</v>
      </c>
      <c r="L127" s="84" t="s">
        <v>104</v>
      </c>
    </row>
    <row r="128" spans="2:12" x14ac:dyDescent="0.6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91" t="s">
        <v>101</v>
      </c>
      <c r="L128" s="84" t="s">
        <v>104</v>
      </c>
    </row>
    <row r="129" spans="2:12" x14ac:dyDescent="0.6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91" t="s">
        <v>101</v>
      </c>
      <c r="L129" s="84" t="s">
        <v>104</v>
      </c>
    </row>
    <row r="130" spans="2:12" x14ac:dyDescent="0.6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91" t="s">
        <v>101</v>
      </c>
      <c r="L130" s="84" t="s">
        <v>104</v>
      </c>
    </row>
    <row r="131" spans="2:12" x14ac:dyDescent="0.6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91" t="s">
        <v>98</v>
      </c>
      <c r="L131" s="84" t="s">
        <v>104</v>
      </c>
    </row>
    <row r="132" spans="2:12" x14ac:dyDescent="0.6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91" t="s">
        <v>112</v>
      </c>
      <c r="L132" s="84" t="s">
        <v>97</v>
      </c>
    </row>
    <row r="133" spans="2:12" x14ac:dyDescent="0.6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91" t="s">
        <v>106</v>
      </c>
      <c r="L133" s="84" t="s">
        <v>107</v>
      </c>
    </row>
    <row r="134" spans="2:12" x14ac:dyDescent="0.6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91" t="s">
        <v>103</v>
      </c>
      <c r="L134" s="84" t="s">
        <v>104</v>
      </c>
    </row>
    <row r="135" spans="2:12" x14ac:dyDescent="0.6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91" t="s">
        <v>101</v>
      </c>
      <c r="L135" s="84" t="s">
        <v>97</v>
      </c>
    </row>
    <row r="136" spans="2:12" x14ac:dyDescent="0.6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91" t="s">
        <v>111</v>
      </c>
      <c r="L136" s="84" t="s">
        <v>104</v>
      </c>
    </row>
    <row r="137" spans="2:12" x14ac:dyDescent="0.6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91" t="s">
        <v>108</v>
      </c>
      <c r="L137" s="84" t="s">
        <v>97</v>
      </c>
    </row>
    <row r="138" spans="2:12" x14ac:dyDescent="0.6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91" t="s">
        <v>108</v>
      </c>
      <c r="L138" s="84" t="s">
        <v>104</v>
      </c>
    </row>
    <row r="139" spans="2:12" x14ac:dyDescent="0.6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91" t="s">
        <v>101</v>
      </c>
      <c r="L139" s="84" t="s">
        <v>104</v>
      </c>
    </row>
    <row r="140" spans="2:12" x14ac:dyDescent="0.6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91" t="s">
        <v>101</v>
      </c>
      <c r="L140" s="84" t="s">
        <v>104</v>
      </c>
    </row>
    <row r="141" spans="2:12" x14ac:dyDescent="0.6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91" t="s">
        <v>103</v>
      </c>
      <c r="L141" s="84" t="s">
        <v>104</v>
      </c>
    </row>
    <row r="142" spans="2:12" x14ac:dyDescent="0.6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91" t="s">
        <v>101</v>
      </c>
      <c r="L142" s="84" t="s">
        <v>97</v>
      </c>
    </row>
    <row r="143" spans="2:12" x14ac:dyDescent="0.6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91" t="s">
        <v>105</v>
      </c>
      <c r="L143" s="84" t="s">
        <v>104</v>
      </c>
    </row>
    <row r="144" spans="2:12" x14ac:dyDescent="0.6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91" t="s">
        <v>101</v>
      </c>
      <c r="L144" s="84" t="s">
        <v>97</v>
      </c>
    </row>
    <row r="145" spans="2:12" x14ac:dyDescent="0.6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91" t="s">
        <v>103</v>
      </c>
      <c r="L145" s="84" t="s">
        <v>104</v>
      </c>
    </row>
    <row r="146" spans="2:12" x14ac:dyDescent="0.6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91" t="s">
        <v>101</v>
      </c>
      <c r="L146" s="84" t="s">
        <v>104</v>
      </c>
    </row>
    <row r="147" spans="2:12" x14ac:dyDescent="0.6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91" t="s">
        <v>106</v>
      </c>
      <c r="L147" s="84" t="s">
        <v>104</v>
      </c>
    </row>
    <row r="148" spans="2:12" x14ac:dyDescent="0.6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91" t="s">
        <v>101</v>
      </c>
      <c r="L148" s="84" t="s">
        <v>104</v>
      </c>
    </row>
    <row r="149" spans="2:12" x14ac:dyDescent="0.6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91" t="s">
        <v>98</v>
      </c>
      <c r="L149" s="84" t="s">
        <v>97</v>
      </c>
    </row>
    <row r="150" spans="2:12" x14ac:dyDescent="0.6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91" t="s">
        <v>108</v>
      </c>
      <c r="L150" s="84" t="s">
        <v>104</v>
      </c>
    </row>
    <row r="151" spans="2:12" x14ac:dyDescent="0.6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91" t="s">
        <v>101</v>
      </c>
      <c r="L151" s="84" t="s">
        <v>107</v>
      </c>
    </row>
    <row r="152" spans="2:12" x14ac:dyDescent="0.6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91" t="s">
        <v>106</v>
      </c>
      <c r="L152" s="84" t="s">
        <v>97</v>
      </c>
    </row>
    <row r="153" spans="2:12" x14ac:dyDescent="0.6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91" t="s">
        <v>103</v>
      </c>
      <c r="L153" s="84" t="s">
        <v>104</v>
      </c>
    </row>
    <row r="154" spans="2:12" x14ac:dyDescent="0.6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91" t="s">
        <v>110</v>
      </c>
      <c r="L154" s="84" t="s">
        <v>97</v>
      </c>
    </row>
    <row r="155" spans="2:12" x14ac:dyDescent="0.6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91" t="s">
        <v>112</v>
      </c>
      <c r="L155" s="84" t="s">
        <v>97</v>
      </c>
    </row>
    <row r="156" spans="2:12" x14ac:dyDescent="0.6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91" t="s">
        <v>101</v>
      </c>
      <c r="L156" s="84" t="s">
        <v>97</v>
      </c>
    </row>
    <row r="157" spans="2:12" x14ac:dyDescent="0.6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91" t="s">
        <v>103</v>
      </c>
      <c r="L157" s="84" t="s">
        <v>97</v>
      </c>
    </row>
    <row r="158" spans="2:12" x14ac:dyDescent="0.6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91" t="s">
        <v>101</v>
      </c>
      <c r="L158" s="84" t="s">
        <v>104</v>
      </c>
    </row>
    <row r="159" spans="2:12" x14ac:dyDescent="0.6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91" t="s">
        <v>103</v>
      </c>
      <c r="L159" s="84" t="s">
        <v>104</v>
      </c>
    </row>
    <row r="160" spans="2:12" x14ac:dyDescent="0.6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91" t="s">
        <v>112</v>
      </c>
      <c r="L160" s="84" t="s">
        <v>107</v>
      </c>
    </row>
    <row r="161" spans="2:12" x14ac:dyDescent="0.6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91" t="s">
        <v>103</v>
      </c>
      <c r="L161" s="84" t="s">
        <v>97</v>
      </c>
    </row>
    <row r="162" spans="2:12" x14ac:dyDescent="0.6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91" t="s">
        <v>111</v>
      </c>
      <c r="L162" s="84" t="s">
        <v>107</v>
      </c>
    </row>
    <row r="163" spans="2:12" x14ac:dyDescent="0.6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91" t="s">
        <v>103</v>
      </c>
      <c r="L163" s="84" t="s">
        <v>104</v>
      </c>
    </row>
    <row r="164" spans="2:12" x14ac:dyDescent="0.6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91" t="s">
        <v>105</v>
      </c>
      <c r="L164" s="84" t="s">
        <v>104</v>
      </c>
    </row>
    <row r="165" spans="2:12" x14ac:dyDescent="0.6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91" t="s">
        <v>103</v>
      </c>
      <c r="L165" s="84" t="s">
        <v>107</v>
      </c>
    </row>
    <row r="166" spans="2:12" x14ac:dyDescent="0.6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91" t="s">
        <v>108</v>
      </c>
      <c r="L166" s="84" t="s">
        <v>104</v>
      </c>
    </row>
    <row r="167" spans="2:12" x14ac:dyDescent="0.6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91" t="s">
        <v>101</v>
      </c>
      <c r="L167" s="84" t="s">
        <v>104</v>
      </c>
    </row>
    <row r="168" spans="2:12" x14ac:dyDescent="0.6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91" t="s">
        <v>103</v>
      </c>
      <c r="L168" s="84" t="s">
        <v>97</v>
      </c>
    </row>
    <row r="169" spans="2:12" x14ac:dyDescent="0.6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91" t="s">
        <v>113</v>
      </c>
      <c r="L169" s="84" t="s">
        <v>104</v>
      </c>
    </row>
    <row r="170" spans="2:12" x14ac:dyDescent="0.6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91" t="s">
        <v>110</v>
      </c>
      <c r="L170" s="84" t="s">
        <v>104</v>
      </c>
    </row>
    <row r="171" spans="2:12" x14ac:dyDescent="0.6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91" t="s">
        <v>105</v>
      </c>
      <c r="L171" s="84" t="s">
        <v>97</v>
      </c>
    </row>
    <row r="172" spans="2:12" x14ac:dyDescent="0.6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91" t="s">
        <v>101</v>
      </c>
      <c r="L172" s="84" t="s">
        <v>104</v>
      </c>
    </row>
    <row r="173" spans="2:12" x14ac:dyDescent="0.6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91" t="s">
        <v>101</v>
      </c>
      <c r="L173" s="84" t="s">
        <v>104</v>
      </c>
    </row>
    <row r="174" spans="2:12" x14ac:dyDescent="0.6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91" t="s">
        <v>101</v>
      </c>
      <c r="L174" s="84" t="s">
        <v>97</v>
      </c>
    </row>
    <row r="175" spans="2:12" x14ac:dyDescent="0.6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91" t="s">
        <v>103</v>
      </c>
      <c r="L175" s="84" t="s">
        <v>97</v>
      </c>
    </row>
    <row r="176" spans="2:12" x14ac:dyDescent="0.6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91" t="s">
        <v>98</v>
      </c>
      <c r="L176" s="84" t="s">
        <v>104</v>
      </c>
    </row>
    <row r="177" spans="2:12" x14ac:dyDescent="0.6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91" t="s">
        <v>105</v>
      </c>
      <c r="L177" s="84" t="s">
        <v>97</v>
      </c>
    </row>
    <row r="178" spans="2:12" x14ac:dyDescent="0.6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91" t="s">
        <v>101</v>
      </c>
      <c r="L178" s="84" t="s">
        <v>104</v>
      </c>
    </row>
    <row r="179" spans="2:12" x14ac:dyDescent="0.6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91" t="s">
        <v>98</v>
      </c>
      <c r="L179" s="84" t="s">
        <v>97</v>
      </c>
    </row>
    <row r="180" spans="2:12" x14ac:dyDescent="0.6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91" t="s">
        <v>103</v>
      </c>
      <c r="L180" s="84" t="s">
        <v>107</v>
      </c>
    </row>
    <row r="181" spans="2:12" x14ac:dyDescent="0.6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91" t="s">
        <v>105</v>
      </c>
      <c r="L181" s="84" t="s">
        <v>104</v>
      </c>
    </row>
    <row r="182" spans="2:12" x14ac:dyDescent="0.6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91" t="s">
        <v>113</v>
      </c>
      <c r="L182" s="84" t="s">
        <v>97</v>
      </c>
    </row>
    <row r="183" spans="2:12" x14ac:dyDescent="0.6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91" t="s">
        <v>106</v>
      </c>
      <c r="L183" s="84" t="s">
        <v>97</v>
      </c>
    </row>
    <row r="184" spans="2:12" x14ac:dyDescent="0.6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91" t="s">
        <v>101</v>
      </c>
      <c r="L184" s="84" t="s">
        <v>104</v>
      </c>
    </row>
    <row r="185" spans="2:12" x14ac:dyDescent="0.6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91" t="s">
        <v>101</v>
      </c>
      <c r="L185" s="84" t="s">
        <v>104</v>
      </c>
    </row>
    <row r="186" spans="2:12" x14ac:dyDescent="0.6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91" t="s">
        <v>103</v>
      </c>
      <c r="L186" s="84" t="s">
        <v>97</v>
      </c>
    </row>
    <row r="187" spans="2:12" x14ac:dyDescent="0.6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91" t="s">
        <v>101</v>
      </c>
      <c r="L187" s="84" t="s">
        <v>97</v>
      </c>
    </row>
    <row r="188" spans="2:12" x14ac:dyDescent="0.6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91" t="s">
        <v>108</v>
      </c>
      <c r="L188" s="84" t="s">
        <v>104</v>
      </c>
    </row>
    <row r="189" spans="2:12" x14ac:dyDescent="0.6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91" t="s">
        <v>101</v>
      </c>
      <c r="L189" s="84" t="s">
        <v>97</v>
      </c>
    </row>
    <row r="190" spans="2:12" x14ac:dyDescent="0.6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91" t="s">
        <v>112</v>
      </c>
      <c r="L190" s="84" t="s">
        <v>97</v>
      </c>
    </row>
    <row r="191" spans="2:12" x14ac:dyDescent="0.6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91" t="s">
        <v>103</v>
      </c>
      <c r="L191" s="84" t="s">
        <v>97</v>
      </c>
    </row>
    <row r="192" spans="2:12" x14ac:dyDescent="0.6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91" t="s">
        <v>105</v>
      </c>
      <c r="L192" s="84" t="s">
        <v>107</v>
      </c>
    </row>
    <row r="193" spans="2:12" x14ac:dyDescent="0.6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91" t="s">
        <v>113</v>
      </c>
      <c r="L193" s="84" t="s">
        <v>97</v>
      </c>
    </row>
    <row r="194" spans="2:12" x14ac:dyDescent="0.6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91" t="s">
        <v>103</v>
      </c>
      <c r="L194" s="84" t="s">
        <v>107</v>
      </c>
    </row>
    <row r="195" spans="2:12" x14ac:dyDescent="0.6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91" t="s">
        <v>110</v>
      </c>
      <c r="L195" s="84" t="s">
        <v>104</v>
      </c>
    </row>
    <row r="196" spans="2:12" x14ac:dyDescent="0.6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91" t="s">
        <v>108</v>
      </c>
      <c r="L196" s="84" t="s">
        <v>104</v>
      </c>
    </row>
    <row r="197" spans="2:12" x14ac:dyDescent="0.6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91" t="s">
        <v>98</v>
      </c>
      <c r="L197" s="84" t="s">
        <v>104</v>
      </c>
    </row>
    <row r="198" spans="2:12" x14ac:dyDescent="0.6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91" t="s">
        <v>111</v>
      </c>
      <c r="L198" s="84" t="s">
        <v>104</v>
      </c>
    </row>
    <row r="199" spans="2:12" x14ac:dyDescent="0.6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91" t="s">
        <v>103</v>
      </c>
      <c r="L199" s="84" t="s">
        <v>104</v>
      </c>
    </row>
    <row r="200" spans="2:12" x14ac:dyDescent="0.6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91" t="s">
        <v>111</v>
      </c>
      <c r="L200" s="84" t="s">
        <v>97</v>
      </c>
    </row>
    <row r="201" spans="2:12" x14ac:dyDescent="0.6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91" t="s">
        <v>103</v>
      </c>
      <c r="L201" s="84" t="s">
        <v>104</v>
      </c>
    </row>
    <row r="202" spans="2:12" x14ac:dyDescent="0.6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91" t="s">
        <v>101</v>
      </c>
      <c r="L202" s="84" t="s">
        <v>97</v>
      </c>
    </row>
    <row r="203" spans="2:12" x14ac:dyDescent="0.6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91" t="s">
        <v>110</v>
      </c>
      <c r="L203" s="84" t="s">
        <v>97</v>
      </c>
    </row>
    <row r="204" spans="2:12" x14ac:dyDescent="0.6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91" t="s">
        <v>101</v>
      </c>
      <c r="L204" s="84" t="s">
        <v>97</v>
      </c>
    </row>
    <row r="205" spans="2:12" x14ac:dyDescent="0.6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91" t="s">
        <v>105</v>
      </c>
      <c r="L205" s="84" t="s">
        <v>104</v>
      </c>
    </row>
    <row r="206" spans="2:12" x14ac:dyDescent="0.6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91" t="s">
        <v>101</v>
      </c>
      <c r="L206" s="84" t="s">
        <v>104</v>
      </c>
    </row>
    <row r="207" spans="2:12" x14ac:dyDescent="0.6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91" t="s">
        <v>103</v>
      </c>
      <c r="L207" s="84" t="s">
        <v>104</v>
      </c>
    </row>
    <row r="208" spans="2:12" x14ac:dyDescent="0.6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91" t="s">
        <v>103</v>
      </c>
      <c r="L208" s="84" t="s">
        <v>104</v>
      </c>
    </row>
    <row r="209" spans="2:12" x14ac:dyDescent="0.6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91" t="s">
        <v>106</v>
      </c>
      <c r="L209" s="84" t="s">
        <v>104</v>
      </c>
    </row>
    <row r="210" spans="2:12" x14ac:dyDescent="0.6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91" t="s">
        <v>110</v>
      </c>
      <c r="L210" s="84" t="s">
        <v>97</v>
      </c>
    </row>
    <row r="211" spans="2:12" x14ac:dyDescent="0.6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91" t="s">
        <v>103</v>
      </c>
      <c r="L211" s="84" t="s">
        <v>104</v>
      </c>
    </row>
    <row r="212" spans="2:12" x14ac:dyDescent="0.6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91" t="s">
        <v>105</v>
      </c>
      <c r="L212" s="84" t="s">
        <v>97</v>
      </c>
    </row>
    <row r="213" spans="2:12" x14ac:dyDescent="0.6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91" t="s">
        <v>103</v>
      </c>
      <c r="L213" s="84" t="s">
        <v>104</v>
      </c>
    </row>
    <row r="214" spans="2:12" x14ac:dyDescent="0.6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91" t="s">
        <v>98</v>
      </c>
      <c r="L214" s="84" t="s">
        <v>104</v>
      </c>
    </row>
    <row r="215" spans="2:12" x14ac:dyDescent="0.6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91" t="s">
        <v>98</v>
      </c>
      <c r="L215" s="84" t="s">
        <v>104</v>
      </c>
    </row>
    <row r="216" spans="2:12" x14ac:dyDescent="0.6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91" t="s">
        <v>108</v>
      </c>
      <c r="L216" s="84" t="s">
        <v>104</v>
      </c>
    </row>
    <row r="217" spans="2:12" x14ac:dyDescent="0.6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91" t="s">
        <v>101</v>
      </c>
      <c r="L217" s="84" t="s">
        <v>97</v>
      </c>
    </row>
    <row r="218" spans="2:12" x14ac:dyDescent="0.6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91" t="s">
        <v>108</v>
      </c>
      <c r="L218" s="84" t="s">
        <v>97</v>
      </c>
    </row>
    <row r="219" spans="2:12" x14ac:dyDescent="0.6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91" t="s">
        <v>103</v>
      </c>
      <c r="L219" s="84" t="s">
        <v>104</v>
      </c>
    </row>
    <row r="220" spans="2:12" x14ac:dyDescent="0.6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91" t="s">
        <v>101</v>
      </c>
      <c r="L220" s="84" t="s">
        <v>104</v>
      </c>
    </row>
    <row r="221" spans="2:12" x14ac:dyDescent="0.6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91" t="s">
        <v>101</v>
      </c>
      <c r="L221" s="84" t="s">
        <v>104</v>
      </c>
    </row>
    <row r="222" spans="2:12" x14ac:dyDescent="0.6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91" t="s">
        <v>101</v>
      </c>
      <c r="L222" s="84" t="s">
        <v>104</v>
      </c>
    </row>
    <row r="223" spans="2:12" x14ac:dyDescent="0.6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91" t="s">
        <v>103</v>
      </c>
      <c r="L223" s="84" t="s">
        <v>97</v>
      </c>
    </row>
    <row r="224" spans="2:12" x14ac:dyDescent="0.6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91" t="s">
        <v>111</v>
      </c>
      <c r="L224" s="84" t="s">
        <v>97</v>
      </c>
    </row>
    <row r="225" spans="2:12" x14ac:dyDescent="0.6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91" t="s">
        <v>112</v>
      </c>
      <c r="L225" s="84" t="s">
        <v>107</v>
      </c>
    </row>
    <row r="226" spans="2:12" x14ac:dyDescent="0.6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91" t="s">
        <v>108</v>
      </c>
      <c r="L226" s="84" t="s">
        <v>104</v>
      </c>
    </row>
    <row r="227" spans="2:12" x14ac:dyDescent="0.6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91" t="s">
        <v>101</v>
      </c>
      <c r="L227" s="84" t="s">
        <v>97</v>
      </c>
    </row>
    <row r="228" spans="2:12" x14ac:dyDescent="0.6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91" t="s">
        <v>101</v>
      </c>
      <c r="L228" s="84" t="s">
        <v>104</v>
      </c>
    </row>
    <row r="229" spans="2:12" x14ac:dyDescent="0.6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91" t="s">
        <v>98</v>
      </c>
      <c r="L229" s="84" t="s">
        <v>97</v>
      </c>
    </row>
    <row r="230" spans="2:12" x14ac:dyDescent="0.6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91" t="s">
        <v>113</v>
      </c>
      <c r="L230" s="84" t="s">
        <v>104</v>
      </c>
    </row>
    <row r="231" spans="2:12" x14ac:dyDescent="0.6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91" t="s">
        <v>101</v>
      </c>
      <c r="L231" s="84" t="s">
        <v>107</v>
      </c>
    </row>
    <row r="232" spans="2:12" x14ac:dyDescent="0.6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91" t="s">
        <v>106</v>
      </c>
      <c r="L232" s="84" t="s">
        <v>107</v>
      </c>
    </row>
    <row r="233" spans="2:12" x14ac:dyDescent="0.6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91" t="s">
        <v>101</v>
      </c>
      <c r="L233" s="84" t="s">
        <v>104</v>
      </c>
    </row>
    <row r="234" spans="2:12" x14ac:dyDescent="0.6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91" t="s">
        <v>111</v>
      </c>
      <c r="L234" s="84" t="s">
        <v>104</v>
      </c>
    </row>
    <row r="235" spans="2:12" x14ac:dyDescent="0.6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91" t="s">
        <v>98</v>
      </c>
      <c r="L235" s="84" t="s">
        <v>97</v>
      </c>
    </row>
    <row r="236" spans="2:12" x14ac:dyDescent="0.6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91" t="s">
        <v>103</v>
      </c>
      <c r="L236" s="84" t="s">
        <v>104</v>
      </c>
    </row>
    <row r="237" spans="2:12" x14ac:dyDescent="0.6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91" t="s">
        <v>111</v>
      </c>
      <c r="L237" s="84" t="s">
        <v>97</v>
      </c>
    </row>
    <row r="238" spans="2:12" x14ac:dyDescent="0.6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91" t="s">
        <v>108</v>
      </c>
      <c r="L238" s="84" t="s">
        <v>104</v>
      </c>
    </row>
    <row r="239" spans="2:12" x14ac:dyDescent="0.6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91" t="s">
        <v>98</v>
      </c>
      <c r="L239" s="84" t="s">
        <v>104</v>
      </c>
    </row>
    <row r="240" spans="2:12" x14ac:dyDescent="0.6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91" t="s">
        <v>113</v>
      </c>
      <c r="L240" s="84" t="s">
        <v>104</v>
      </c>
    </row>
    <row r="241" spans="2:12" x14ac:dyDescent="0.6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91" t="s">
        <v>103</v>
      </c>
      <c r="L241" s="84" t="s">
        <v>97</v>
      </c>
    </row>
    <row r="242" spans="2:12" x14ac:dyDescent="0.6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91" t="s">
        <v>103</v>
      </c>
      <c r="L242" s="84" t="s">
        <v>97</v>
      </c>
    </row>
    <row r="243" spans="2:12" x14ac:dyDescent="0.6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91" t="s">
        <v>101</v>
      </c>
      <c r="L243" s="84" t="s">
        <v>97</v>
      </c>
    </row>
    <row r="244" spans="2:12" x14ac:dyDescent="0.6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91" t="s">
        <v>103</v>
      </c>
      <c r="L244" s="84" t="s">
        <v>104</v>
      </c>
    </row>
    <row r="245" spans="2:12" x14ac:dyDescent="0.6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91" t="s">
        <v>101</v>
      </c>
      <c r="L245" s="84" t="s">
        <v>97</v>
      </c>
    </row>
    <row r="246" spans="2:12" x14ac:dyDescent="0.6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91" t="s">
        <v>103</v>
      </c>
      <c r="L246" s="84" t="s">
        <v>104</v>
      </c>
    </row>
    <row r="247" spans="2:12" x14ac:dyDescent="0.6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91" t="s">
        <v>108</v>
      </c>
      <c r="L247" s="84" t="s">
        <v>97</v>
      </c>
    </row>
    <row r="248" spans="2:12" x14ac:dyDescent="0.6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91" t="s">
        <v>105</v>
      </c>
      <c r="L248" s="84" t="s">
        <v>97</v>
      </c>
    </row>
    <row r="249" spans="2:12" x14ac:dyDescent="0.6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91" t="s">
        <v>101</v>
      </c>
      <c r="L249" s="84" t="s">
        <v>97</v>
      </c>
    </row>
    <row r="250" spans="2:12" x14ac:dyDescent="0.6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91" t="s">
        <v>113</v>
      </c>
      <c r="L250" s="84" t="s">
        <v>104</v>
      </c>
    </row>
    <row r="251" spans="2:12" x14ac:dyDescent="0.6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91" t="s">
        <v>112</v>
      </c>
      <c r="L251" s="84" t="s">
        <v>104</v>
      </c>
    </row>
    <row r="252" spans="2:12" x14ac:dyDescent="0.6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91" t="s">
        <v>98</v>
      </c>
      <c r="L252" s="84" t="s">
        <v>104</v>
      </c>
    </row>
    <row r="253" spans="2:12" x14ac:dyDescent="0.6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91" t="s">
        <v>108</v>
      </c>
      <c r="L253" s="84" t="s">
        <v>104</v>
      </c>
    </row>
    <row r="254" spans="2:12" x14ac:dyDescent="0.6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91" t="s">
        <v>103</v>
      </c>
      <c r="L254" s="84" t="s">
        <v>107</v>
      </c>
    </row>
    <row r="255" spans="2:12" x14ac:dyDescent="0.6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91" t="s">
        <v>113</v>
      </c>
      <c r="L255" s="84" t="s">
        <v>97</v>
      </c>
    </row>
    <row r="256" spans="2:12" x14ac:dyDescent="0.6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91" t="s">
        <v>101</v>
      </c>
      <c r="L256" s="84" t="s">
        <v>97</v>
      </c>
    </row>
    <row r="257" spans="2:12" x14ac:dyDescent="0.6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91" t="s">
        <v>103</v>
      </c>
      <c r="L257" s="84" t="s">
        <v>107</v>
      </c>
    </row>
    <row r="258" spans="2:12" x14ac:dyDescent="0.6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91" t="s">
        <v>108</v>
      </c>
      <c r="L258" s="84" t="s">
        <v>104</v>
      </c>
    </row>
    <row r="259" spans="2:12" x14ac:dyDescent="0.6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91" t="s">
        <v>101</v>
      </c>
      <c r="L259" s="84" t="s">
        <v>104</v>
      </c>
    </row>
    <row r="260" spans="2:12" x14ac:dyDescent="0.6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91" t="s">
        <v>103</v>
      </c>
      <c r="L260" s="84" t="s">
        <v>104</v>
      </c>
    </row>
    <row r="261" spans="2:12" x14ac:dyDescent="0.6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91" t="s">
        <v>110</v>
      </c>
      <c r="L261" s="84" t="s">
        <v>107</v>
      </c>
    </row>
    <row r="262" spans="2:12" x14ac:dyDescent="0.6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91" t="s">
        <v>106</v>
      </c>
      <c r="L262" s="84" t="s">
        <v>97</v>
      </c>
    </row>
    <row r="263" spans="2:12" x14ac:dyDescent="0.6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91" t="s">
        <v>108</v>
      </c>
      <c r="L263" s="84" t="s">
        <v>104</v>
      </c>
    </row>
    <row r="264" spans="2:12" x14ac:dyDescent="0.6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91" t="s">
        <v>108</v>
      </c>
      <c r="L264" s="84" t="s">
        <v>104</v>
      </c>
    </row>
    <row r="265" spans="2:12" x14ac:dyDescent="0.6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91" t="s">
        <v>108</v>
      </c>
      <c r="L265" s="84" t="s">
        <v>97</v>
      </c>
    </row>
    <row r="266" spans="2:12" x14ac:dyDescent="0.6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91" t="s">
        <v>112</v>
      </c>
      <c r="L266" s="84" t="s">
        <v>97</v>
      </c>
    </row>
    <row r="267" spans="2:12" x14ac:dyDescent="0.6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91" t="s">
        <v>111</v>
      </c>
      <c r="L267" s="84" t="s">
        <v>107</v>
      </c>
    </row>
    <row r="268" spans="2:12" x14ac:dyDescent="0.6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91" t="s">
        <v>103</v>
      </c>
      <c r="L268" s="84" t="s">
        <v>104</v>
      </c>
    </row>
    <row r="269" spans="2:12" x14ac:dyDescent="0.6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91" t="s">
        <v>113</v>
      </c>
      <c r="L269" s="84" t="s">
        <v>104</v>
      </c>
    </row>
    <row r="270" spans="2:12" x14ac:dyDescent="0.6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91" t="s">
        <v>108</v>
      </c>
      <c r="L270" s="84" t="s">
        <v>97</v>
      </c>
    </row>
    <row r="271" spans="2:12" x14ac:dyDescent="0.6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91" t="s">
        <v>110</v>
      </c>
      <c r="L271" s="84" t="s">
        <v>104</v>
      </c>
    </row>
    <row r="272" spans="2:12" x14ac:dyDescent="0.6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91" t="s">
        <v>108</v>
      </c>
      <c r="L272" s="84" t="s">
        <v>97</v>
      </c>
    </row>
    <row r="273" spans="2:12" x14ac:dyDescent="0.6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91" t="s">
        <v>111</v>
      </c>
      <c r="L273" s="84" t="s">
        <v>107</v>
      </c>
    </row>
    <row r="274" spans="2:12" x14ac:dyDescent="0.6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91" t="s">
        <v>103</v>
      </c>
      <c r="L274" s="84" t="s">
        <v>104</v>
      </c>
    </row>
    <row r="275" spans="2:12" x14ac:dyDescent="0.6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91" t="s">
        <v>110</v>
      </c>
      <c r="L275" s="84" t="s">
        <v>104</v>
      </c>
    </row>
    <row r="276" spans="2:12" x14ac:dyDescent="0.6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91" t="s">
        <v>105</v>
      </c>
      <c r="L276" s="84" t="s">
        <v>104</v>
      </c>
    </row>
    <row r="277" spans="2:12" x14ac:dyDescent="0.6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91" t="s">
        <v>103</v>
      </c>
      <c r="L277" s="84" t="s">
        <v>104</v>
      </c>
    </row>
    <row r="278" spans="2:12" x14ac:dyDescent="0.6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91" t="s">
        <v>101</v>
      </c>
      <c r="L278" s="84" t="s">
        <v>97</v>
      </c>
    </row>
    <row r="279" spans="2:12" x14ac:dyDescent="0.6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91" t="s">
        <v>101</v>
      </c>
      <c r="L279" s="84" t="s">
        <v>97</v>
      </c>
    </row>
    <row r="280" spans="2:12" x14ac:dyDescent="0.6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91" t="s">
        <v>103</v>
      </c>
      <c r="L280" s="84" t="s">
        <v>97</v>
      </c>
    </row>
    <row r="281" spans="2:12" x14ac:dyDescent="0.6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91" t="s">
        <v>101</v>
      </c>
      <c r="L281" s="84" t="s">
        <v>104</v>
      </c>
    </row>
    <row r="282" spans="2:12" x14ac:dyDescent="0.6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91" t="s">
        <v>101</v>
      </c>
      <c r="L282" s="84" t="s">
        <v>104</v>
      </c>
    </row>
    <row r="283" spans="2:12" x14ac:dyDescent="0.6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91" t="s">
        <v>106</v>
      </c>
      <c r="L283" s="84" t="s">
        <v>97</v>
      </c>
    </row>
    <row r="284" spans="2:12" x14ac:dyDescent="0.6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91" t="s">
        <v>101</v>
      </c>
      <c r="L284" s="84" t="s">
        <v>97</v>
      </c>
    </row>
    <row r="285" spans="2:12" x14ac:dyDescent="0.6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91" t="s">
        <v>110</v>
      </c>
      <c r="L285" s="84" t="s">
        <v>97</v>
      </c>
    </row>
    <row r="286" spans="2:12" x14ac:dyDescent="0.6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91" t="s">
        <v>108</v>
      </c>
      <c r="L286" s="84" t="s">
        <v>107</v>
      </c>
    </row>
    <row r="287" spans="2:12" x14ac:dyDescent="0.6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91" t="s">
        <v>101</v>
      </c>
      <c r="L287" s="84" t="s">
        <v>104</v>
      </c>
    </row>
    <row r="288" spans="2:12" x14ac:dyDescent="0.6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91" t="s">
        <v>98</v>
      </c>
      <c r="L288" s="84" t="s">
        <v>97</v>
      </c>
    </row>
    <row r="289" spans="2:12" x14ac:dyDescent="0.6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91" t="s">
        <v>108</v>
      </c>
      <c r="L289" s="84" t="s">
        <v>104</v>
      </c>
    </row>
    <row r="290" spans="2:12" x14ac:dyDescent="0.6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91" t="s">
        <v>103</v>
      </c>
      <c r="L290" s="84" t="s">
        <v>97</v>
      </c>
    </row>
    <row r="291" spans="2:12" x14ac:dyDescent="0.6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91" t="s">
        <v>112</v>
      </c>
      <c r="L291" s="84" t="s">
        <v>97</v>
      </c>
    </row>
    <row r="292" spans="2:12" x14ac:dyDescent="0.6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91" t="s">
        <v>111</v>
      </c>
      <c r="L292" s="84" t="s">
        <v>104</v>
      </c>
    </row>
    <row r="293" spans="2:12" x14ac:dyDescent="0.6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91" t="s">
        <v>103</v>
      </c>
      <c r="L293" s="84" t="s">
        <v>104</v>
      </c>
    </row>
    <row r="294" spans="2:12" x14ac:dyDescent="0.6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91" t="s">
        <v>106</v>
      </c>
      <c r="L294" s="84" t="s">
        <v>97</v>
      </c>
    </row>
    <row r="295" spans="2:12" x14ac:dyDescent="0.6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91" t="s">
        <v>108</v>
      </c>
      <c r="L295" s="84" t="s">
        <v>104</v>
      </c>
    </row>
    <row r="296" spans="2:12" x14ac:dyDescent="0.6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91" t="s">
        <v>112</v>
      </c>
      <c r="L296" s="84" t="s">
        <v>107</v>
      </c>
    </row>
    <row r="297" spans="2:12" x14ac:dyDescent="0.6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91" t="s">
        <v>101</v>
      </c>
      <c r="L297" s="84" t="s">
        <v>104</v>
      </c>
    </row>
    <row r="298" spans="2:12" x14ac:dyDescent="0.6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91" t="s">
        <v>101</v>
      </c>
      <c r="L298" s="84" t="s">
        <v>97</v>
      </c>
    </row>
    <row r="299" spans="2:12" x14ac:dyDescent="0.6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91" t="s">
        <v>110</v>
      </c>
      <c r="L299" s="84" t="s">
        <v>97</v>
      </c>
    </row>
    <row r="300" spans="2:12" x14ac:dyDescent="0.6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91" t="s">
        <v>103</v>
      </c>
      <c r="L300" s="84" t="s">
        <v>104</v>
      </c>
    </row>
    <row r="301" spans="2:12" x14ac:dyDescent="0.6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91" t="s">
        <v>103</v>
      </c>
      <c r="L301" s="84" t="s">
        <v>97</v>
      </c>
    </row>
    <row r="302" spans="2:12" x14ac:dyDescent="0.6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91" t="s">
        <v>101</v>
      </c>
      <c r="L302" s="84" t="s">
        <v>104</v>
      </c>
    </row>
    <row r="303" spans="2:12" x14ac:dyDescent="0.6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91" t="s">
        <v>103</v>
      </c>
      <c r="L303" s="84" t="s">
        <v>107</v>
      </c>
    </row>
    <row r="304" spans="2:12" x14ac:dyDescent="0.6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91" t="s">
        <v>105</v>
      </c>
      <c r="L304" s="84" t="s">
        <v>107</v>
      </c>
    </row>
    <row r="305" spans="2:12" x14ac:dyDescent="0.6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91" t="s">
        <v>105</v>
      </c>
      <c r="L305" s="84" t="s">
        <v>104</v>
      </c>
    </row>
    <row r="306" spans="2:12" x14ac:dyDescent="0.6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91" t="s">
        <v>113</v>
      </c>
      <c r="L306" s="84" t="s">
        <v>97</v>
      </c>
    </row>
    <row r="307" spans="2:12" x14ac:dyDescent="0.6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91" t="s">
        <v>103</v>
      </c>
      <c r="L307" s="84" t="s">
        <v>97</v>
      </c>
    </row>
    <row r="308" spans="2:12" x14ac:dyDescent="0.6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91" t="s">
        <v>105</v>
      </c>
      <c r="L308" s="84" t="s">
        <v>97</v>
      </c>
    </row>
    <row r="309" spans="2:12" x14ac:dyDescent="0.6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91" t="s">
        <v>103</v>
      </c>
      <c r="L309" s="84" t="s">
        <v>97</v>
      </c>
    </row>
    <row r="310" spans="2:12" x14ac:dyDescent="0.6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91" t="s">
        <v>103</v>
      </c>
      <c r="L310" s="84" t="s">
        <v>97</v>
      </c>
    </row>
    <row r="311" spans="2:12" x14ac:dyDescent="0.6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91" t="s">
        <v>101</v>
      </c>
      <c r="L311" s="84" t="s">
        <v>97</v>
      </c>
    </row>
    <row r="312" spans="2:12" x14ac:dyDescent="0.6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91" t="s">
        <v>108</v>
      </c>
      <c r="L312" s="84" t="s">
        <v>97</v>
      </c>
    </row>
    <row r="313" spans="2:12" x14ac:dyDescent="0.6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91" t="s">
        <v>108</v>
      </c>
      <c r="L313" s="84" t="s">
        <v>97</v>
      </c>
    </row>
    <row r="314" spans="2:12" x14ac:dyDescent="0.6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91" t="s">
        <v>101</v>
      </c>
      <c r="L314" s="84" t="s">
        <v>97</v>
      </c>
    </row>
    <row r="315" spans="2:12" x14ac:dyDescent="0.6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91" t="s">
        <v>98</v>
      </c>
      <c r="L315" s="84" t="s">
        <v>97</v>
      </c>
    </row>
    <row r="316" spans="2:12" x14ac:dyDescent="0.6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91" t="s">
        <v>105</v>
      </c>
      <c r="L316" s="84" t="s">
        <v>104</v>
      </c>
    </row>
    <row r="317" spans="2:12" x14ac:dyDescent="0.6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91" t="s">
        <v>108</v>
      </c>
      <c r="L317" s="84" t="s">
        <v>97</v>
      </c>
    </row>
    <row r="318" spans="2:12" x14ac:dyDescent="0.6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91" t="s">
        <v>98</v>
      </c>
      <c r="L318" s="84" t="s">
        <v>104</v>
      </c>
    </row>
    <row r="319" spans="2:12" x14ac:dyDescent="0.6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91" t="s">
        <v>112</v>
      </c>
      <c r="L319" s="84" t="s">
        <v>104</v>
      </c>
    </row>
    <row r="320" spans="2:12" x14ac:dyDescent="0.6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91" t="s">
        <v>112</v>
      </c>
      <c r="L320" s="84" t="s">
        <v>104</v>
      </c>
    </row>
    <row r="321" spans="2:12" x14ac:dyDescent="0.6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91" t="s">
        <v>101</v>
      </c>
      <c r="L321" s="84" t="s">
        <v>97</v>
      </c>
    </row>
    <row r="322" spans="2:12" x14ac:dyDescent="0.6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91" t="s">
        <v>108</v>
      </c>
      <c r="L322" s="84" t="s">
        <v>97</v>
      </c>
    </row>
    <row r="323" spans="2:12" x14ac:dyDescent="0.6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91" t="s">
        <v>108</v>
      </c>
      <c r="L323" s="84" t="s">
        <v>104</v>
      </c>
    </row>
    <row r="324" spans="2:12" x14ac:dyDescent="0.6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91" t="s">
        <v>113</v>
      </c>
      <c r="L324" s="84" t="s">
        <v>104</v>
      </c>
    </row>
    <row r="325" spans="2:12" x14ac:dyDescent="0.6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91" t="s">
        <v>101</v>
      </c>
      <c r="L325" s="84" t="s">
        <v>97</v>
      </c>
    </row>
    <row r="326" spans="2:12" x14ac:dyDescent="0.6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91" t="s">
        <v>101</v>
      </c>
      <c r="L326" s="84" t="s">
        <v>104</v>
      </c>
    </row>
    <row r="327" spans="2:12" x14ac:dyDescent="0.6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91" t="s">
        <v>111</v>
      </c>
      <c r="L327" s="84" t="s">
        <v>104</v>
      </c>
    </row>
    <row r="328" spans="2:12" x14ac:dyDescent="0.6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91" t="s">
        <v>101</v>
      </c>
      <c r="L328" s="84" t="s">
        <v>97</v>
      </c>
    </row>
    <row r="329" spans="2:12" x14ac:dyDescent="0.6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91" t="s">
        <v>103</v>
      </c>
      <c r="L329" s="84" t="s">
        <v>104</v>
      </c>
    </row>
    <row r="330" spans="2:12" x14ac:dyDescent="0.6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91" t="s">
        <v>108</v>
      </c>
      <c r="L330" s="84" t="s">
        <v>107</v>
      </c>
    </row>
    <row r="331" spans="2:12" x14ac:dyDescent="0.6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91" t="s">
        <v>108</v>
      </c>
      <c r="L331" s="84" t="s">
        <v>104</v>
      </c>
    </row>
    <row r="332" spans="2:12" x14ac:dyDescent="0.6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91" t="s">
        <v>101</v>
      </c>
      <c r="L332" s="84" t="s">
        <v>97</v>
      </c>
    </row>
    <row r="333" spans="2:12" x14ac:dyDescent="0.6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91" t="s">
        <v>113</v>
      </c>
      <c r="L333" s="84" t="s">
        <v>97</v>
      </c>
    </row>
    <row r="334" spans="2:12" x14ac:dyDescent="0.6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91" t="s">
        <v>108</v>
      </c>
      <c r="L334" s="84" t="s">
        <v>104</v>
      </c>
    </row>
    <row r="335" spans="2:12" x14ac:dyDescent="0.6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91" t="s">
        <v>112</v>
      </c>
      <c r="L335" s="84" t="s">
        <v>104</v>
      </c>
    </row>
    <row r="336" spans="2:12" x14ac:dyDescent="0.6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91" t="s">
        <v>101</v>
      </c>
      <c r="L336" s="84" t="s">
        <v>107</v>
      </c>
    </row>
    <row r="337" spans="2:12" x14ac:dyDescent="0.6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91" t="s">
        <v>103</v>
      </c>
      <c r="L337" s="84" t="s">
        <v>104</v>
      </c>
    </row>
    <row r="338" spans="2:12" x14ac:dyDescent="0.6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91" t="s">
        <v>101</v>
      </c>
      <c r="L338" s="84" t="s">
        <v>104</v>
      </c>
    </row>
    <row r="339" spans="2:12" x14ac:dyDescent="0.6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91" t="s">
        <v>101</v>
      </c>
      <c r="L339" s="84" t="s">
        <v>104</v>
      </c>
    </row>
    <row r="340" spans="2:12" x14ac:dyDescent="0.6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91" t="s">
        <v>103</v>
      </c>
      <c r="L340" s="84" t="s">
        <v>97</v>
      </c>
    </row>
    <row r="341" spans="2:12" x14ac:dyDescent="0.6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91" t="s">
        <v>103</v>
      </c>
      <c r="L341" s="84" t="s">
        <v>104</v>
      </c>
    </row>
    <row r="342" spans="2:12" x14ac:dyDescent="0.6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91" t="s">
        <v>101</v>
      </c>
      <c r="L342" s="84" t="s">
        <v>97</v>
      </c>
    </row>
    <row r="343" spans="2:12" x14ac:dyDescent="0.6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91" t="s">
        <v>108</v>
      </c>
      <c r="L343" s="84" t="s">
        <v>97</v>
      </c>
    </row>
    <row r="344" spans="2:12" x14ac:dyDescent="0.6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91" t="s">
        <v>105</v>
      </c>
      <c r="L344" s="84" t="s">
        <v>104</v>
      </c>
    </row>
    <row r="345" spans="2:12" x14ac:dyDescent="0.6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91" t="s">
        <v>105</v>
      </c>
      <c r="L345" s="84" t="s">
        <v>97</v>
      </c>
    </row>
    <row r="346" spans="2:12" x14ac:dyDescent="0.6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91" t="s">
        <v>103</v>
      </c>
      <c r="L346" s="84" t="s">
        <v>104</v>
      </c>
    </row>
    <row r="347" spans="2:12" x14ac:dyDescent="0.6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91" t="s">
        <v>101</v>
      </c>
      <c r="L347" s="84" t="s">
        <v>97</v>
      </c>
    </row>
    <row r="348" spans="2:12" x14ac:dyDescent="0.6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91" t="s">
        <v>101</v>
      </c>
      <c r="L348" s="84" t="s">
        <v>97</v>
      </c>
    </row>
    <row r="349" spans="2:12" x14ac:dyDescent="0.6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91" t="s">
        <v>110</v>
      </c>
      <c r="L349" s="84" t="s">
        <v>107</v>
      </c>
    </row>
    <row r="350" spans="2:12" x14ac:dyDescent="0.6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91" t="s">
        <v>105</v>
      </c>
      <c r="L350" s="84" t="s">
        <v>107</v>
      </c>
    </row>
    <row r="351" spans="2:12" x14ac:dyDescent="0.6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91" t="s">
        <v>101</v>
      </c>
      <c r="L351" s="84" t="s">
        <v>97</v>
      </c>
    </row>
    <row r="352" spans="2:12" x14ac:dyDescent="0.6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91" t="s">
        <v>101</v>
      </c>
      <c r="L352" s="84" t="s">
        <v>104</v>
      </c>
    </row>
    <row r="353" spans="2:12" x14ac:dyDescent="0.6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91" t="s">
        <v>103</v>
      </c>
      <c r="L353" s="84" t="s">
        <v>107</v>
      </c>
    </row>
    <row r="354" spans="2:12" x14ac:dyDescent="0.6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91" t="s">
        <v>113</v>
      </c>
      <c r="L354" s="84" t="s">
        <v>97</v>
      </c>
    </row>
    <row r="355" spans="2:12" x14ac:dyDescent="0.6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91" t="s">
        <v>106</v>
      </c>
      <c r="L355" s="84" t="s">
        <v>104</v>
      </c>
    </row>
    <row r="356" spans="2:12" x14ac:dyDescent="0.6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91" t="s">
        <v>108</v>
      </c>
      <c r="L356" s="84" t="s">
        <v>104</v>
      </c>
    </row>
    <row r="357" spans="2:12" x14ac:dyDescent="0.6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91" t="s">
        <v>103</v>
      </c>
      <c r="L357" s="84" t="s">
        <v>104</v>
      </c>
    </row>
    <row r="358" spans="2:12" x14ac:dyDescent="0.6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91" t="s">
        <v>103</v>
      </c>
      <c r="L358" s="84" t="s">
        <v>104</v>
      </c>
    </row>
    <row r="359" spans="2:12" x14ac:dyDescent="0.6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91" t="s">
        <v>113</v>
      </c>
      <c r="L359" s="84" t="s">
        <v>97</v>
      </c>
    </row>
    <row r="360" spans="2:12" x14ac:dyDescent="0.6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91" t="s">
        <v>106</v>
      </c>
      <c r="L360" s="84" t="s">
        <v>104</v>
      </c>
    </row>
    <row r="361" spans="2:12" x14ac:dyDescent="0.6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91" t="s">
        <v>103</v>
      </c>
      <c r="L361" s="84" t="s">
        <v>97</v>
      </c>
    </row>
    <row r="362" spans="2:12" x14ac:dyDescent="0.6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91" t="s">
        <v>105</v>
      </c>
      <c r="L362" s="84" t="s">
        <v>97</v>
      </c>
    </row>
    <row r="363" spans="2:12" x14ac:dyDescent="0.6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91" t="s">
        <v>103</v>
      </c>
      <c r="L363" s="84" t="s">
        <v>104</v>
      </c>
    </row>
    <row r="364" spans="2:12" x14ac:dyDescent="0.6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91" t="s">
        <v>112</v>
      </c>
      <c r="L364" s="84" t="s">
        <v>97</v>
      </c>
    </row>
    <row r="365" spans="2:12" x14ac:dyDescent="0.6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91" t="s">
        <v>103</v>
      </c>
      <c r="L365" s="84" t="s">
        <v>104</v>
      </c>
    </row>
    <row r="366" spans="2:12" x14ac:dyDescent="0.6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91" t="s">
        <v>113</v>
      </c>
      <c r="L366" s="84" t="s">
        <v>97</v>
      </c>
    </row>
    <row r="367" spans="2:12" x14ac:dyDescent="0.6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91" t="s">
        <v>101</v>
      </c>
      <c r="L367" s="84" t="s">
        <v>104</v>
      </c>
    </row>
    <row r="368" spans="2:12" x14ac:dyDescent="0.6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91" t="s">
        <v>101</v>
      </c>
      <c r="L368" s="84" t="s">
        <v>97</v>
      </c>
    </row>
    <row r="369" spans="2:12" x14ac:dyDescent="0.6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91" t="s">
        <v>106</v>
      </c>
      <c r="L369" s="84" t="s">
        <v>104</v>
      </c>
    </row>
    <row r="370" spans="2:12" x14ac:dyDescent="0.6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91" t="s">
        <v>108</v>
      </c>
      <c r="L370" s="84" t="s">
        <v>104</v>
      </c>
    </row>
    <row r="371" spans="2:12" x14ac:dyDescent="0.6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91" t="s">
        <v>108</v>
      </c>
      <c r="L371" s="84" t="s">
        <v>104</v>
      </c>
    </row>
    <row r="372" spans="2:12" x14ac:dyDescent="0.6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91" t="s">
        <v>106</v>
      </c>
      <c r="L372" s="84" t="s">
        <v>97</v>
      </c>
    </row>
    <row r="373" spans="2:12" x14ac:dyDescent="0.6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91" t="s">
        <v>108</v>
      </c>
      <c r="L373" s="84" t="s">
        <v>97</v>
      </c>
    </row>
    <row r="374" spans="2:12" x14ac:dyDescent="0.6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91" t="s">
        <v>108</v>
      </c>
      <c r="L374" s="84" t="s">
        <v>104</v>
      </c>
    </row>
    <row r="375" spans="2:12" x14ac:dyDescent="0.6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91" t="s">
        <v>98</v>
      </c>
      <c r="L375" s="84" t="s">
        <v>97</v>
      </c>
    </row>
    <row r="376" spans="2:12" x14ac:dyDescent="0.6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91" t="s">
        <v>103</v>
      </c>
      <c r="L376" s="84" t="s">
        <v>97</v>
      </c>
    </row>
    <row r="377" spans="2:12" x14ac:dyDescent="0.6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91" t="s">
        <v>101</v>
      </c>
      <c r="L377" s="84" t="s">
        <v>104</v>
      </c>
    </row>
    <row r="378" spans="2:12" x14ac:dyDescent="0.6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91" t="s">
        <v>106</v>
      </c>
      <c r="L378" s="84" t="s">
        <v>104</v>
      </c>
    </row>
    <row r="379" spans="2:12" x14ac:dyDescent="0.6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91" t="s">
        <v>103</v>
      </c>
      <c r="L379" s="84" t="s">
        <v>104</v>
      </c>
    </row>
    <row r="380" spans="2:12" x14ac:dyDescent="0.6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91" t="s">
        <v>101</v>
      </c>
      <c r="L380" s="84" t="s">
        <v>97</v>
      </c>
    </row>
    <row r="381" spans="2:12" x14ac:dyDescent="0.6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91" t="s">
        <v>105</v>
      </c>
      <c r="L381" s="84" t="s">
        <v>97</v>
      </c>
    </row>
    <row r="382" spans="2:12" x14ac:dyDescent="0.6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91" t="s">
        <v>103</v>
      </c>
      <c r="L382" s="84" t="s">
        <v>97</v>
      </c>
    </row>
    <row r="383" spans="2:12" x14ac:dyDescent="0.6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91" t="s">
        <v>111</v>
      </c>
      <c r="L383" s="84" t="s">
        <v>97</v>
      </c>
    </row>
    <row r="384" spans="2:12" x14ac:dyDescent="0.6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91" t="s">
        <v>112</v>
      </c>
      <c r="L384" s="84" t="s">
        <v>104</v>
      </c>
    </row>
    <row r="385" spans="2:12" x14ac:dyDescent="0.6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91" t="s">
        <v>98</v>
      </c>
      <c r="L385" s="84" t="s">
        <v>97</v>
      </c>
    </row>
    <row r="386" spans="2:12" x14ac:dyDescent="0.6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91" t="s">
        <v>101</v>
      </c>
      <c r="L386" s="84" t="s">
        <v>104</v>
      </c>
    </row>
    <row r="387" spans="2:12" x14ac:dyDescent="0.6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91" t="s">
        <v>113</v>
      </c>
      <c r="L387" s="84" t="s">
        <v>97</v>
      </c>
    </row>
    <row r="388" spans="2:12" x14ac:dyDescent="0.6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91" t="s">
        <v>112</v>
      </c>
      <c r="L388" s="84" t="s">
        <v>104</v>
      </c>
    </row>
    <row r="389" spans="2:12" x14ac:dyDescent="0.6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91" t="s">
        <v>101</v>
      </c>
      <c r="L389" s="84" t="s">
        <v>104</v>
      </c>
    </row>
    <row r="390" spans="2:12" x14ac:dyDescent="0.6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91" t="s">
        <v>101</v>
      </c>
      <c r="L390" s="84" t="s">
        <v>104</v>
      </c>
    </row>
    <row r="391" spans="2:12" x14ac:dyDescent="0.6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91" t="s">
        <v>103</v>
      </c>
      <c r="L391" s="84" t="s">
        <v>104</v>
      </c>
    </row>
    <row r="392" spans="2:12" x14ac:dyDescent="0.6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91" t="s">
        <v>101</v>
      </c>
      <c r="L392" s="84" t="s">
        <v>97</v>
      </c>
    </row>
    <row r="393" spans="2:12" x14ac:dyDescent="0.6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91" t="s">
        <v>108</v>
      </c>
      <c r="L393" s="84" t="s">
        <v>104</v>
      </c>
    </row>
    <row r="394" spans="2:12" x14ac:dyDescent="0.6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91" t="s">
        <v>103</v>
      </c>
      <c r="L394" s="84" t="s">
        <v>97</v>
      </c>
    </row>
    <row r="395" spans="2:12" x14ac:dyDescent="0.6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91" t="s">
        <v>111</v>
      </c>
      <c r="L395" s="84" t="s">
        <v>107</v>
      </c>
    </row>
    <row r="396" spans="2:12" x14ac:dyDescent="0.6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91" t="s">
        <v>105</v>
      </c>
      <c r="L396" s="84" t="s">
        <v>104</v>
      </c>
    </row>
    <row r="397" spans="2:12" x14ac:dyDescent="0.6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91" t="s">
        <v>103</v>
      </c>
      <c r="L397" s="84" t="s">
        <v>97</v>
      </c>
    </row>
    <row r="398" spans="2:12" x14ac:dyDescent="0.6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91" t="s">
        <v>103</v>
      </c>
      <c r="L398" s="84" t="s">
        <v>97</v>
      </c>
    </row>
    <row r="399" spans="2:12" x14ac:dyDescent="0.6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91" t="s">
        <v>113</v>
      </c>
      <c r="L399" s="84" t="s">
        <v>104</v>
      </c>
    </row>
    <row r="400" spans="2:12" x14ac:dyDescent="0.6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91" t="s">
        <v>103</v>
      </c>
      <c r="L400" s="84" t="s">
        <v>104</v>
      </c>
    </row>
    <row r="401" spans="2:12" x14ac:dyDescent="0.6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91" t="s">
        <v>101</v>
      </c>
      <c r="L401" s="84" t="s">
        <v>104</v>
      </c>
    </row>
    <row r="402" spans="2:12" x14ac:dyDescent="0.6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91" t="s">
        <v>98</v>
      </c>
      <c r="L402" s="84" t="s">
        <v>97</v>
      </c>
    </row>
    <row r="403" spans="2:12" x14ac:dyDescent="0.6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91" t="s">
        <v>103</v>
      </c>
      <c r="L403" s="84" t="s">
        <v>97</v>
      </c>
    </row>
    <row r="404" spans="2:12" x14ac:dyDescent="0.6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91" t="s">
        <v>108</v>
      </c>
      <c r="L404" s="84" t="s">
        <v>104</v>
      </c>
    </row>
    <row r="405" spans="2:12" x14ac:dyDescent="0.6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91" t="s">
        <v>113</v>
      </c>
      <c r="L405" s="84" t="s">
        <v>104</v>
      </c>
    </row>
    <row r="406" spans="2:12" x14ac:dyDescent="0.6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91" t="s">
        <v>101</v>
      </c>
      <c r="L406" s="84" t="s">
        <v>97</v>
      </c>
    </row>
    <row r="407" spans="2:12" x14ac:dyDescent="0.6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91" t="s">
        <v>108</v>
      </c>
      <c r="L407" s="84" t="s">
        <v>107</v>
      </c>
    </row>
    <row r="408" spans="2:12" x14ac:dyDescent="0.6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91" t="s">
        <v>101</v>
      </c>
      <c r="L408" s="84" t="s">
        <v>97</v>
      </c>
    </row>
    <row r="409" spans="2:12" x14ac:dyDescent="0.6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91" t="s">
        <v>103</v>
      </c>
      <c r="L409" s="84" t="s">
        <v>104</v>
      </c>
    </row>
    <row r="410" spans="2:12" x14ac:dyDescent="0.6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91" t="s">
        <v>101</v>
      </c>
      <c r="L410" s="84" t="s">
        <v>104</v>
      </c>
    </row>
    <row r="411" spans="2:12" x14ac:dyDescent="0.6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91" t="s">
        <v>108</v>
      </c>
      <c r="L411" s="84" t="s">
        <v>97</v>
      </c>
    </row>
    <row r="412" spans="2:12" x14ac:dyDescent="0.6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91" t="s">
        <v>103</v>
      </c>
      <c r="L412" s="84" t="s">
        <v>104</v>
      </c>
    </row>
    <row r="413" spans="2:12" x14ac:dyDescent="0.6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91" t="s">
        <v>101</v>
      </c>
      <c r="L413" s="84" t="s">
        <v>97</v>
      </c>
    </row>
    <row r="414" spans="2:12" x14ac:dyDescent="0.6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91" t="s">
        <v>106</v>
      </c>
      <c r="L414" s="84" t="s">
        <v>97</v>
      </c>
    </row>
    <row r="415" spans="2:12" x14ac:dyDescent="0.6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91" t="s">
        <v>108</v>
      </c>
      <c r="L415" s="84" t="s">
        <v>107</v>
      </c>
    </row>
    <row r="416" spans="2:12" x14ac:dyDescent="0.6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91" t="s">
        <v>103</v>
      </c>
      <c r="L416" s="84" t="s">
        <v>104</v>
      </c>
    </row>
    <row r="417" spans="2:12" x14ac:dyDescent="0.6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91" t="s">
        <v>112</v>
      </c>
      <c r="L417" s="84" t="s">
        <v>97</v>
      </c>
    </row>
    <row r="418" spans="2:12" x14ac:dyDescent="0.6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91" t="s">
        <v>101</v>
      </c>
      <c r="L418" s="84" t="s">
        <v>97</v>
      </c>
    </row>
    <row r="419" spans="2:12" x14ac:dyDescent="0.6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91" t="s">
        <v>101</v>
      </c>
      <c r="L419" s="84" t="s">
        <v>104</v>
      </c>
    </row>
    <row r="420" spans="2:12" x14ac:dyDescent="0.6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91" t="s">
        <v>98</v>
      </c>
      <c r="L420" s="84" t="s">
        <v>97</v>
      </c>
    </row>
    <row r="421" spans="2:12" x14ac:dyDescent="0.6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91" t="s">
        <v>98</v>
      </c>
      <c r="L421" s="84" t="s">
        <v>104</v>
      </c>
    </row>
    <row r="422" spans="2:12" x14ac:dyDescent="0.6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91" t="s">
        <v>101</v>
      </c>
      <c r="L422" s="84" t="s">
        <v>104</v>
      </c>
    </row>
    <row r="423" spans="2:12" x14ac:dyDescent="0.6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91" t="s">
        <v>112</v>
      </c>
      <c r="L423" s="84" t="s">
        <v>97</v>
      </c>
    </row>
    <row r="424" spans="2:12" x14ac:dyDescent="0.6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91" t="s">
        <v>103</v>
      </c>
      <c r="L424" s="84" t="s">
        <v>104</v>
      </c>
    </row>
    <row r="425" spans="2:12" x14ac:dyDescent="0.6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91" t="s">
        <v>108</v>
      </c>
      <c r="L425" s="84" t="s">
        <v>104</v>
      </c>
    </row>
    <row r="426" spans="2:12" x14ac:dyDescent="0.6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91" t="s">
        <v>112</v>
      </c>
      <c r="L426" s="84" t="s">
        <v>104</v>
      </c>
    </row>
    <row r="427" spans="2:12" x14ac:dyDescent="0.6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91" t="s">
        <v>105</v>
      </c>
      <c r="L427" s="84" t="s">
        <v>97</v>
      </c>
    </row>
    <row r="428" spans="2:12" x14ac:dyDescent="0.6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91" t="s">
        <v>105</v>
      </c>
      <c r="L428" s="84" t="s">
        <v>97</v>
      </c>
    </row>
    <row r="429" spans="2:12" x14ac:dyDescent="0.6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91" t="s">
        <v>110</v>
      </c>
      <c r="L429" s="84" t="s">
        <v>104</v>
      </c>
    </row>
    <row r="430" spans="2:12" x14ac:dyDescent="0.6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91" t="s">
        <v>108</v>
      </c>
      <c r="L430" s="84" t="s">
        <v>104</v>
      </c>
    </row>
    <row r="431" spans="2:12" x14ac:dyDescent="0.6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91" t="s">
        <v>106</v>
      </c>
      <c r="L431" s="84" t="s">
        <v>97</v>
      </c>
    </row>
    <row r="432" spans="2:12" x14ac:dyDescent="0.6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91" t="s">
        <v>113</v>
      </c>
      <c r="L432" s="84" t="s">
        <v>104</v>
      </c>
    </row>
    <row r="433" spans="2:12" x14ac:dyDescent="0.6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91" t="s">
        <v>101</v>
      </c>
      <c r="L433" s="84" t="s">
        <v>97</v>
      </c>
    </row>
    <row r="434" spans="2:12" x14ac:dyDescent="0.6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91" t="s">
        <v>101</v>
      </c>
      <c r="L434" s="84" t="s">
        <v>107</v>
      </c>
    </row>
    <row r="435" spans="2:12" x14ac:dyDescent="0.6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91" t="s">
        <v>103</v>
      </c>
      <c r="L435" s="84" t="s">
        <v>107</v>
      </c>
    </row>
    <row r="436" spans="2:12" x14ac:dyDescent="0.6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91" t="s">
        <v>110</v>
      </c>
      <c r="L436" s="84" t="s">
        <v>104</v>
      </c>
    </row>
    <row r="437" spans="2:12" x14ac:dyDescent="0.6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91" t="s">
        <v>105</v>
      </c>
      <c r="L437" s="84" t="s">
        <v>104</v>
      </c>
    </row>
    <row r="438" spans="2:12" x14ac:dyDescent="0.6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91" t="s">
        <v>103</v>
      </c>
      <c r="L438" s="84" t="s">
        <v>97</v>
      </c>
    </row>
    <row r="439" spans="2:12" x14ac:dyDescent="0.6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91" t="s">
        <v>108</v>
      </c>
      <c r="L439" s="84" t="s">
        <v>104</v>
      </c>
    </row>
    <row r="440" spans="2:12" x14ac:dyDescent="0.6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91" t="s">
        <v>105</v>
      </c>
      <c r="L440" s="84" t="s">
        <v>107</v>
      </c>
    </row>
    <row r="441" spans="2:12" x14ac:dyDescent="0.6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91" t="s">
        <v>101</v>
      </c>
      <c r="L441" s="84" t="s">
        <v>97</v>
      </c>
    </row>
    <row r="442" spans="2:12" x14ac:dyDescent="0.6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91" t="s">
        <v>101</v>
      </c>
      <c r="L442" s="84" t="s">
        <v>104</v>
      </c>
    </row>
    <row r="443" spans="2:12" x14ac:dyDescent="0.6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91" t="s">
        <v>105</v>
      </c>
      <c r="L443" s="84" t="s">
        <v>97</v>
      </c>
    </row>
    <row r="444" spans="2:12" x14ac:dyDescent="0.6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91" t="s">
        <v>108</v>
      </c>
      <c r="L444" s="84" t="s">
        <v>97</v>
      </c>
    </row>
    <row r="445" spans="2:12" x14ac:dyDescent="0.6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91" t="s">
        <v>101</v>
      </c>
      <c r="L445" s="84" t="s">
        <v>104</v>
      </c>
    </row>
    <row r="446" spans="2:12" x14ac:dyDescent="0.6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91" t="s">
        <v>106</v>
      </c>
      <c r="L446" s="84" t="s">
        <v>104</v>
      </c>
    </row>
    <row r="447" spans="2:12" x14ac:dyDescent="0.6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91" t="s">
        <v>101</v>
      </c>
      <c r="L447" s="84" t="s">
        <v>97</v>
      </c>
    </row>
    <row r="448" spans="2:12" x14ac:dyDescent="0.6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91" t="s">
        <v>101</v>
      </c>
      <c r="L448" s="84" t="s">
        <v>104</v>
      </c>
    </row>
    <row r="449" spans="2:12" x14ac:dyDescent="0.6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91" t="s">
        <v>110</v>
      </c>
      <c r="L449" s="84" t="s">
        <v>97</v>
      </c>
    </row>
    <row r="450" spans="2:12" x14ac:dyDescent="0.6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91" t="s">
        <v>105</v>
      </c>
      <c r="L450" s="84" t="s">
        <v>97</v>
      </c>
    </row>
    <row r="451" spans="2:12" x14ac:dyDescent="0.6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91" t="s">
        <v>106</v>
      </c>
      <c r="L451" s="84" t="s">
        <v>104</v>
      </c>
    </row>
    <row r="452" spans="2:12" x14ac:dyDescent="0.6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91" t="s">
        <v>106</v>
      </c>
      <c r="L452" s="84" t="s">
        <v>104</v>
      </c>
    </row>
    <row r="453" spans="2:12" x14ac:dyDescent="0.6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91" t="s">
        <v>103</v>
      </c>
      <c r="L453" s="84" t="s">
        <v>97</v>
      </c>
    </row>
    <row r="454" spans="2:12" x14ac:dyDescent="0.6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91" t="s">
        <v>112</v>
      </c>
      <c r="L454" s="84" t="s">
        <v>97</v>
      </c>
    </row>
    <row r="455" spans="2:12" x14ac:dyDescent="0.6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91" t="s">
        <v>103</v>
      </c>
      <c r="L455" s="84" t="s">
        <v>104</v>
      </c>
    </row>
    <row r="456" spans="2:12" x14ac:dyDescent="0.6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91" t="s">
        <v>103</v>
      </c>
      <c r="L456" s="84" t="s">
        <v>104</v>
      </c>
    </row>
    <row r="457" spans="2:12" x14ac:dyDescent="0.6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91" t="s">
        <v>101</v>
      </c>
      <c r="L457" s="84" t="s">
        <v>97</v>
      </c>
    </row>
    <row r="458" spans="2:12" x14ac:dyDescent="0.6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91" t="s">
        <v>103</v>
      </c>
      <c r="L458" s="84" t="s">
        <v>97</v>
      </c>
    </row>
    <row r="459" spans="2:12" x14ac:dyDescent="0.6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91" t="s">
        <v>101</v>
      </c>
      <c r="L459" s="84" t="s">
        <v>104</v>
      </c>
    </row>
    <row r="460" spans="2:12" x14ac:dyDescent="0.6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91" t="s">
        <v>106</v>
      </c>
      <c r="L460" s="84" t="s">
        <v>97</v>
      </c>
    </row>
    <row r="461" spans="2:12" x14ac:dyDescent="0.6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91" t="s">
        <v>105</v>
      </c>
      <c r="L461" s="84" t="s">
        <v>104</v>
      </c>
    </row>
    <row r="462" spans="2:12" x14ac:dyDescent="0.6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91" t="s">
        <v>101</v>
      </c>
      <c r="L462" s="84" t="s">
        <v>104</v>
      </c>
    </row>
    <row r="463" spans="2:12" x14ac:dyDescent="0.6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91" t="s">
        <v>111</v>
      </c>
      <c r="L463" s="84" t="s">
        <v>107</v>
      </c>
    </row>
    <row r="464" spans="2:12" x14ac:dyDescent="0.6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91" t="s">
        <v>101</v>
      </c>
      <c r="L464" s="84" t="s">
        <v>104</v>
      </c>
    </row>
    <row r="465" spans="2:12" x14ac:dyDescent="0.6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91" t="s">
        <v>108</v>
      </c>
      <c r="L465" s="84" t="s">
        <v>97</v>
      </c>
    </row>
    <row r="466" spans="2:12" x14ac:dyDescent="0.6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91" t="s">
        <v>108</v>
      </c>
      <c r="L466" s="84" t="s">
        <v>104</v>
      </c>
    </row>
    <row r="467" spans="2:12" x14ac:dyDescent="0.6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91" t="s">
        <v>110</v>
      </c>
      <c r="L467" s="84" t="s">
        <v>104</v>
      </c>
    </row>
    <row r="468" spans="2:12" x14ac:dyDescent="0.6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91" t="s">
        <v>111</v>
      </c>
      <c r="L468" s="84" t="s">
        <v>104</v>
      </c>
    </row>
    <row r="469" spans="2:12" x14ac:dyDescent="0.6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91" t="s">
        <v>101</v>
      </c>
      <c r="L469" s="84" t="s">
        <v>97</v>
      </c>
    </row>
    <row r="470" spans="2:12" x14ac:dyDescent="0.6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91" t="s">
        <v>105</v>
      </c>
      <c r="L470" s="84" t="s">
        <v>97</v>
      </c>
    </row>
    <row r="471" spans="2:12" x14ac:dyDescent="0.6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91" t="s">
        <v>110</v>
      </c>
      <c r="L471" s="84" t="s">
        <v>97</v>
      </c>
    </row>
    <row r="472" spans="2:12" x14ac:dyDescent="0.6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91" t="s">
        <v>110</v>
      </c>
      <c r="L472" s="84" t="s">
        <v>97</v>
      </c>
    </row>
    <row r="473" spans="2:12" x14ac:dyDescent="0.6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91" t="s">
        <v>108</v>
      </c>
      <c r="L473" s="84" t="s">
        <v>97</v>
      </c>
    </row>
    <row r="474" spans="2:12" x14ac:dyDescent="0.6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91" t="s">
        <v>101</v>
      </c>
      <c r="L474" s="84" t="s">
        <v>104</v>
      </c>
    </row>
    <row r="475" spans="2:12" x14ac:dyDescent="0.6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91" t="s">
        <v>110</v>
      </c>
      <c r="L475" s="84" t="s">
        <v>97</v>
      </c>
    </row>
    <row r="476" spans="2:12" x14ac:dyDescent="0.6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91" t="s">
        <v>103</v>
      </c>
      <c r="L476" s="84" t="s">
        <v>104</v>
      </c>
    </row>
    <row r="477" spans="2:12" x14ac:dyDescent="0.6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91" t="s">
        <v>110</v>
      </c>
      <c r="L477" s="84" t="s">
        <v>104</v>
      </c>
    </row>
    <row r="478" spans="2:12" x14ac:dyDescent="0.6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91" t="s">
        <v>108</v>
      </c>
      <c r="L478" s="84" t="s">
        <v>97</v>
      </c>
    </row>
    <row r="479" spans="2:12" x14ac:dyDescent="0.6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91" t="s">
        <v>103</v>
      </c>
      <c r="L479" s="84" t="s">
        <v>107</v>
      </c>
    </row>
    <row r="480" spans="2:12" x14ac:dyDescent="0.6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91" t="s">
        <v>110</v>
      </c>
      <c r="L480" s="84" t="s">
        <v>104</v>
      </c>
    </row>
    <row r="481" spans="2:12" x14ac:dyDescent="0.6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91" t="s">
        <v>101</v>
      </c>
      <c r="L481" s="84" t="s">
        <v>104</v>
      </c>
    </row>
    <row r="482" spans="2:12" x14ac:dyDescent="0.6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91" t="s">
        <v>98</v>
      </c>
      <c r="L482" s="84" t="s">
        <v>97</v>
      </c>
    </row>
    <row r="483" spans="2:12" x14ac:dyDescent="0.6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91" t="s">
        <v>101</v>
      </c>
      <c r="L483" s="84" t="s">
        <v>104</v>
      </c>
    </row>
    <row r="484" spans="2:12" x14ac:dyDescent="0.6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91" t="s">
        <v>103</v>
      </c>
      <c r="L484" s="84" t="s">
        <v>107</v>
      </c>
    </row>
    <row r="485" spans="2:12" x14ac:dyDescent="0.6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91" t="s">
        <v>103</v>
      </c>
      <c r="L485" s="84" t="s">
        <v>104</v>
      </c>
    </row>
    <row r="486" spans="2:12" x14ac:dyDescent="0.6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91" t="s">
        <v>103</v>
      </c>
      <c r="L486" s="84" t="s">
        <v>107</v>
      </c>
    </row>
    <row r="487" spans="2:12" x14ac:dyDescent="0.6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91" t="s">
        <v>101</v>
      </c>
      <c r="L487" s="84" t="s">
        <v>97</v>
      </c>
    </row>
    <row r="488" spans="2:12" x14ac:dyDescent="0.6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91" t="s">
        <v>101</v>
      </c>
      <c r="L488" s="84" t="s">
        <v>97</v>
      </c>
    </row>
    <row r="489" spans="2:12" x14ac:dyDescent="0.6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91" t="s">
        <v>103</v>
      </c>
      <c r="L489" s="84" t="s">
        <v>97</v>
      </c>
    </row>
    <row r="490" spans="2:12" x14ac:dyDescent="0.6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91" t="s">
        <v>108</v>
      </c>
      <c r="L490" s="84" t="s">
        <v>104</v>
      </c>
    </row>
    <row r="491" spans="2:12" x14ac:dyDescent="0.6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91" t="s">
        <v>106</v>
      </c>
      <c r="L491" s="84" t="s">
        <v>104</v>
      </c>
    </row>
    <row r="492" spans="2:12" x14ac:dyDescent="0.6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91" t="s">
        <v>101</v>
      </c>
      <c r="L492" s="84" t="s">
        <v>104</v>
      </c>
    </row>
    <row r="493" spans="2:12" x14ac:dyDescent="0.6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91" t="s">
        <v>106</v>
      </c>
      <c r="L493" s="84" t="s">
        <v>97</v>
      </c>
    </row>
    <row r="494" spans="2:12" x14ac:dyDescent="0.6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91" t="s">
        <v>103</v>
      </c>
      <c r="L494" s="84" t="s">
        <v>104</v>
      </c>
    </row>
    <row r="495" spans="2:12" x14ac:dyDescent="0.6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91" t="s">
        <v>101</v>
      </c>
      <c r="L495" s="84" t="s">
        <v>97</v>
      </c>
    </row>
    <row r="496" spans="2:12" x14ac:dyDescent="0.6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91" t="s">
        <v>108</v>
      </c>
      <c r="L496" s="84" t="s">
        <v>104</v>
      </c>
    </row>
    <row r="497" spans="2:12" x14ac:dyDescent="0.6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91" t="s">
        <v>108</v>
      </c>
      <c r="L497" s="84" t="s">
        <v>97</v>
      </c>
    </row>
    <row r="498" spans="2:12" x14ac:dyDescent="0.6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91" t="s">
        <v>101</v>
      </c>
      <c r="L498" s="84" t="s">
        <v>107</v>
      </c>
    </row>
    <row r="499" spans="2:12" x14ac:dyDescent="0.6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91" t="s">
        <v>106</v>
      </c>
      <c r="L499" s="84" t="s">
        <v>104</v>
      </c>
    </row>
    <row r="500" spans="2:12" x14ac:dyDescent="0.6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91" t="s">
        <v>98</v>
      </c>
      <c r="L500" s="84" t="s">
        <v>104</v>
      </c>
    </row>
    <row r="501" spans="2:12" x14ac:dyDescent="0.6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91" t="s">
        <v>105</v>
      </c>
      <c r="L501" s="84" t="s">
        <v>104</v>
      </c>
    </row>
    <row r="502" spans="2:12" x14ac:dyDescent="0.6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91" t="s">
        <v>105</v>
      </c>
      <c r="L502" s="84" t="s">
        <v>104</v>
      </c>
    </row>
    <row r="503" spans="2:12" x14ac:dyDescent="0.6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91" t="s">
        <v>101</v>
      </c>
      <c r="L503" s="84" t="s">
        <v>104</v>
      </c>
    </row>
    <row r="504" spans="2:12" x14ac:dyDescent="0.6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91" t="s">
        <v>103</v>
      </c>
      <c r="L504" s="84" t="s">
        <v>104</v>
      </c>
    </row>
    <row r="505" spans="2:12" x14ac:dyDescent="0.6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91" t="s">
        <v>103</v>
      </c>
      <c r="L505" s="84" t="s">
        <v>97</v>
      </c>
    </row>
    <row r="506" spans="2:12" x14ac:dyDescent="0.6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91" t="s">
        <v>101</v>
      </c>
      <c r="L506" s="84" t="s">
        <v>97</v>
      </c>
    </row>
    <row r="507" spans="2:12" x14ac:dyDescent="0.6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92" t="s">
        <v>98</v>
      </c>
      <c r="L507" s="82" t="s">
        <v>97</v>
      </c>
    </row>
    <row r="508" spans="2:12" x14ac:dyDescent="0.6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6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6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6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6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6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6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6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6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6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6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6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6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6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6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6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6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6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6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6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6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6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6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6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6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6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6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6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6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6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6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6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6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6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6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6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6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6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6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6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6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6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6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6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6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6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6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6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6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6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6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6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6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6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6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6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6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6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6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6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6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6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6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6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6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6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6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6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6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6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6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6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6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6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6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6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6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6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6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6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6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6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6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6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6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6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6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6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6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6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6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6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6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6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6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6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6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6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6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6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6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6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6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6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6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6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6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6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6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6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6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6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6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6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6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6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6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6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6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6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6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6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6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6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6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6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6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6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6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6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6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6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6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6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6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6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6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6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6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6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6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6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6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6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6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6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6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6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6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6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6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6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6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6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6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6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6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6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6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6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6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6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6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6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6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6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6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6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6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6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6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6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6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6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6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6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6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6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6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6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6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6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6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6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6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6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6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6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6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6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6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6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6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6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6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6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6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6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6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6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6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6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6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6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6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6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6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6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6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6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6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6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6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6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6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6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6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6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6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6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6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6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6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6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6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6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6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6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6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6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6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6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6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6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6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6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6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6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6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6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6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6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6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6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6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6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6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6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6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6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6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6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6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6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6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6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6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6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6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6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6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6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6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6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6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6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6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6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6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6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6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6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6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6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6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6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6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6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6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6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6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6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6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6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6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6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6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6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6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6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6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6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6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6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6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6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6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6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6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6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6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6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6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6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6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6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6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6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6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6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6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6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6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6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6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6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6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6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6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6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6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6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6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6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6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6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6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6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6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6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6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6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6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6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6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6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6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6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6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6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6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6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6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6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6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6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6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6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6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6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6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6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6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6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6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6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6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6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6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6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6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6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6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6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6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6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6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6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6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6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6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6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6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6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6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6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6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6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6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6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6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6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6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6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6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6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6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6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6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6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6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6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6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6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6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6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6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6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6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6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6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6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6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6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6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6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6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6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6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6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6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6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6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6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6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6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6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6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6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6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6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6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6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6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6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6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6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6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6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6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6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6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6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6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6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6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6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6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6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6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6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6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6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6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6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6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6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6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6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6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6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6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6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6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6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6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6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6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6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6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6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6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6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6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6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6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6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6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6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6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6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6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6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6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6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6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6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6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6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6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6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6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6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6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6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6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6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6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6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6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6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6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6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6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6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6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6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6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6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6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6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6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6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6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6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6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6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6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6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6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6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6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6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6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6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6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6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6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6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6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6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6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6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6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6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6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6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6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6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6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6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6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6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6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6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6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6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6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6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6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6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6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6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6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6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6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6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6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6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6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6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6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6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6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6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6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6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6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6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6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6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6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6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6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6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6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6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6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6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6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6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6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6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6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6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6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6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6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6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6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6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6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6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6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6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6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6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6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6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6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6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6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6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6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6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6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6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6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6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6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6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6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6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6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6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6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6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6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6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6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6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6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6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6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6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6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6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6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6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6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6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6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6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6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6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6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6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6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6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6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6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6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6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6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6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6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6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6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6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6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6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6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6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6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6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6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6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6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6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6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6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6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6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6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6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6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6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6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6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6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6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6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6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6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6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6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6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6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6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6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6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6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6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6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6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6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6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6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6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6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6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6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6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6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6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6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6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6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6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6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6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6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6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6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6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6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6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6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6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6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6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6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6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6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6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6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6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6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6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6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6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6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6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6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6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6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6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6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6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6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6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6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6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6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6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6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6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6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6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6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6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6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6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6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6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6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6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6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6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6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6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6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6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6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6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6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6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6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6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6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6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6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6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6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6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6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6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6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6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6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6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6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6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6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6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6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6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6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6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6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6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6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6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6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6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6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6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6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6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6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6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6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6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6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6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6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6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6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6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6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6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6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6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6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6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6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6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6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6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6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6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6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6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6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6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6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6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6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6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6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6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6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6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6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6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6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6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6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6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6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6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6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6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6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6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6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6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6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6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6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6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6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6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6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6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6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6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6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6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6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6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6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6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6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6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6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6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6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6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6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6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6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6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6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6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6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6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6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6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6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6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6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6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6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6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6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6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6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6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6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6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6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6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6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6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6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6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6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6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6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6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6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6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6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6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6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6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6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6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6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6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6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6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6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6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6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6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6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6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6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6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6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6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6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6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6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6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6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6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6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6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6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6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6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6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6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6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6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6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6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6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6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6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6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6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6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6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6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6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6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6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6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6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6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6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6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6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6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6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6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6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6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6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6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6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6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6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6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6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6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6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6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6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6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6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6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6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6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6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6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6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6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6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6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6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6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6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6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6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6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6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6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6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6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6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6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6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6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6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6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6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6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6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6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6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6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6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6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6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6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6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6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6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6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6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6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6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6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6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6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6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6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6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6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6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6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6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6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6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6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6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6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6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6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6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6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6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6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6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6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6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6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6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6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6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6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6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6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6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6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6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6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6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6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6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6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6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6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6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6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6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6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6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6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6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6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6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6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6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6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6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6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6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6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6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6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6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6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6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6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6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6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6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6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6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6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6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6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6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6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6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6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6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6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6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6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6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6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6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6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6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6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6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6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6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6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6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6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6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6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6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6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6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6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6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6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6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6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6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6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6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6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6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6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6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6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6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6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6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6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6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6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6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6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6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6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6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6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6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6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6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6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6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6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6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6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6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6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6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6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6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6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6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6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6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6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6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6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6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6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6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6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6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6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6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6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6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6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6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6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6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6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6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6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6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6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6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6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6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6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6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6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6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6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6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6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6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6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6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6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6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6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6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6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6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6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6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6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6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6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6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6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6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6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6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6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6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6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6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6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6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6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6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6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6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6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6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6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6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6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6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6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6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6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6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6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6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6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6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6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6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6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6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6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6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6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6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6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6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6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6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6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6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6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6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6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6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6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6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6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6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6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6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6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6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6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6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6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6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6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6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6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6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6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6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6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6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6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6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6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6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6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6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6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6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6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6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6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6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6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6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6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6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6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6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6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6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6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6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6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6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6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6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6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6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6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6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6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6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6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6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6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6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6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6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6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6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6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6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6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6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6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6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6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6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6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6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6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6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6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6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6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6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6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6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6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6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6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6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6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6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6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6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6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6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6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6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6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6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6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6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6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6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6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6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6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6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6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6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6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6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6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6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6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6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6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6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6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6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6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6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6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6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6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6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6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6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6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6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6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6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6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6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6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6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6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6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6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6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6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6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6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6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6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6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6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6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6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6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6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6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6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6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6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6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6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6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6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6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6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6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6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6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6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6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6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6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6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6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6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6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6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6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6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6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6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6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6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6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6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6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6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6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6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6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6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6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6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6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6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6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6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6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6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6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6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6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6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6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6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6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6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6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6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6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6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6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6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6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6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6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6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6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6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6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6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6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6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6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6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6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6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6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6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6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6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6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6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6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6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6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6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6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6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6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6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6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6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6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6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6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6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6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6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6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6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6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6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6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6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6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6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6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6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6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6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6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6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6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6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6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6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6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6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6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6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6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6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6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6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6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6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6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6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6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6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6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6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6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6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6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6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6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6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6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6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6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6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6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6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6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6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6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6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6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6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6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6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6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6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6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6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6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6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6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6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6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6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6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6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6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6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6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6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6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6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6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6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6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6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6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6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6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6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6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6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6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6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6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6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6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6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6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6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6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6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6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6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6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6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6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6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6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6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6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6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6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6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6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6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6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6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6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6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6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6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6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6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6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6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6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6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6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6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6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6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6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6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6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6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6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6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6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6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6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6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6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6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6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6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6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6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6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6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6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6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6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6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6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6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6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6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6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6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6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6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6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6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6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6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6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6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6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6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6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6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6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6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6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6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6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6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6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6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6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6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6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6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6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6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6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6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6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6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6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6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6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6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6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6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6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6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6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6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6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6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6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6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6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6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6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6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6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6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6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6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6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6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6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6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6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6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6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6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6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6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6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6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6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6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6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6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6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6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6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6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6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6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6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6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6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6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6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6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6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6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6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6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6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6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6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6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6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6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6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6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6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6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6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6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6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6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6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6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6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6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6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6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6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6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6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6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6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6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6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6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6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6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6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6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6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6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6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6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6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6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6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6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6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6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6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6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6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6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6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6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6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6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6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6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6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6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6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6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6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6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6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6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6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6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6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6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6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6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6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6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6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6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6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6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6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6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6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6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6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6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6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6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6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6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6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6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6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6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6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6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6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6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6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6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6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6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6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6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6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6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6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6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6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6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6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6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6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6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6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6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6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6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6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6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6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6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6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6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6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6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6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6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6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6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6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6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6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6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6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6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6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6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6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6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6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6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6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6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6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6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6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6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6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6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6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6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6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6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6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6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6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6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6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6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6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6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6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6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6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6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6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6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6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6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6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6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6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6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6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6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6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6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6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6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6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6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6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6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6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6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6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6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6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6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6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6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6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6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6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6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6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6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6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6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6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6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6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6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6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6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6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6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6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6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6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6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6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6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6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6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6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6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6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6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6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6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6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6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6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6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6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6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6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6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6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6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6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6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6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6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6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6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6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6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6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6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6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6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6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6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6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6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6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6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6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6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6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6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6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6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6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6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6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6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6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6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6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6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6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6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6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6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6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6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6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6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6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6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6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6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6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6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6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6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6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6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6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6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6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6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6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6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6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6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6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6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6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6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6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6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6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6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6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6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6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6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6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6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6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6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6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6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6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6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6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6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6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6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6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6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6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6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6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6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6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6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6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6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6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6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6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6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6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6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6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6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6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6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6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6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6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6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6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6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6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6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6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6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6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6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6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6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6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6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6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6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6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6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6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6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6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6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6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6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6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6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6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6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6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6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6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6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6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6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6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6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6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6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6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6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6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6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6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6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6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6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6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6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6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6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6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6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6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6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6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6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6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6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6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6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6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6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6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6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6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6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6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6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6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6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6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6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6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6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6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6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6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6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6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6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6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6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6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6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6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6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6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6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6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6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6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6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6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6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6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6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6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6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6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6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6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6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6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6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6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6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6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6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6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6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6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6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6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6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6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6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6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6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6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6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6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6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6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6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6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6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6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6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6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6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6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6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6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6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6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6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6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6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6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6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6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6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6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6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6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6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6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6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6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6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6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6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6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6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6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6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6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6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6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6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6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6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6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6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6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6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6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6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6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6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6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6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6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6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6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6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6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6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6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6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6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6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6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6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6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6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6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6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6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6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6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6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6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6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6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6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6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6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6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6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6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6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6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6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6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6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6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6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6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6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6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6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6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6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6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6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6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6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6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6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6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6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6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6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6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6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6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6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6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6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6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6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6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6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6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6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6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6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6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6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6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6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6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6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6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6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6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6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6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6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6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6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6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6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6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6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6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6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6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6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6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6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6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6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6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6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6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6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6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6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6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6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6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6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6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6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6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6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6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6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6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6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6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6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6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6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6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6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6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6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6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6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6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6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6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6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6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6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6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6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6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6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6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6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6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6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6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6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6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6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6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6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6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6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6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6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6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6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6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6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6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6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6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6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6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6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6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6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6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6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6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6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6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6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6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6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6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6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6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6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6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6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6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6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6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6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6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6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6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6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6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6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6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6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6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6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6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6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6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6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6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6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6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6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6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6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6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6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6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6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6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6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6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6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6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6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6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6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6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6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6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6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6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6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6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6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6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6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6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6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6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6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6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6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6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6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6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6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6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6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6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6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6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6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6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6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6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6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6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6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6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6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6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6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6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6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6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6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6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6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6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6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6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6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6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6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6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6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6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6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6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6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6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6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6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6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6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6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6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6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6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6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6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6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6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6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6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6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6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6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6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6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6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6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6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6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6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6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6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6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6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6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6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6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6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6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6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6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6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6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6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6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6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6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6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6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6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6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6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6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6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6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6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6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6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6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6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6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6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6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6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6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6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6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6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6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6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6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6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6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6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6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6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6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6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6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6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6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6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6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6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6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6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6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6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6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6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6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6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6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6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6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6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6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6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6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6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6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6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6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6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6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6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6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6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6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6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6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6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6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6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6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6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6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6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6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6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6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6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6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6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6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6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6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6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6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6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6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6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6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6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6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6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6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6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6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6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6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6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6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6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6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6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6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6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6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6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6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6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6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6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6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6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6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6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6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6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6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6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6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6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6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6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6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6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6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6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6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6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6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6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6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6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6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6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6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6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6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6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6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6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6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6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6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6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6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6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6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6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6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6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6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6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6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6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6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6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6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6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6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6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6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6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6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6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6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6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6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6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6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6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6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6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6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6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6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6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6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6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6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6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6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6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6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6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6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6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6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6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6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6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6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6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6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6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6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6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6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6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6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6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6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6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6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6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6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6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6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6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6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6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6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6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6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6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6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6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6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6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6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6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6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6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6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6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6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6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6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6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6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6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6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6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6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6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6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6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6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6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6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6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6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6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6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6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6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6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6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6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6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6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6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6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6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6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6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6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6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6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6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6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6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6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6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6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6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6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6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6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6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6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6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6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6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6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6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6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6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6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6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6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6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6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6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6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6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6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6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6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6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6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6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6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6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6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6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6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6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6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6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6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6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6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6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6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6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6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6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6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6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6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6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6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6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6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6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6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6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6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6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6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6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6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6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6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6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6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6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6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6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6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6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6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6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6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6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6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6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6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6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6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6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6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6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6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6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6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6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6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6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6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6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6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6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6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6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6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6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6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6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6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6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6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6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6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6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6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6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6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6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6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6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6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6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6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6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6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6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6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6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6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6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6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6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6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6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6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6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6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6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6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6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6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6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6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6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6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6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6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6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6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6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6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6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6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6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6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6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6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6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6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6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6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6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6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6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6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6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6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6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6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6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6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6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6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6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6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6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6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6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6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6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6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6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6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6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6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6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6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6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6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6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6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6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6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6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6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6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6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6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6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6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6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6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6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6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6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6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6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6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6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6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6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6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6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6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6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6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6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6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6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6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6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6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6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6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6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6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6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6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6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6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6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6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6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6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6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6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6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6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6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6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6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6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6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6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6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6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6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6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6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6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6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6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6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6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6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6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6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6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6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6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6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6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6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6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6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6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6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6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6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6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6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6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6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6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6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6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6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6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6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6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6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6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6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6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6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6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6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6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6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6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6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6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6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6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6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6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6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6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6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6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6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6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6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6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6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6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6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6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6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6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6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6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6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6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6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6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6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6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6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6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6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6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6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6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6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6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6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6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6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6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6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6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6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6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6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6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6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6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6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6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6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6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6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6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6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6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6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6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6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6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6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6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6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6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6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6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6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6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6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6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6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6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6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6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6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6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6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6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6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6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6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6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6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6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6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6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6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6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6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6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6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6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6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6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6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6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6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6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6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6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6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6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6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6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6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6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6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6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6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6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6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6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6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6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6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6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6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6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6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6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6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6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6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6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6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6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6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6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6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6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6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6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6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6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6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6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6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6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6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6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6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6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6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6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6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6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6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6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6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6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6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6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6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6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6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6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6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6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6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6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6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6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6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6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6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6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6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6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6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6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6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6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6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6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6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6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6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6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6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6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6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6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6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6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6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6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6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6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6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6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6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6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6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6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6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6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6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6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6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6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6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6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6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6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6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6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6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6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6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6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6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6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6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6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6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6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6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6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6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6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6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6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6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6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6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6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6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6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6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6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6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6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6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6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6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6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6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6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6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6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6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6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6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6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6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6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6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6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6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6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6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6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6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6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6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6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6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6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6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6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6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6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6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6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6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6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6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6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6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6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6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6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6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6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6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6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6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6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6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6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6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6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6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6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6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6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6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6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6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6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6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6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6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6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6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6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6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6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6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6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6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6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6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6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6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6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6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6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6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6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6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6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6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6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6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6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6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6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6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6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6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6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6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6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6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6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6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6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6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6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6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6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6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6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6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6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6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6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6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6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6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6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6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6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6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6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6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6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6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6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6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6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6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6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6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6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6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6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6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6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6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6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6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6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6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6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6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6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6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6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6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6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6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6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6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6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6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6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6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6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6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6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6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6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6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6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6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6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6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6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6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6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6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6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6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6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6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6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6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6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6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6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6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6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6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6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6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6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6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6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6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6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6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6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6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6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6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6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6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6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6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6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6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6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6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6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6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6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6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6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6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6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6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6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6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6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6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6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6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6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6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6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6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6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6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6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6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6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6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6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6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6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6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6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6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6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6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6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6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6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6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6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6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6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6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6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6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6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6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6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6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6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6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6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6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6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6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6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6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6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6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6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6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6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6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6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6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6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6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6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6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6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6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6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6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6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6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6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6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6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6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6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6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6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6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6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6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6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6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6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6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6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6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6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6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6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6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6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6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6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6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6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6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6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6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6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6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6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6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6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6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6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6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6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6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6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6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6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6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6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6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6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6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6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6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6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6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6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6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6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6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6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6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6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6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6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6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6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6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6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6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6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6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6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6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6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6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6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6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6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6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6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6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6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6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6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6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6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6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6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6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6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6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6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6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6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6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6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6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6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6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6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6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6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6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6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6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6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6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6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6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6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6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6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6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6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6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6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6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6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6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6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6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6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6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6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6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6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6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6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6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6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6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6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6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6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6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6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6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6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6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6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6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6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6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6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6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6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6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6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6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6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6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6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6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6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6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6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6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6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6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6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6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6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6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6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6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6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6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6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6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6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6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6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6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6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6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6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6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6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6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6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6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6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6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6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6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6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6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6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6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6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6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6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6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6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6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6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6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6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6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6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6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6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6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6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6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6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6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6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6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6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6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6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6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6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6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6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6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6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6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6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6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6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6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6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6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6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6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6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6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6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6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6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6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6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6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6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6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6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6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6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6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6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6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6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6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6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6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6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6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6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6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6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6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6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6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6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6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6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6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6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6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6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6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6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6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6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6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6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6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6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6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6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6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6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6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6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6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6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6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6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6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6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6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6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6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6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6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6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6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6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6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6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6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6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6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6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6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6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6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6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6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6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6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6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6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6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6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6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6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6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6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6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6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6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6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6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6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6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6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6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6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6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6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6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6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6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6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6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6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6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6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6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6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6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6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6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6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6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6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6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6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6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6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6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6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6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6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6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6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6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6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6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6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6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6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6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6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6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6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6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6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6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6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6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6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6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6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6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6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6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6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6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6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6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6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6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6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6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6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6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6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6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6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6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6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6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6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6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6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6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6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6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6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6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6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6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6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6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6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6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6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6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6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6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6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6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6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6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6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6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6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6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6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6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6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6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6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6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6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6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6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6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6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6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6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6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6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6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6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6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6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6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6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6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6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6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6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6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6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6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6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6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6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6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6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6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6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6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6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6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6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6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6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6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6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6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6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6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6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6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6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6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6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6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6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6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6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6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6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6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6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6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6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6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6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6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6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6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6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6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6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6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6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6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6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6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6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6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6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6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6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6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6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6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6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6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6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6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6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6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6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6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6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6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6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6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6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6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6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6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6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6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6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6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6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6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6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6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6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6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6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6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6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6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6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6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6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6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6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6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6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6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6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6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6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6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6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6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6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6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6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6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6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6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6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6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6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6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6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6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6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6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6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6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6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6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6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6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6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6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6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6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6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6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6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6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6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6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6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6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6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6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6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6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6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6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6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6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6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6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6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6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6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6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6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6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6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6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6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6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6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6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6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6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6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6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6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6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6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6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6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6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6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6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6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6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6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6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6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6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6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6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6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6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6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6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6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6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6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6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6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6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6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6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6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6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6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6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6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6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6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6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6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6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6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6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6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6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6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6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6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6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6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6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6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6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6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6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6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6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6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6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6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6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6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6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6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6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6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6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6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6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6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6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6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6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6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6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6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6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6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6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6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6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6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6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6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6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6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6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6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6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6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6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6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6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6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6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6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6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6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6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6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6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6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6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6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6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6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6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6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6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6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6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6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6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6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6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6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6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6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6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6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6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6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6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6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6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6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6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6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6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6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6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6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6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6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6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6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6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6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6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6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6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6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6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6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6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6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6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6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6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6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6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6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6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6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6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6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6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6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6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6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6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6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6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6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6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6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6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6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6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6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6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6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6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6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6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6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6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6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6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6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6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6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6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6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6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6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6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6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6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6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6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6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6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6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6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6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6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6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6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6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6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6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6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6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6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6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6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6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6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6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6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6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6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6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6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6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6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6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6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6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6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6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6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6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6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6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6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6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6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6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6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6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6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6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6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6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6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6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6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6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6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6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6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6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6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6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6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6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6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6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6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6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6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6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6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6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6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6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6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6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6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6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6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6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6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6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6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6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6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6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6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6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6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6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6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6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6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6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6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6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6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6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6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6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6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6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6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6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6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6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6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6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6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6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6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6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6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6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6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6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6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6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6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6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6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6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6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6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6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6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6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6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6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6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6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6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6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6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6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6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6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6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6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6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6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6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6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6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6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6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6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6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6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6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6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6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6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6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6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6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6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6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6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6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6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6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6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6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6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6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6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6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6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6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6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6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6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6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6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6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6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6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6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6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6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6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6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6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6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6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6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6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6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6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6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6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6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6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6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6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6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6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6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6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6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6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6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6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6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6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6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6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6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6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6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6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6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6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6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6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6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6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6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6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6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6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6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6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6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6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6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6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6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6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6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6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6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6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6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6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6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6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6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6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6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6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6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6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6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6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6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6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6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6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6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6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6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6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6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6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6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6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6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6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6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6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6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6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6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6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6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6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6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6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6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6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6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6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6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6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6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6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6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6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6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6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6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6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6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6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6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6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6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6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6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6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6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6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6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6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6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6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6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6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6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6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6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6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6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6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6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6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6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6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6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6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6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6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6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6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6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6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6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6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6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6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6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6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6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6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6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6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6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6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6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6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6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6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6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6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6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6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6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6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6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6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6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6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6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6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6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6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6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6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6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6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6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6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6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6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6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6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6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6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6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6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6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6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6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6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6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6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6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6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6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6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6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6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6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6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6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6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6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6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6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6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6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6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6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6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6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6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6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6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6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6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6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6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6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6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6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6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6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6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6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6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6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6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6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6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6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6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6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6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6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6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6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6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6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6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6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6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6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6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6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6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6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6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6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6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6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6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6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6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6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6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6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6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6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6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6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6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6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6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6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6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6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6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6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6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6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6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6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6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6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6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6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6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6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6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6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6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6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6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6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6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6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6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6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6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6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6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6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6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6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6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6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6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6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6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6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6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6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6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6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6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6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6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6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6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6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6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6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6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6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6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6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6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6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6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6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6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6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6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6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6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6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6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6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6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6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6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6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6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6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6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6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6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6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6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6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6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6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6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6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6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6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6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6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6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6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6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6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6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6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6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6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6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6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6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6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6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6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6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6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6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6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6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6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6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6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6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6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6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6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6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6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6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6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6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6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6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6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6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6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6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6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6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6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6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6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6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6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6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6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6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6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6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6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6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6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6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6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6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6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6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6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6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6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6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6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6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6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6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6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6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6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6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6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6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6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6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6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6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6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6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6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6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6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6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6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6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6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6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6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6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6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6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6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6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6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6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6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6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6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6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6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6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6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6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6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6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6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6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6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6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6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6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6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6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6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6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6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6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6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6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6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6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6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6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6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6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6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6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6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6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6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6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6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6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6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6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6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6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6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6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6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6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6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6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6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6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6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6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6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6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6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6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6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6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6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6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6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6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6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6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6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6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6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6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6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6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6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6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6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6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6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6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6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6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6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6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6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6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6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6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6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6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6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6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6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6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6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6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6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6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6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6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6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6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6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6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6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6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6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6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6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6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6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6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6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6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6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6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6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6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6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6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6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6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6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6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6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6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6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6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6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6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6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6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6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6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6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6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6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6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6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6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6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6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6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6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6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6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6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6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6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6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6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6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6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6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6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6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6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6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6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6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6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6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6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6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6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6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6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6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6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6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6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6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6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6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6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6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6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6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6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6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6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6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6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6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6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6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6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6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6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6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6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6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6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6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6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6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6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6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6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6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6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6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6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6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6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6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6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6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6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6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6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6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6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6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6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6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6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6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6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6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6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6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6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6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6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6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6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6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6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6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6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6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6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6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6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6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6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6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6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6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6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6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6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6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6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6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6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6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6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6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6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6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6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6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6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6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6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6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6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6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6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6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6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6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6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6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6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6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6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6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6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6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6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6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6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6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6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6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6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6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6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6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6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6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6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6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6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6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6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6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6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6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6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6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6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6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6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6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6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6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6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6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6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6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6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6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6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6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6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6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6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6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6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6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6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6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6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6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6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6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6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6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6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6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6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6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6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6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6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6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6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6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6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6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6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6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6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6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6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6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6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6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6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6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6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6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6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6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6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6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6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6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6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6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6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6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6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6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6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6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6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6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6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6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6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6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6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6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6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6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6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6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6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6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6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6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6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6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6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6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6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6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6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6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6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6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6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6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6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6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6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6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6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6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6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6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6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6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6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6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6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6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6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6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6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6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6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6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6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6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6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6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6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6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6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6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6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6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6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6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6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6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6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6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6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6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6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6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6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6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6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6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6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6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6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6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6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6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6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6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6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6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6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6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6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6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6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6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6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6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6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6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6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6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6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6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6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6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6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6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6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6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6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6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6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6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6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6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6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6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6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6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6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6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6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6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6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6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6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6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6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6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6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6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6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6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6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6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6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6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6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6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6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6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6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6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6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6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6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6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6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6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6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6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6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6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6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6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6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6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6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6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6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6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6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6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6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6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6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6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6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6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6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6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6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6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6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6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6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6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6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6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6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6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6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6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6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6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6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6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6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6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6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6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6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6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6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6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6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6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6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6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6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6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6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6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6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6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6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6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6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6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6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6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6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6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6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6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6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6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6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6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6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6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6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6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6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6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6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6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6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6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6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6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6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6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6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6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6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6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6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6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6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6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6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6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6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6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6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6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6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6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6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6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6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6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6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6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6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6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6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6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6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6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6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6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6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6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6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6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6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6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6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6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6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6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6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6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6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6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6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6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6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6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6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6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6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6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6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6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6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6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6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6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6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6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6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6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6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6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6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6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6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6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6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6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6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6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6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6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6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6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6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6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6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6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6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6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6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6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6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6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6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6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6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6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6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6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6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6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6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6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6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6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6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6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6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6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6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6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6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6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6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6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6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6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6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6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6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6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6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6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6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6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6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6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6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6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6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6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6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6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6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6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6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6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6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6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6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6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6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6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6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6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6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6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6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6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6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6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6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6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6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6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6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6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6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6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6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6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6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6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6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6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6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6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6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6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6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6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6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6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6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6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6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6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6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6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6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6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6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6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6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6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6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6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6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6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6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6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6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6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6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6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6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6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6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6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6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6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6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6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6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6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6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6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6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6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6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6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6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6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6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6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6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6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6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6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6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6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6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6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6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6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6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6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6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6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6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6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6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6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6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6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6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6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6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6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6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6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6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6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6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6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6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6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6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6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6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6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6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6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6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6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6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6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6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6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6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6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6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6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6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6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6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6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6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6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6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6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6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6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6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6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6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6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6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6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6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6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6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6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6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6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6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6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6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6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6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6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6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6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6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6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6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6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6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6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6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6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6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6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6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6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6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6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6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6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6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6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6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6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6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6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6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6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6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6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6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6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6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6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6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6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6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6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6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6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6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6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6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6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6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6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6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6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6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6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6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6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6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6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6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6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6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6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6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6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6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6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6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6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6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6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6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6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6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6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6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6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6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6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6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6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6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6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6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6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6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6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6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6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6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6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6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6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6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6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6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6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6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6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6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6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6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6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6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6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6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6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6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6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6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6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6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6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6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6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6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6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6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6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6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6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6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6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6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6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6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6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6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6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6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6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6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6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6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6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6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6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6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6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6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6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6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6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6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6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6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6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6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6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6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6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6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6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6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6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6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6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6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6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6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6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6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6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6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6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6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6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6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6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6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6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6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6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6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6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6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6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6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6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6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6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6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6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6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6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6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6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6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6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6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6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6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6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6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6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6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6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6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6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6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6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6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6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6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6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6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6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6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6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6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6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6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6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6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6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6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6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6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6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6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6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6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6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6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6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6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6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6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6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6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6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6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6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6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6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6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6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6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6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6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6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6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6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6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6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6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6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6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6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6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6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6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6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6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6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6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6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6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6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6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6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6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6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6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6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6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6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6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6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6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6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6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6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6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6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6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6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6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6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6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6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6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6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6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6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6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6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6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6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6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6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6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6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6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6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6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6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6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6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6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6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6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6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6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6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6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6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6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6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6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6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6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6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6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6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6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6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6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6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6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6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6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6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6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6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6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6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6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6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6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6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6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6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6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6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6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6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6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6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6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6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6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6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6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6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6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6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6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6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6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6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6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6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6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6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6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6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6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6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6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6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6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6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6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6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6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6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6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6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6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6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6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6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6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6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6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6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6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6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6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6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6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6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6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6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6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6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6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6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6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6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6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6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6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6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6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6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6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6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6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6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6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6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6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6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6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6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6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6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6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6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6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6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6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6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6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6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6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6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6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6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6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6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6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6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6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6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6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6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6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6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6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6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6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6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6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6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6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6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6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6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6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6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6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6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6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6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6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6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6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6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6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6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6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6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6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6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6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6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6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6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6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6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6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6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6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6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6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6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6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6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6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6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6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6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6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6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6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6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6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6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6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6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6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6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6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6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6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6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6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6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6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6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6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6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6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6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6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6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6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6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6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6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6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6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6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6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6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6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6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6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6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6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6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6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6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6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6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6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6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6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6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6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6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6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6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6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6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6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6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6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6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6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6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6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6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6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6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6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6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6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6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6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6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6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6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6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6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6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6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6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6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6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6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6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6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6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6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6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6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6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6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6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6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6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6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6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6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6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6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6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6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6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6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6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6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6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6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6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6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6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6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6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6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6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6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6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6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6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6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6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6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6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6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6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6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6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6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6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6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6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6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6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6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6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6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6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6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6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6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6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6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6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6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6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6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6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6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6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6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6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6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6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6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6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6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6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6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6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6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6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6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6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6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6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6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6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6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6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6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6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6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6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6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6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6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6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6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6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6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6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6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6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6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6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6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6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6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6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6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6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6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6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6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6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6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6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6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6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6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6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6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6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6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6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6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6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6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6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6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6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6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6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6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6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6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6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6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6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6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6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6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6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6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6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6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6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6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6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6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6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6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6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6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6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6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6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6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6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6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6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6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6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6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6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6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6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6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6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6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6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6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6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6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6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6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6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6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6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6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6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6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6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6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6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6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6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6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6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6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6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6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6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6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6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6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6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6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6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6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6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6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6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6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6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6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6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6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6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6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6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6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6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6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6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6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6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6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6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6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6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6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6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6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6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6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6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6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6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6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6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6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6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6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6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6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6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6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6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6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6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6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6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6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6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6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6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6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6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6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6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6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6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6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6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6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6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6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6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6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6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6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6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6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6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6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6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6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6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6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6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6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6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6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6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6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6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6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6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6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6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6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6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6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6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6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6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6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6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6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6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6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6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6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6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6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6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6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6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6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6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6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6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6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6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6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6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6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6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6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6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6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6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6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6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6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6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6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6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6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6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6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6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6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6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6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6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6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6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6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6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6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6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6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6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6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6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6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6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6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6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6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6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6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6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6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6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6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6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6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6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6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6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6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6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6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6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6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6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6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6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6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6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6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6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6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6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6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6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6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6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6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6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6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6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6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6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6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6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6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6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6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6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6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6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6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6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6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6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6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6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6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6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6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6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6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6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6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6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6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6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6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6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6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6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6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6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6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6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6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6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6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6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6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6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6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6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6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6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6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6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6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6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6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6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6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6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6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6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6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6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6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6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6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6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6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6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6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6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6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6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6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6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6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6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6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6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6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6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6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6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6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6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6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6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6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6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6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6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6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6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6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6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6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6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6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6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6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6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6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6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6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6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6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6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6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6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6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6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6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6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6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6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6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6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6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6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6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6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6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6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6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6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6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6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6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6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6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6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6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6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6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6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6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6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6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6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6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6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6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6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6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6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6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6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6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6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6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6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6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6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6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6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6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6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6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6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6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6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6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6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6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6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6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6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6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6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6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6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6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6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6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6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6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6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6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6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6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6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6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6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6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6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6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6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6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6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6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6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6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6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6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6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6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6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6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6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6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6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6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6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6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6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6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6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6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6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6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6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6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6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6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6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6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6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6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6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6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6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6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6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6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6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6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6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6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6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6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6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6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6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6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6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6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6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6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6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6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6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6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6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6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6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6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6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6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6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6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6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6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6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6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6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6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6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6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6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6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6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6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6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6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6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6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6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6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6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6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6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6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6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6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6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6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6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6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6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6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6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6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6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6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6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6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6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6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6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6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6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6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6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6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6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6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6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6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6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6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6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6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6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6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6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6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6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6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6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6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6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6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6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6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6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6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6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6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6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6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6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6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6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6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6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6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6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6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6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6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6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6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6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6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6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6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6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6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6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6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6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6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6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6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6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6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6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6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6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6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6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6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6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6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6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6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6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6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6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6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6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6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6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6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6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6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6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6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6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6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6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6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6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6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6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6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6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6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6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6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6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6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6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6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6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6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6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6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6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6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6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6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6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6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6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6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6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6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6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6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6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6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6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6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6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6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6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6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6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6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6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6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6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6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6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6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6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6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6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6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6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6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6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6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6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6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6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6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6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6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6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6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6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6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6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6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6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6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6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6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6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6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6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6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6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6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6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6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6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6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6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6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6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6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6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6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6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6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6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6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6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6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6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6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6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6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6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6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6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6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6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6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6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6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6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6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6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6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6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6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6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6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6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6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6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6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6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6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6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6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6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6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6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6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6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6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6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6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6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6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6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6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6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6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6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6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6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6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6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6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6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6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6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6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6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6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6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6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6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6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6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6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6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6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6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6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6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6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6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6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6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6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6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6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6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6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6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6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6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6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6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6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6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6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6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6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6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6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6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6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6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6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6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6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6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6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6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6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6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6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6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6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6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6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6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6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6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6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6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6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6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6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6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6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6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6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6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6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6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6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6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6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6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6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6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6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6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6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6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6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6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6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6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6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6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6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6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6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6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6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6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6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6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6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6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6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6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6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6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6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6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6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6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6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6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6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6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6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6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6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6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6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6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6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6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6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6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6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6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6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6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6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6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6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6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6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6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6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6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6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6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6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6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6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6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6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6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6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6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6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6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6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6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6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6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6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6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6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6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6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6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6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6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6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6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6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6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6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6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6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6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6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6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6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6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6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6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6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6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6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6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6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6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6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6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6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6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6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6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6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6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6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6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6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6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6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6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6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6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6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6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6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6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6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6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6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6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6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6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6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6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6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6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6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6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6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6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6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6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6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6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6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6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6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6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6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6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6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6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6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6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6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6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6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6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6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6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6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6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6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6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6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6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6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6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6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6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6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6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6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6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6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6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6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6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6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6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6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6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6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6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6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6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6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6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6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6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6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6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6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6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6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6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6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6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6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6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6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6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6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6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6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6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6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6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6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6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6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6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6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6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6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6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6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6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6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6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6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6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6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6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6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6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6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6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6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6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6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6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6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6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6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6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6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6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6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6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6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6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6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6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6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6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6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6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6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6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6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6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6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6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6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6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6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6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6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6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6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6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6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6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6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6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6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6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6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6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6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6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6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6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6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6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6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6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6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6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6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6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6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6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6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6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6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6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6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6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6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6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6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6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6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6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6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6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6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6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6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6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6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6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6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6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6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6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6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6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6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6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6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6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6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6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6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6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6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6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6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6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6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6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6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6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6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6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6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6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6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6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6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6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6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6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6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6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6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6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6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6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6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6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6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6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6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6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6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6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6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6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6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6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6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6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6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6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6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6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6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6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6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6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6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6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6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6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6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6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6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6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6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6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6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6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6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6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6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6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6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6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6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6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6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6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6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6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6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6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6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6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6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6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6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6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6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6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6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6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6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6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6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6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6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6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6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6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6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6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6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6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6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6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6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6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6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6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6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6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6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6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6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6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6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6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6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6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6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6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6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6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6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6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6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6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6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6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6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6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6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6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6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6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6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6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6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6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6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6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6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6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6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6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6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6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6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6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6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6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6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6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6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6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6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6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6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6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6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6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6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6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6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6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6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6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6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6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6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6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6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6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6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6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6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6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6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6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6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6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6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6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6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6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6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6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6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6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6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6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6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6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6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6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6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6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6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6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6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6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6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6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6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6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6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6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6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6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6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6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6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6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6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6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6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6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6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6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6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6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6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6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6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6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6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6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6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6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6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6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6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6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6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6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6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6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6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6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6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6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6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6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6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6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6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6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6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6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6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6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6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6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6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6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6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6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6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6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6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6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6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6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6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6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6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6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6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6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6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6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6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6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6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6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6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6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6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6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6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6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6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6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6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6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6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6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6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6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6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6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6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6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6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6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6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6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6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6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6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6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6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6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6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6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6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6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6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6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6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6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6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6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6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6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6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6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6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6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6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6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6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6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6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6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6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6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6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6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6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6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6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6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6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6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6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6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6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6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6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6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6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6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6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6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6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6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6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6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6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6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6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6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6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6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6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6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6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6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6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6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6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6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6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6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6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6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6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6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6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6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6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6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6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6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6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6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6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6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6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6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6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6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6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6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6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6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6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6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6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6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6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6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6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6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6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6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6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6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6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6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6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6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6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6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6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6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6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6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6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6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6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6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6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6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6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6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6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6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6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6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6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6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6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6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6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6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6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6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6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6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6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6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6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6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6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6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6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6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6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6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6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6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6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6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6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6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6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6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6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6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6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6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6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6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6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6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6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6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6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6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6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6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6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6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6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6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6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6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6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6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6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6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6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6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6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6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6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6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6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6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6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6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6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6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6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6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6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6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6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6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6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6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6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6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6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6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6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6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6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6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6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6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6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6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6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6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6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6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6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6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6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6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6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6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6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6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6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6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6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6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6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6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6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6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6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6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6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6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6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6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6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6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6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6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6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6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6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6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6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6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6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6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6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6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6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6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6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6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6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6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6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6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6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6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6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6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6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6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6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6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6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6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6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6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6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6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6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6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6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6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6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6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6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6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6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6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6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6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6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6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6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6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6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6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6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6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6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6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6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6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6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6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6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6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6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6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6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6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6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6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6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6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6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6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6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6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6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6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6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6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6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6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6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6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6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6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6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6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6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6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6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6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6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6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6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6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6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6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6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6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6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6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6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6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6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6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6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6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6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6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6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6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6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6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6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6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6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6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6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6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6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6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6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6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6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6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6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6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6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6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6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6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6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6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6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6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6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6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6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6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6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6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6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6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6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6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6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6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6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6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6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6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6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6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6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6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6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6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6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6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6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6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6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6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6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6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6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6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6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6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6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6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6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6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6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6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6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6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6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6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6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6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6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6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6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6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6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6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6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6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6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6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6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6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6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6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6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6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6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6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6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6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6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6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6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6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6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6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6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6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6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6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6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6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6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6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6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6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6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6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6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6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6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6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6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6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6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6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6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6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6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6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6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6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6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6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6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6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6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6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6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6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6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6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6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6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6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6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6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6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6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6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6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6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6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6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6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6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6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6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6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6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6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6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6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6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6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6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6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6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6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6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6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6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6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6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6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6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6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6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6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6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6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6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6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6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6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6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6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6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6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6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6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6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6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6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6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6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6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6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6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6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6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6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6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6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6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6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6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6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6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6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6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6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6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6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6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6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6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6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6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6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6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6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6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6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6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6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6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6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6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6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6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6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6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6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6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6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6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6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6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6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6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6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6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6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6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6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6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6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6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6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6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6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6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6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6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6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6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6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6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6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6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6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6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6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6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6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6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6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6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6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6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6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6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6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6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6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6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6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6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6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6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6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6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6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6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6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6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6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6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6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6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6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6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6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6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6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6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6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6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6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6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6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6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6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6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6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6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6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6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6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6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6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6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6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6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6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6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6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6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6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6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6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6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6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6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6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6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6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6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6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6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6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6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6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6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6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6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6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6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6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6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6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6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6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6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6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6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6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6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6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6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6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6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6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6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6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6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6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6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6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6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6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6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6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6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6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6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6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6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6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6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6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6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6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6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6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6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6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6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6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6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6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6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6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6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6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6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6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6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6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6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6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6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6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6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6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6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6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6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6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6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6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6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6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6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6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6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6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6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6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6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6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6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6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6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6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6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6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6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6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6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6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6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6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6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6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6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6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6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6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6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6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6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6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6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6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6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6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6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6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6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6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6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6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6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6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6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6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6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6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6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6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6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6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6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6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6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6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6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6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6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6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6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6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6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6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6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6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6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6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6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6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6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6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6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6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6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6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6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6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6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6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6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6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6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6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6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6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6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6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6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6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6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6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6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6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6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6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6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6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6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6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6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6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6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6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6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6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6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6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6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6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6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6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6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6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6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6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6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6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6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6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6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6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6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6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6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6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6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6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6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6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6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6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6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6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6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6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6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6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6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6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6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6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6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6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6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6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6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6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6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6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6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6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6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6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6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6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6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6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6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6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6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6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6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6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6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6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6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6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6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6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6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6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6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6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6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6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6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6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6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6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6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6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6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6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6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6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6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6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6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6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6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6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6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6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6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6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6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6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6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6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6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6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6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6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6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6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6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6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6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6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6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6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6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6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6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6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6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6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6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6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6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6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6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6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6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6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6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6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6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6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6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6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6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6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6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6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6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6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6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6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6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6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6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6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6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6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6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6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6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6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6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6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6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6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6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6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6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6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6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6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6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6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6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6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6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6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6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6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6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6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6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6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6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6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6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6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6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6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6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6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6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6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6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6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6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6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6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6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6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6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6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6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6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6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6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6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6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6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6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6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6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6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6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6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6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6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6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6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6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6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6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6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6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6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6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6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6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6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6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6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6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6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6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6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6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6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6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6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6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6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6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6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6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6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6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6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6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6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6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6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6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6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6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6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6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6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6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6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6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6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6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6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6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6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6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6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6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6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6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6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6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6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6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6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6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6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6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6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6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6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6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6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6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6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6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6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6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6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6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6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6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6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6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6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6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6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6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6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6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6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6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6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6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6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6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6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6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6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6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6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6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6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6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6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6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6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6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6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6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6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6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6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6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6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6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6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6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6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6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6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6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6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6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6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6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6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6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6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6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6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6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6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6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6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6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6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6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6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6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6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6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6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6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6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6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6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6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6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6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6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6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6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6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6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6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6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6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6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6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6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6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6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6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6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6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6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6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6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6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6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6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6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6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6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6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6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6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6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6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6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6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6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6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6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6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6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6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6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6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6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6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6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6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6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6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6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6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6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6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6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6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6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6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6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6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6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6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6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6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6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6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6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6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6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6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6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6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6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6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6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6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6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6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6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6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6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6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6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6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6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6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6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6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6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6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6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6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6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6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6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6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6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6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6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6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6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6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6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6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6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6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6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6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6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6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6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6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6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6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6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6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6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6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6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6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6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6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6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6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6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6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6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6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6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6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6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6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6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6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6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6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6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6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6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6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6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6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6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6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6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6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6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6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6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6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6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6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6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6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6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6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6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6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6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6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6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6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6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6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6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6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6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6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6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6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6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6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6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6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6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6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6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6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6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6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6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6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6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6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6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6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6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6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6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6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6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6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6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6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6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6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6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6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6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6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6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6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6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6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6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6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6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6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6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6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6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6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6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6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6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6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6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6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6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6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6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6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6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6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6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6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6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6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6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6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6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6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6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6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6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6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6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6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6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6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6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6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6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6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6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6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6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6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6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6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6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6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6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6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6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6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6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6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6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6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6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6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6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6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6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6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6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6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6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6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6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6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6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6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6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6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6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6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6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6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6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6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6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6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6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6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6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6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6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6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6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6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6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6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6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6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6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6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6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6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6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6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6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6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6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6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6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6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6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6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6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6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6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6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6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6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6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6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6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6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6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6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6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6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6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6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6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6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6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6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6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6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6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6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6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6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6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6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6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6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6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6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6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6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6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6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6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6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6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6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6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6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6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6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6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6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6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6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6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6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6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6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6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6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6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6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6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6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6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6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6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6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6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6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6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6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6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6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6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6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6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6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6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6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6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6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6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6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6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6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6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6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6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6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6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6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6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6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6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6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6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6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6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6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6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6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6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6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6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6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6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6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6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6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6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6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6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6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6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6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6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6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6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6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6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6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6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6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6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6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6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6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6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6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6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6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6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6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6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6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6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6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6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6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6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6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6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6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6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6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6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6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6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6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6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6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6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6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6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6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6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6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6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6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6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6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6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6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6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6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6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6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6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6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6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6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6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6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6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6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6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6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6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6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6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6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6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6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6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6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6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6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6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6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6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6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6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6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6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6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6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6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6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6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6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6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6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6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6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6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6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6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6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6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6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6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6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6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6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6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6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6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6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6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6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6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6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6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6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6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6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6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6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6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6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6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6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6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6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6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6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6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6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6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6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6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6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6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6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6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6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6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6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6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6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6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6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6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6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6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6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6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6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6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6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6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6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6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6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6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6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6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6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6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6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6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6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6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6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6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6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6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6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6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6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6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6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6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6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6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6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6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6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6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6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6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6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6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6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6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6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6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6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6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6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6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6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6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6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6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6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6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6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6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6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6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6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6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6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6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6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6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6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6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6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6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6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6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6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6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6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6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6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6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6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6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6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6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6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6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6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6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6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6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6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6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6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6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6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6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6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6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6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6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6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6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6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6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6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6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6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6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6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6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6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6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6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6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6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6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6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6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6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6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6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6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6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6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6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6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6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6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6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6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6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6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6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6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6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6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6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6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6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6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6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6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6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6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6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6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6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6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6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6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6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6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6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6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6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6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6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6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6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6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6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6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6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6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6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6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6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6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6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6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6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6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6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6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6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6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6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6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6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6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6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6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6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6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6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6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6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6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6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6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6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6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6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6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6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6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6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6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6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6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6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6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6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6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6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6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6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6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6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6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6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6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6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6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6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6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6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6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6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6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6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6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6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6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6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6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6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6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6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6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6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6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6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6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6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6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6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6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6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6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6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6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6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6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6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6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6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6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6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6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6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6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6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6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6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6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6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6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6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6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6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6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6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6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6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6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6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6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6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6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6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6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6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6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6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6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6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6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6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6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6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6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6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6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6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6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6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6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6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6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6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6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6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6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6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6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6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6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6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6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6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6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6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6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6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6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6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6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6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6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6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6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6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6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6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6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6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6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6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6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6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6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6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6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6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6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6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6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6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6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6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6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6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6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6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6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6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6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6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6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6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6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6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6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6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6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6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6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6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6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6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6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6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6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6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6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6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6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6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6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6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6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6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6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6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6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6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6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6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6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6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6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6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6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6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6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6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6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6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6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6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6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6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6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6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6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6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6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6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6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6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6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6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6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6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6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6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6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6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6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6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6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6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6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6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6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6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6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6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6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6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6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6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6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6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6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6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6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6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6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6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6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6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6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6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6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6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6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6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6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6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6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6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6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6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6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6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6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6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6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6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6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6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6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6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6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6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6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6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6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6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6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6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6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6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6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6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6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6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6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6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6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6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6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6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6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6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6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6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6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6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6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6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6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6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6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6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6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6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6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6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6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6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6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6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6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6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6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6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6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6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6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6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6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6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6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6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6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6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6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6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6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6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6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6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6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6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6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6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6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6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6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6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6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6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6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6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6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6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6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6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6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6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6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6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6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6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6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6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6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6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6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6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6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6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6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6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6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6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6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6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6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6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6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6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6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6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6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6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6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6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6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6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6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6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6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6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6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6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6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6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6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6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6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6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6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6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6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6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6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6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6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6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6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6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6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6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6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6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6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6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6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6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6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6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6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6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6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6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6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6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6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6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6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6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6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6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6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6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6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6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6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6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6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6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6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6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6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6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6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6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6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6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6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6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6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6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6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6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6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6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6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6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6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6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6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6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6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6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6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6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6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6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6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6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6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6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6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6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6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6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6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6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6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6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6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6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6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6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6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6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6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6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6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6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6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6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6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6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6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6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6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6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6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6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6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6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6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6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6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6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6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6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6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6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6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6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6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6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6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6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6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6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6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6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6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6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6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6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6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6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6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6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6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6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6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6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6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6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6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6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6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6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6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6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6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6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6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6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6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6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6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6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6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6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6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6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6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6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6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6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6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6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6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6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6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6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6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6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6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6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6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6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6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6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6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6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6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6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6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6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6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6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6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6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6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6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6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6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6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6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6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6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6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6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6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6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6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6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6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6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6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6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6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6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6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6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6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6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6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6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6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6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6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6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6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6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6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6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6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6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6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6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6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6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6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6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6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6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6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6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6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6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6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6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6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6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6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6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6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6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6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6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6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6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6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6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6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6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6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6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6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6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6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6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6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6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6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6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6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6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6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6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6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6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6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6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6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6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6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6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6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6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6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6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6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6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6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6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6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6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6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6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6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6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6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6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6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6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6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6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6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6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6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6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6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6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6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6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6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6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6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6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6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6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6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6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6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6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6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6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6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6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6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6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6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6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6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6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6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6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6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6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6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6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6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6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6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6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6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6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6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6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6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6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6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6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6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6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6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6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6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6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6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6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6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6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6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6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6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6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6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6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6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6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6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6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6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6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6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6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6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6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6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6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6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6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6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6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6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6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6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6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6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6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6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6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6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6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6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6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6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6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6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6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6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6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6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6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6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6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6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6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6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6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6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6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6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6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6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6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6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6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6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6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6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6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6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6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6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6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6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6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6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6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6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6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6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6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6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6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6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6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6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6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6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6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6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6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6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6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6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6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6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6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6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6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6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6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6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6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6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6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6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6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6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6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6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6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6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6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6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6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6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6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6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6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6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6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6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6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6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6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6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6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6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6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6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6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6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6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6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6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6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6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6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6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6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6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6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6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6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6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6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6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6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6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6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6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6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6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6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6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6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6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6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6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6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6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6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6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6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6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6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6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6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6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6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6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6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6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6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6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6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6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6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6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6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6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6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6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6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6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6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6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6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6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6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6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6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6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6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6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6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6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6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6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6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6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6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6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6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6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6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6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6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6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6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6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6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6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6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6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6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6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6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6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6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6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6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6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6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6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6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6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6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6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6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6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6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6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6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6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6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6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6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6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6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6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6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6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6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6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6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6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6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6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6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6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6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6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6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6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6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6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6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6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6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6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6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6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6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6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6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6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6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6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6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6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6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6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6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6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6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6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6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6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6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6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6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6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6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6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6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6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6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6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6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6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6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6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6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6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6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6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6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6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6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6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6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6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6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6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6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6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6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6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6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6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6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6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6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6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6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6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6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6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6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6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6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6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6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6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6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6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6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6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6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6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6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6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6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6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6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6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6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6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6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6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6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6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6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6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6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6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6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6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6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6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6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6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6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6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6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6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6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6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6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6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6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6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6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6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6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6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6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6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6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6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6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6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6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6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6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6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6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6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6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6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6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6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6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6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6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6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6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6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6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6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6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6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6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6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6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6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6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6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6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6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6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6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6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6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6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6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6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6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6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6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6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6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6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6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6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6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6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6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6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6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6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6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6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6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6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6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6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6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6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6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6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6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6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6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6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6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6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6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6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6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6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6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6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6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6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6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6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6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6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6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6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6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6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6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6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6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6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6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6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6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6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6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6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6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6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6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6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6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6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6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6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6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6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6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6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6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6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6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6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6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6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6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6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6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6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6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6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6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6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6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6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6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6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6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6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6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6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6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6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6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6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6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6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6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6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6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6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6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6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6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6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6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6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6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6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6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6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6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6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6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6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6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6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6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6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6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6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6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6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6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6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6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6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6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6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6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6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6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6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6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6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6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6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6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6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6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6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6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6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6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6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6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6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6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6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6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6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6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6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6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6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6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6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6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6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6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6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6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6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6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6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6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6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6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6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6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6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6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6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6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6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6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6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6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6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6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6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6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6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6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6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6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6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6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6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6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6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6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6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6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6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6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6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6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6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6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6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6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6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6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6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6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6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6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6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6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6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6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6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6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6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6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6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6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6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6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6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6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6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6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6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6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6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6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6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6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6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6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6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6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6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6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6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6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6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6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6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6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6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6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6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6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6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6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6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6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6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6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6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6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6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6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6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6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6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6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6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6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6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6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6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6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6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6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6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6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6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6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6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6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6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6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6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6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6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6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6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6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6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6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6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6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6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6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6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6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6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6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6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6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6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6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6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6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6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6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6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6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6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6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6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6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6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6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6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6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6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6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6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6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6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6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6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6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6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6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6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6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6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6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6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6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6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6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6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6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6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6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6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6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6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6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6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6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6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6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6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6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6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6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6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6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6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6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6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6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6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6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6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6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6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6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6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6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6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6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6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6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6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6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6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6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6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6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6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6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6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6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6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6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6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6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6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6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6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6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6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6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6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6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6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6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6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6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6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6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6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6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6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6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6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6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6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6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6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6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6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6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6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6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6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6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6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6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6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6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6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6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6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6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6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6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6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6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6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6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6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6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6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6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6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6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6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6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6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6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6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6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6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6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6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6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6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6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6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6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6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6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6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6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6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6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6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6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6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6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6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6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6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6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6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6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6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6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6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6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6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6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6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6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6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6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6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6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6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6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6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6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6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6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6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6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6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6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6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6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6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6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6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6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6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6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6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6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6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6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6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6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6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6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6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6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6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6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6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6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6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6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6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6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6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6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6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6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6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6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6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6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6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6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6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6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6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6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6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6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6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6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6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6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6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6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6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6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6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6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6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6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6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6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6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6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6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6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6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6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6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6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6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6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6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6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6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6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6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6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6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6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6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6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6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6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6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6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6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6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6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6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6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6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6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6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6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6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6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6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6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6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6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6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6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6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6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6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6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6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6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6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6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6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6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6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6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6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6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6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6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6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6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6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6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6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6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6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6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6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6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6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6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6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6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6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6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6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6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6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6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6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6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6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6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6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6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6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6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6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6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6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6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6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6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6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6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6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6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6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6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6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6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6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6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6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6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6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6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6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6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6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6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6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6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6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6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6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6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6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6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6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6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6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6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6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6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6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6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6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6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6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6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6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6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6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6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6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6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6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6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6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6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6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6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6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6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6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6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6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6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6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6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6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6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6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6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6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6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6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6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6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6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6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6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6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6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6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6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6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6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6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6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6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6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6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6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6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6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6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6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6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6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6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6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6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6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6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6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6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6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6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6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6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6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6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6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6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6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6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6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6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6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6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6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6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6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6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6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6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6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6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6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6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6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6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6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6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6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6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6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6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6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6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6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6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6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6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6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6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6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6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6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6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6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6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6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6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6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6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6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6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6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6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6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6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6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6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6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6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6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6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6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6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6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6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6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6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6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6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6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6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6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6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6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6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6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6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6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6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6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6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6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6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6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6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6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6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6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6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6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6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6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6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6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6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6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6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6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6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6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6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6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6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6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6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6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6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6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6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6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6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6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6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6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6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6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6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6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6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6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6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6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6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6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6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6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6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6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6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6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6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6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6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6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6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6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6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6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6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6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6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6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6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6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6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6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6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6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6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6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6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6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6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6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6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6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6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6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6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6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6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6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6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6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6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6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6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6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6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6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6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6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6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6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6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6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6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6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6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6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6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6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6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6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6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6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6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6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6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6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6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6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6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6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6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6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6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6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6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6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6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6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6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6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6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6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6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6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6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6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6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6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6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6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6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6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6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6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6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6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6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6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6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6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6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6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6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6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6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6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6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6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6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6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6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6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6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6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6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6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6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6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6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6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6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6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6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6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6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6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6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6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6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6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6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6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6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6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6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6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6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6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6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6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6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6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6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6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6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6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6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6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6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6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6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6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6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6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6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6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6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6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6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6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6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6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6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6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6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6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6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6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6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6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6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6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6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6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6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6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6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6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6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6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6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6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6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6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6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6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6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6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6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6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6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6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6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6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6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6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6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6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6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6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6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6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6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6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6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6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6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6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6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6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6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6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6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6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6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6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6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6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6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6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6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6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6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6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6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6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6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6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6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6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6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6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6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6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6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6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6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6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6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6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6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6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6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6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6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6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6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6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6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6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6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6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6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6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6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6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6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6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6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6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6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6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6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6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6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6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6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6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6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6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6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6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6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6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6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6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6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6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6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6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6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6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6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6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6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6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6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6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6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6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6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6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6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6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6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6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6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6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6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6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6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6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6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6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6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6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6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6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6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6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6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6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6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6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6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6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6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6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6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6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6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6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6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6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6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6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6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6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6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6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6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6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6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6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6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6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6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6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6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6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6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6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6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6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6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6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6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6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6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6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6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6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6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6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6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6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6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6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6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6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6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6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6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6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6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6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6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6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6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6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6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6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6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6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6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6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6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6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6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6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6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6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6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6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6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6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6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6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6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6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6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6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6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6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6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6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6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6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6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6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6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6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6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6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6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6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6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6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6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6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6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6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6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6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6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6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6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6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6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6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6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6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6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6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6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6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6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6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6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6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6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6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6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6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6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6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6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6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6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6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6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6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6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6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6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6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6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6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6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6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6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6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6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6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6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6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6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6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6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6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6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6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6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6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6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6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6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6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6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6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6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6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6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6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6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6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6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6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6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6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6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6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6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6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6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6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6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6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6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6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6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6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6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6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6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6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6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6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6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6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6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6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6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6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6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6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6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6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6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6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6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6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6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6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6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6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6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6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6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6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6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6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6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6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6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6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6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6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6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6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6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6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6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6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6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6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6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6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6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6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6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6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6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6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6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6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6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6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6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6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6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6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6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6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6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6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6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6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6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6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6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6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6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6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6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6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6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6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6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6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6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6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6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6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6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6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6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6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6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6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6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6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6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6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6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6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6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6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6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6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6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6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6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6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6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6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6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6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6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6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6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6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6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6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6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6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6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6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6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6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6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6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6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6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6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6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6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6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6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6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6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6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6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6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6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6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6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6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6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6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6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6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6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6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6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6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6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6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6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6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6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6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6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6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6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6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6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6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6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6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6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6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6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6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6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6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6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6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6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6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6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6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6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6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6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6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6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6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6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6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6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6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6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6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6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6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6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6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6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6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6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6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6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6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6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6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6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6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6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6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6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6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6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6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6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6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6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6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6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6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6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6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6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6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6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6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6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6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6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6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6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6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6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6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6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6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6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6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6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6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6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6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6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6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6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6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6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6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6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6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6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6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6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6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6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6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6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6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6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6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6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6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6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6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6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6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6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6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6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6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6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6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6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6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6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6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6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6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6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6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6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6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6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6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6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6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6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6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6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6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6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6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6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6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6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6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6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6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6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6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6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6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6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6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6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6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6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6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6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6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6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6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6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6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6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6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6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6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6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6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6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6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6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6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6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6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6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6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6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6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6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6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6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6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6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6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6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6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6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6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6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6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6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6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6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6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6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6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6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6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6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6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6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6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6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6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6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6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6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6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6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6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6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6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6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6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6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6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6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6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6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6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6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6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6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6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6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6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6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6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6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6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6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6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6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6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6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6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6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6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6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6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6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6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6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6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6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6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6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6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6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6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6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6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6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6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6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6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6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6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6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6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6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6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6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6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6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6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6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6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6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6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6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6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6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6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6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6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6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6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6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6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6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6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6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6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6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6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6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6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6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6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6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6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6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6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6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6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6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6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6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6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6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6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6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6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6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6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6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6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6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6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6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6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6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6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6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6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6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6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6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6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6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6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6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6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6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6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6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6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6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6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6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6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6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6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6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6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6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6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6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6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6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6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6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6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6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6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6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6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6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6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6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6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6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6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6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6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6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6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6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6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6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6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6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6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6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6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6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6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6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6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6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6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6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6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6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6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6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6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6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6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6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6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6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6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6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6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6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6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6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6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6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6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6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6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6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6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6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6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6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6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6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6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6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6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6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6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6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6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6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6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6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6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6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6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6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6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6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6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6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6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6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6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6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6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6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6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6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6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6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6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6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6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6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6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6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6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6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6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6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6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6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6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6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6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6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6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6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6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6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6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6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6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6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6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6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6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6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6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6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6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6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6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6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6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6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6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6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6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6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6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6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6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6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6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6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6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6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6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6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6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6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6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6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6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6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6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6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6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6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6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6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6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6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6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6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6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6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6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6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6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6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6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6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6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6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6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6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6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6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6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6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6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6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6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6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6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6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6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6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6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6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6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6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6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6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6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6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6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6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6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6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6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6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6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6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6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6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6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6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6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6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6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6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6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6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6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6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6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6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6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6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6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6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6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6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6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6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6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6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6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6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6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6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6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6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6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6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6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6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6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6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6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6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6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6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6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6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6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6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6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6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6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6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6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6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6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6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6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6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6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6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6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6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6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6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6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6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6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6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6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6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6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6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6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6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6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6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6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6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6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6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6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6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6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6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6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6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6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6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6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6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6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6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6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6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6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6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6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6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6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6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6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6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6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6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6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6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6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6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6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6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6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6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6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6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6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6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6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6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6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6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6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6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6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6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6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6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6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6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6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6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6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6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6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6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6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6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6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6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6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6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6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6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6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6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6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6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6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6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6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6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6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6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6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6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6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6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6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6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6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6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6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6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6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6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6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6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6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6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6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6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6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6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6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6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6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6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6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6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6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6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6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6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6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6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6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6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6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6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6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6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6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6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6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6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6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6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6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6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6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6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6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6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6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6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6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6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6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6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6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6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6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6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6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6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6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6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6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6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6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6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6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6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6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6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6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6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6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6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6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6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6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6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6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6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6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6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6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6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6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6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6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6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6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6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6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6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6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6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6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6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6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6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6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6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6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6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6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6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6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6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6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6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6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6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6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6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6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6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6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6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6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6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6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6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6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6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6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6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6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6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6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6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6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6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6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6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6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6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6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6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6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6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6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6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6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6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6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6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6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6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6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6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6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6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6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6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6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6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6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6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6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6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6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6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6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6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6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6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6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6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6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6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6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6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6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6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6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6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6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6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6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6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6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6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6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6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6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6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6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6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6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6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6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6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6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6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6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6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6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6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6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6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6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6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6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6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6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6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6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6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6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6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6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6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6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6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6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6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6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6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6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6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6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6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6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6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6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6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6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6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6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6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6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6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6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6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6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6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6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6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6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6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6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6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6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6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6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6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6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6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6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6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6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6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6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6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6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6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6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6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6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6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6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6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6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6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6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6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6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6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6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6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6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6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6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6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6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6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6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6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6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6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6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6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6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6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6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6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6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6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6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6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6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6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6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6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6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6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6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6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6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6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6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6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6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6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6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6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6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6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6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6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6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6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6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6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6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6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6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6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6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6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6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6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6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6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6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6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6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6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6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6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6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6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6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6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6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6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6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6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6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6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6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6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6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6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6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6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6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6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6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6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6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6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6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6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6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6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6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6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6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6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6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6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6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6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6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6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6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6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6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6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6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6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6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6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6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6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6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6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6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6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6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6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6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6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6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6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6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6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6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6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6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6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6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6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6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6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6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6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6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6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6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6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6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6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6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6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6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6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6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6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6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6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6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6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6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6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6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6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6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6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6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6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6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6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6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6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6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6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6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6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6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6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6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6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6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6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6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6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6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6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6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6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6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6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6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6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6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6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6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6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6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6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6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6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6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6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6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6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6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6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6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6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6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6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6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6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6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6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6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6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6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6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6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6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6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6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6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6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6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6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6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6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6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6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6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6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6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6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6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6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6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6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6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6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6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6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6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6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6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6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6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6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6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6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6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6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6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6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6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6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6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6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6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6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6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6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6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6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6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6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6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6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6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6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6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6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6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6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6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6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6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6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6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6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6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6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6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6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6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6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6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6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6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6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6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6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6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6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6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6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6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6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6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6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6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6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6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6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6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6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6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6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6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6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6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6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6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6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6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6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6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6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6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6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6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6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6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6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6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6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6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6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6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6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6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6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6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6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6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6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6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6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6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6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6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6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6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6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6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6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6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6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6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6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6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6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6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6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6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6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6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6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6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6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6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6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6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6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6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6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6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6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6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6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6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6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6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6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6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6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6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6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6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6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6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6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6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6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6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6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6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6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6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6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6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6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6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6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6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6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6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6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6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6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6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6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6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6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6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6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6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6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6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6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6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6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6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6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6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6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6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6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6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6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6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6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6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6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6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6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6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6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6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6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6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6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6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6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6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6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6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6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6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6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6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6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6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6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6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6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6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6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6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6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6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6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6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6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6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6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6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6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6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6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6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6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6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6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6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6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6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6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6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6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6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6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6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6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6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6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6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6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6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6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6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6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6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6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6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6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6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6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6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6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6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6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6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6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6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6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6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6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6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6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6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6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6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6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6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6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6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6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6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6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6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6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6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6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6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6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6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6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6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6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6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6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6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6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6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6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6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6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6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6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6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6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6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6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6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6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6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6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6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6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6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6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6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6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6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6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6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6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6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6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6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6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6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6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6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6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6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6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6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6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6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6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6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6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6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6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6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6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6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6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6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6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6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6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6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6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6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6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6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6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6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6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6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6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6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6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6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6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6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6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6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6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6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6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6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6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6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6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6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6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6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6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6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6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6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6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6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6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6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6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6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6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6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6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6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6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6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6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6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6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6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6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6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6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6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6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6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6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6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6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6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6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6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6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6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6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6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6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6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6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6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6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6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6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6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6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6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6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6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6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6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6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6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6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6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6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6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6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6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6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6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6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6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6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6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6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6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6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6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6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6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6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6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6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6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6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6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6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6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6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6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6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6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6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6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6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6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6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6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6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6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6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6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6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6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6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6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6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6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6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6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6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6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6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6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6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6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6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6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6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6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6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6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6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6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6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6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6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6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6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6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6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6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6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6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6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6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6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6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6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6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6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6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6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6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6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6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6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6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6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6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6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6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6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6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6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6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6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6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6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6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6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6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6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6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6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6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6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6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6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6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6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6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6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6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6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6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6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6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6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6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6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6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6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6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6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6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6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6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6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6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6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6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6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6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6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6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6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6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6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6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6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6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6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6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6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6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6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6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6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6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6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6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6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6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6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6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6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6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6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6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6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6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6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6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6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6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6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6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6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6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6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6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6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6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6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6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6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6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6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6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6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6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6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6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6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6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6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6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6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6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6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6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6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6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6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6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6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6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6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6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6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6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6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6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6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6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6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6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6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6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6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6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6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6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6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6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6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6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6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6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6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6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6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6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6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6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6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6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6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6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6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6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6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6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6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6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6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6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6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6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6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6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6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6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6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6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6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6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6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6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6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6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6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6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6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6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6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6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6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6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6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6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6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6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6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6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6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6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6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6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6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6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6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6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6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6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6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6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6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6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6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6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6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6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6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6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6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6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6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6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6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6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6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6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6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6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6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6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6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6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6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6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6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6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6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6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6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6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6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6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6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6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6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6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6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6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6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6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6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6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6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6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6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6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6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6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6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6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6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6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6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6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6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6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6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6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6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6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6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6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6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6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6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6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6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6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6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6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6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6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6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6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6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6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6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6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6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6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6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6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6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6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6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6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6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6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6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6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6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6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6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6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6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6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6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6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6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6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6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6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6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6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6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6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6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6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6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6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6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6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6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6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6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6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6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6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6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6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6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6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6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6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6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6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6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6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6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6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6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6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6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6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6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6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6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6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6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6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6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6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6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6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6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6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6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6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6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6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6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6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6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6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6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6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6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6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6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6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6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6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6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6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6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6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6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6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6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6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6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6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6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6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6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6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6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6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6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6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6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6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6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6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6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6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6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6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6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6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6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6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6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6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6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6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6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6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6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6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6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6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6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6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6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6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6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6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6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6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6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6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6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6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6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6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6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6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6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6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6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6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6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6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6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6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6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6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1815-4437-4421-BE2F-7FBB96A45D61}">
  <sheetPr>
    <tabColor rgb="FFFF0000"/>
  </sheetPr>
  <dimension ref="A7:AQ15006"/>
  <sheetViews>
    <sheetView zoomScaleNormal="100" zoomScalePageLayoutView="85" workbookViewId="0"/>
  </sheetViews>
  <sheetFormatPr defaultColWidth="12.69140625" defaultRowHeight="20" x14ac:dyDescent="0.6"/>
  <cols>
    <col min="1" max="1" width="5.69140625" style="81" customWidth="1"/>
    <col min="2" max="2" width="12.69140625" style="80"/>
    <col min="3" max="4" width="12.69140625" style="80" customWidth="1"/>
    <col min="5" max="5" width="15.69140625" style="80" customWidth="1"/>
    <col min="6" max="10" width="12.69140625" style="80" customWidth="1"/>
    <col min="11" max="12" width="12.69140625" style="79" customWidth="1"/>
    <col min="13" max="13" width="12.69140625" style="79"/>
    <col min="14" max="14" width="15.07421875" style="81" customWidth="1"/>
    <col min="15" max="17" width="9.765625" style="81" customWidth="1"/>
    <col min="18" max="18" width="13" style="81" bestFit="1" customWidth="1"/>
    <col min="19" max="19" width="10.23046875" style="81" bestFit="1" customWidth="1"/>
    <col min="20" max="20" width="13.07421875" style="81" bestFit="1" customWidth="1"/>
    <col min="21" max="21" width="7.3046875" style="81" bestFit="1" customWidth="1"/>
    <col min="22" max="22" width="6.07421875" style="81" bestFit="1" customWidth="1"/>
    <col min="23" max="23" width="8.23046875" style="81" bestFit="1" customWidth="1"/>
    <col min="24" max="24" width="9.53515625" style="81" bestFit="1" customWidth="1"/>
    <col min="25" max="25" width="5.07421875" style="81" bestFit="1" customWidth="1"/>
    <col min="26" max="29" width="12.69140625" style="81"/>
    <col min="30" max="16384" width="12.69140625" style="79"/>
  </cols>
  <sheetData>
    <row r="7" spans="2:43" ht="49" customHeight="1" x14ac:dyDescent="0.6">
      <c r="B7" s="87" t="s">
        <v>124</v>
      </c>
      <c r="C7" s="106" t="s">
        <v>123</v>
      </c>
      <c r="D7" s="86" t="s">
        <v>122</v>
      </c>
      <c r="E7" s="87" t="s">
        <v>121</v>
      </c>
      <c r="F7" s="88" t="s">
        <v>120</v>
      </c>
      <c r="G7" s="88" t="s">
        <v>119</v>
      </c>
      <c r="H7" s="88" t="s">
        <v>118</v>
      </c>
      <c r="I7" s="89" t="s">
        <v>117</v>
      </c>
      <c r="J7" s="88" t="s">
        <v>116</v>
      </c>
      <c r="K7" s="89" t="s">
        <v>115</v>
      </c>
      <c r="L7" s="86" t="s">
        <v>114</v>
      </c>
    </row>
    <row r="8" spans="2:43" x14ac:dyDescent="0.6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100</v>
      </c>
      <c r="J8" s="85" t="s">
        <v>99</v>
      </c>
      <c r="K8" s="91" t="s">
        <v>98</v>
      </c>
      <c r="L8" s="84" t="s">
        <v>104</v>
      </c>
      <c r="N8" s="117" t="s">
        <v>166</v>
      </c>
      <c r="AE8" s="81"/>
      <c r="AF8" s="81"/>
      <c r="AP8" s="81"/>
      <c r="AQ8" s="81"/>
    </row>
    <row r="9" spans="2:43" x14ac:dyDescent="0.6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102</v>
      </c>
      <c r="J9" s="85" t="s">
        <v>99</v>
      </c>
      <c r="K9" s="91" t="s">
        <v>103</v>
      </c>
      <c r="L9" s="84" t="s">
        <v>97</v>
      </c>
      <c r="N9" s="118" t="s">
        <v>153</v>
      </c>
      <c r="O9" s="118" t="s">
        <v>152</v>
      </c>
      <c r="P9"/>
      <c r="Q9"/>
      <c r="R9"/>
      <c r="S9"/>
      <c r="T9"/>
      <c r="U9"/>
      <c r="V9"/>
      <c r="W9"/>
      <c r="X9"/>
      <c r="Y9"/>
      <c r="AE9"/>
      <c r="AF9"/>
      <c r="AP9" s="81"/>
      <c r="AQ9" s="81"/>
    </row>
    <row r="10" spans="2:43" x14ac:dyDescent="0.6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102</v>
      </c>
      <c r="J10" s="85" t="s">
        <v>99</v>
      </c>
      <c r="K10" s="91" t="s">
        <v>113</v>
      </c>
      <c r="L10" s="84" t="s">
        <v>97</v>
      </c>
      <c r="N10" s="118" t="s">
        <v>150</v>
      </c>
      <c r="O10" t="s">
        <v>102</v>
      </c>
      <c r="P10" t="s">
        <v>100</v>
      </c>
      <c r="Q10" t="s">
        <v>151</v>
      </c>
      <c r="R10"/>
      <c r="S10"/>
      <c r="T10"/>
      <c r="U10"/>
      <c r="V10"/>
      <c r="W10"/>
      <c r="X10"/>
      <c r="Y10"/>
      <c r="AE10"/>
      <c r="AF10"/>
      <c r="AP10" s="81"/>
      <c r="AQ10" s="81"/>
    </row>
    <row r="11" spans="2:43" x14ac:dyDescent="0.6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100</v>
      </c>
      <c r="J11" s="85" t="s">
        <v>99</v>
      </c>
      <c r="K11" s="91" t="s">
        <v>108</v>
      </c>
      <c r="L11" s="84" t="s">
        <v>104</v>
      </c>
      <c r="N11" s="119" t="s">
        <v>98</v>
      </c>
      <c r="O11" s="120">
        <v>19</v>
      </c>
      <c r="P11" s="120">
        <v>9</v>
      </c>
      <c r="Q11" s="120">
        <v>28</v>
      </c>
      <c r="R11"/>
      <c r="S11"/>
      <c r="T11"/>
      <c r="U11"/>
      <c r="V11"/>
      <c r="W11"/>
      <c r="X11"/>
      <c r="Y11"/>
      <c r="AE11"/>
      <c r="AF11"/>
      <c r="AP11" s="81"/>
      <c r="AQ11" s="81"/>
    </row>
    <row r="12" spans="2:43" x14ac:dyDescent="0.6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102</v>
      </c>
      <c r="J12" s="85" t="s">
        <v>99</v>
      </c>
      <c r="K12" s="91" t="s">
        <v>112</v>
      </c>
      <c r="L12" s="84" t="s">
        <v>97</v>
      </c>
      <c r="N12" s="119" t="s">
        <v>113</v>
      </c>
      <c r="O12" s="120">
        <v>20</v>
      </c>
      <c r="P12" s="120">
        <v>5</v>
      </c>
      <c r="Q12" s="120">
        <v>25</v>
      </c>
      <c r="R12"/>
      <c r="S12"/>
      <c r="T12"/>
      <c r="U12"/>
      <c r="V12"/>
      <c r="W12"/>
      <c r="X12"/>
      <c r="Y12"/>
      <c r="AE12"/>
      <c r="AF12"/>
      <c r="AP12" s="81"/>
      <c r="AQ12" s="81"/>
    </row>
    <row r="13" spans="2:43" x14ac:dyDescent="0.6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102</v>
      </c>
      <c r="J13" s="85" t="s">
        <v>99</v>
      </c>
      <c r="K13" s="91" t="s">
        <v>105</v>
      </c>
      <c r="L13" s="84" t="s">
        <v>97</v>
      </c>
      <c r="N13" s="119" t="s">
        <v>105</v>
      </c>
      <c r="O13" s="120">
        <v>23</v>
      </c>
      <c r="P13" s="120">
        <v>11</v>
      </c>
      <c r="Q13" s="120">
        <v>34</v>
      </c>
      <c r="R13"/>
      <c r="S13"/>
      <c r="T13"/>
      <c r="U13"/>
      <c r="V13"/>
      <c r="W13"/>
      <c r="X13"/>
      <c r="Y13"/>
      <c r="AE13"/>
      <c r="AF13"/>
      <c r="AP13" s="81"/>
      <c r="AQ13" s="81"/>
    </row>
    <row r="14" spans="2:43" x14ac:dyDescent="0.6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102</v>
      </c>
      <c r="J14" s="85" t="s">
        <v>99</v>
      </c>
      <c r="K14" s="91" t="s">
        <v>103</v>
      </c>
      <c r="L14" s="84" t="s">
        <v>104</v>
      </c>
      <c r="N14" s="119" t="s">
        <v>111</v>
      </c>
      <c r="O14" s="120">
        <v>17</v>
      </c>
      <c r="P14" s="120">
        <v>2</v>
      </c>
      <c r="Q14" s="120">
        <v>19</v>
      </c>
      <c r="AA14" s="119"/>
      <c r="AB14"/>
      <c r="AC14"/>
      <c r="AD14" s="81"/>
      <c r="AE14" s="81"/>
      <c r="AF14" s="81"/>
      <c r="AP14" s="81"/>
      <c r="AQ14" s="81"/>
    </row>
    <row r="15" spans="2:43" x14ac:dyDescent="0.6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102</v>
      </c>
      <c r="J15" s="85" t="s">
        <v>99</v>
      </c>
      <c r="K15" s="91" t="s">
        <v>101</v>
      </c>
      <c r="L15" s="84" t="s">
        <v>104</v>
      </c>
      <c r="N15" s="119" t="s">
        <v>112</v>
      </c>
      <c r="O15" s="120">
        <v>18</v>
      </c>
      <c r="P15" s="120">
        <v>7</v>
      </c>
      <c r="Q15" s="120">
        <v>25</v>
      </c>
      <c r="AP15" s="81"/>
      <c r="AQ15" s="117" t="s">
        <v>161</v>
      </c>
    </row>
    <row r="16" spans="2:43" x14ac:dyDescent="0.6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102</v>
      </c>
      <c r="J16" s="85" t="s">
        <v>99</v>
      </c>
      <c r="K16" s="91" t="s">
        <v>101</v>
      </c>
      <c r="L16" s="84" t="s">
        <v>107</v>
      </c>
      <c r="N16" s="119" t="s">
        <v>110</v>
      </c>
      <c r="O16" s="120">
        <v>19</v>
      </c>
      <c r="P16" s="120">
        <v>6</v>
      </c>
      <c r="Q16" s="120">
        <v>25</v>
      </c>
      <c r="T16"/>
      <c r="U16"/>
      <c r="V16"/>
      <c r="W16"/>
      <c r="X16"/>
      <c r="Y16"/>
    </row>
    <row r="17" spans="2:25" x14ac:dyDescent="0.6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100</v>
      </c>
      <c r="J17" s="85" t="s">
        <v>99</v>
      </c>
      <c r="K17" s="91" t="s">
        <v>101</v>
      </c>
      <c r="L17" s="84" t="s">
        <v>104</v>
      </c>
      <c r="N17" s="119" t="s">
        <v>106</v>
      </c>
      <c r="O17" s="120">
        <v>24</v>
      </c>
      <c r="P17" s="120">
        <v>3</v>
      </c>
      <c r="Q17" s="120">
        <v>27</v>
      </c>
      <c r="T17"/>
      <c r="U17"/>
      <c r="V17"/>
      <c r="W17"/>
      <c r="X17"/>
      <c r="Y17"/>
    </row>
    <row r="18" spans="2:25" x14ac:dyDescent="0.6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100</v>
      </c>
      <c r="J18" s="85" t="s">
        <v>99</v>
      </c>
      <c r="K18" s="91" t="s">
        <v>108</v>
      </c>
      <c r="L18" s="84" t="s">
        <v>104</v>
      </c>
      <c r="N18" s="119" t="s">
        <v>101</v>
      </c>
      <c r="O18" s="120">
        <v>111</v>
      </c>
      <c r="P18" s="120">
        <v>31</v>
      </c>
      <c r="Q18" s="120">
        <v>142</v>
      </c>
      <c r="T18"/>
      <c r="U18"/>
      <c r="V18"/>
      <c r="W18"/>
      <c r="X18"/>
      <c r="Y18"/>
    </row>
    <row r="19" spans="2:25" x14ac:dyDescent="0.6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102</v>
      </c>
      <c r="J19" s="85" t="s">
        <v>99</v>
      </c>
      <c r="K19" s="91" t="s">
        <v>101</v>
      </c>
      <c r="L19" s="84" t="s">
        <v>104</v>
      </c>
      <c r="N19" s="119" t="s">
        <v>108</v>
      </c>
      <c r="O19" s="120">
        <v>50</v>
      </c>
      <c r="P19" s="120">
        <v>18</v>
      </c>
      <c r="Q19" s="120">
        <v>68</v>
      </c>
      <c r="T19"/>
      <c r="U19"/>
      <c r="V19"/>
      <c r="W19"/>
      <c r="X19"/>
      <c r="Y19"/>
    </row>
    <row r="20" spans="2:25" x14ac:dyDescent="0.6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102</v>
      </c>
      <c r="J20" s="85" t="s">
        <v>99</v>
      </c>
      <c r="K20" s="91" t="s">
        <v>101</v>
      </c>
      <c r="L20" s="84" t="s">
        <v>97</v>
      </c>
      <c r="N20" s="119" t="s">
        <v>103</v>
      </c>
      <c r="O20" s="120">
        <v>81</v>
      </c>
      <c r="P20" s="120">
        <v>26</v>
      </c>
      <c r="Q20" s="120">
        <v>107</v>
      </c>
      <c r="T20"/>
      <c r="U20"/>
      <c r="V20"/>
      <c r="W20"/>
      <c r="X20"/>
      <c r="Y20"/>
    </row>
    <row r="21" spans="2:25" x14ac:dyDescent="0.6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102</v>
      </c>
      <c r="J21" s="85" t="s">
        <v>99</v>
      </c>
      <c r="K21" s="91" t="s">
        <v>101</v>
      </c>
      <c r="L21" s="84" t="s">
        <v>97</v>
      </c>
      <c r="N21" s="119" t="s">
        <v>151</v>
      </c>
      <c r="O21" s="120">
        <v>382</v>
      </c>
      <c r="P21" s="120">
        <v>118</v>
      </c>
      <c r="Q21" s="120">
        <v>500</v>
      </c>
    </row>
    <row r="22" spans="2:25" x14ac:dyDescent="0.6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102</v>
      </c>
      <c r="J22" s="85" t="s">
        <v>99</v>
      </c>
      <c r="K22" s="91" t="s">
        <v>101</v>
      </c>
      <c r="L22" s="84" t="s">
        <v>97</v>
      </c>
    </row>
    <row r="23" spans="2:25" x14ac:dyDescent="0.6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102</v>
      </c>
      <c r="J23" s="85" t="s">
        <v>99</v>
      </c>
      <c r="K23" s="91" t="s">
        <v>110</v>
      </c>
      <c r="L23" s="84" t="s">
        <v>97</v>
      </c>
      <c r="N23" t="s">
        <v>172</v>
      </c>
      <c r="O23"/>
      <c r="P23"/>
    </row>
    <row r="24" spans="2:25" x14ac:dyDescent="0.6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100</v>
      </c>
      <c r="J24" s="85" t="s">
        <v>99</v>
      </c>
      <c r="K24" s="91" t="s">
        <v>101</v>
      </c>
      <c r="L24" s="84" t="s">
        <v>104</v>
      </c>
      <c r="N24" s="118" t="s">
        <v>153</v>
      </c>
      <c r="O24" s="118" t="s">
        <v>152</v>
      </c>
      <c r="P24"/>
      <c r="Q24"/>
    </row>
    <row r="25" spans="2:25" x14ac:dyDescent="0.6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102</v>
      </c>
      <c r="J25" s="85" t="s">
        <v>99</v>
      </c>
      <c r="K25" s="91" t="s">
        <v>106</v>
      </c>
      <c r="L25" s="84" t="s">
        <v>97</v>
      </c>
      <c r="N25" s="118" t="s">
        <v>150</v>
      </c>
      <c r="O25" t="s">
        <v>102</v>
      </c>
      <c r="P25" t="s">
        <v>100</v>
      </c>
      <c r="Q25" t="s">
        <v>151</v>
      </c>
    </row>
    <row r="26" spans="2:25" x14ac:dyDescent="0.6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102</v>
      </c>
      <c r="J26" s="85" t="s">
        <v>99</v>
      </c>
      <c r="K26" s="91" t="s">
        <v>103</v>
      </c>
      <c r="L26" s="84" t="s">
        <v>104</v>
      </c>
      <c r="N26" s="119" t="s">
        <v>98</v>
      </c>
      <c r="O26" s="120">
        <v>19</v>
      </c>
      <c r="P26" s="120">
        <v>9</v>
      </c>
      <c r="Q26" s="120">
        <v>28</v>
      </c>
    </row>
    <row r="27" spans="2:25" x14ac:dyDescent="0.6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102</v>
      </c>
      <c r="J27" s="85" t="s">
        <v>99</v>
      </c>
      <c r="K27" s="91" t="s">
        <v>101</v>
      </c>
      <c r="L27" s="84" t="s">
        <v>97</v>
      </c>
      <c r="N27" s="119" t="s">
        <v>113</v>
      </c>
      <c r="O27" s="120">
        <v>20</v>
      </c>
      <c r="P27" s="120">
        <v>5</v>
      </c>
      <c r="Q27" s="120">
        <v>25</v>
      </c>
    </row>
    <row r="28" spans="2:25" x14ac:dyDescent="0.6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102</v>
      </c>
      <c r="J28" s="85" t="s">
        <v>99</v>
      </c>
      <c r="K28" s="91" t="s">
        <v>110</v>
      </c>
      <c r="L28" s="84" t="s">
        <v>104</v>
      </c>
      <c r="N28" s="119" t="s">
        <v>151</v>
      </c>
      <c r="O28" s="120">
        <v>39</v>
      </c>
      <c r="P28" s="120">
        <v>14</v>
      </c>
      <c r="Q28" s="120">
        <v>53</v>
      </c>
    </row>
    <row r="29" spans="2:25" x14ac:dyDescent="0.6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102</v>
      </c>
      <c r="J29" s="85" t="s">
        <v>99</v>
      </c>
      <c r="K29" s="91" t="s">
        <v>101</v>
      </c>
      <c r="L29" s="84" t="s">
        <v>97</v>
      </c>
    </row>
    <row r="30" spans="2:25" x14ac:dyDescent="0.6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102</v>
      </c>
      <c r="J30" s="85" t="s">
        <v>99</v>
      </c>
      <c r="K30" s="91" t="s">
        <v>103</v>
      </c>
      <c r="L30" s="84" t="s">
        <v>104</v>
      </c>
      <c r="N30" s="117" t="s">
        <v>163</v>
      </c>
      <c r="T30" s="79"/>
    </row>
    <row r="31" spans="2:25" x14ac:dyDescent="0.6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102</v>
      </c>
      <c r="J31" s="85" t="s">
        <v>99</v>
      </c>
      <c r="K31" s="91" t="s">
        <v>108</v>
      </c>
      <c r="L31" s="84" t="s">
        <v>97</v>
      </c>
      <c r="N31" s="102" t="s">
        <v>164</v>
      </c>
      <c r="O31" s="125" t="s">
        <v>102</v>
      </c>
      <c r="P31" s="125" t="s">
        <v>100</v>
      </c>
      <c r="Q31" s="125" t="s">
        <v>151</v>
      </c>
      <c r="T31" s="79"/>
    </row>
    <row r="32" spans="2:25" x14ac:dyDescent="0.6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100</v>
      </c>
      <c r="J32" s="85" t="s">
        <v>99</v>
      </c>
      <c r="K32" s="91" t="s">
        <v>108</v>
      </c>
      <c r="L32" s="84" t="s">
        <v>104</v>
      </c>
      <c r="N32" s="125" t="s">
        <v>98</v>
      </c>
      <c r="O32" s="123">
        <v>19</v>
      </c>
      <c r="P32" s="123">
        <v>9</v>
      </c>
      <c r="Q32" s="123">
        <v>28</v>
      </c>
      <c r="T32" s="79"/>
    </row>
    <row r="33" spans="2:20" x14ac:dyDescent="0.6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102</v>
      </c>
      <c r="J33" s="85" t="s">
        <v>99</v>
      </c>
      <c r="K33" s="91" t="s">
        <v>101</v>
      </c>
      <c r="L33" s="84" t="s">
        <v>97</v>
      </c>
      <c r="N33" s="125" t="s">
        <v>113</v>
      </c>
      <c r="O33" s="123">
        <v>20</v>
      </c>
      <c r="P33" s="123">
        <v>5</v>
      </c>
      <c r="Q33" s="123">
        <v>25</v>
      </c>
      <c r="T33" s="79"/>
    </row>
    <row r="34" spans="2:20" x14ac:dyDescent="0.6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102</v>
      </c>
      <c r="J34" s="85" t="s">
        <v>99</v>
      </c>
      <c r="K34" s="91" t="s">
        <v>101</v>
      </c>
      <c r="L34" s="84" t="s">
        <v>104</v>
      </c>
      <c r="N34" s="125" t="s">
        <v>151</v>
      </c>
      <c r="O34" s="123">
        <v>39</v>
      </c>
      <c r="P34" s="123">
        <v>14</v>
      </c>
      <c r="Q34" s="123">
        <v>53</v>
      </c>
      <c r="T34" s="79"/>
    </row>
    <row r="35" spans="2:20" x14ac:dyDescent="0.6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102</v>
      </c>
      <c r="J35" s="85" t="s">
        <v>99</v>
      </c>
      <c r="K35" s="91" t="s">
        <v>103</v>
      </c>
      <c r="L35" s="84" t="s">
        <v>97</v>
      </c>
      <c r="T35" s="79"/>
    </row>
    <row r="36" spans="2:20" x14ac:dyDescent="0.6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100</v>
      </c>
      <c r="J36" s="85" t="s">
        <v>99</v>
      </c>
      <c r="K36" s="91" t="s">
        <v>101</v>
      </c>
      <c r="L36" s="84" t="s">
        <v>104</v>
      </c>
      <c r="N36" s="119" t="s">
        <v>167</v>
      </c>
      <c r="T36" s="79"/>
    </row>
    <row r="37" spans="2:20" x14ac:dyDescent="0.6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100</v>
      </c>
      <c r="J37" s="85" t="s">
        <v>99</v>
      </c>
      <c r="K37" s="91" t="s">
        <v>112</v>
      </c>
      <c r="L37" s="84" t="s">
        <v>104</v>
      </c>
      <c r="N37" s="79"/>
      <c r="O37" s="79"/>
      <c r="P37" s="79"/>
      <c r="Q37" s="79"/>
      <c r="T37" s="79"/>
    </row>
    <row r="38" spans="2:20" x14ac:dyDescent="0.6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102</v>
      </c>
      <c r="J38" s="85" t="s">
        <v>99</v>
      </c>
      <c r="K38" s="91" t="s">
        <v>108</v>
      </c>
      <c r="L38" s="84" t="s">
        <v>97</v>
      </c>
      <c r="N38" s="79"/>
      <c r="O38" s="79"/>
      <c r="P38" s="79"/>
      <c r="Q38" s="79"/>
      <c r="T38" s="79"/>
    </row>
    <row r="39" spans="2:20" ht="26.5" x14ac:dyDescent="0.8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102</v>
      </c>
      <c r="J39" s="85" t="s">
        <v>99</v>
      </c>
      <c r="K39" s="91" t="s">
        <v>113</v>
      </c>
      <c r="L39" s="84" t="s">
        <v>97</v>
      </c>
      <c r="N39" s="79"/>
      <c r="O39" s="79"/>
      <c r="P39" s="79"/>
      <c r="Q39" s="79"/>
      <c r="S39" s="127" t="s">
        <v>176</v>
      </c>
      <c r="T39" s="79"/>
    </row>
    <row r="40" spans="2:20" x14ac:dyDescent="0.6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102</v>
      </c>
      <c r="J40" s="85" t="s">
        <v>109</v>
      </c>
      <c r="K40" s="91" t="s">
        <v>111</v>
      </c>
      <c r="L40" s="84" t="s">
        <v>107</v>
      </c>
      <c r="N40" s="79"/>
      <c r="O40" s="79"/>
      <c r="P40" s="79"/>
      <c r="Q40" s="79"/>
      <c r="S40" s="128" t="s">
        <v>180</v>
      </c>
      <c r="T40" s="79"/>
    </row>
    <row r="41" spans="2:20" x14ac:dyDescent="0.6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102</v>
      </c>
      <c r="J41" s="85" t="s">
        <v>99</v>
      </c>
      <c r="K41" s="91" t="s">
        <v>108</v>
      </c>
      <c r="L41" s="84" t="s">
        <v>104</v>
      </c>
      <c r="N41" s="102" t="s">
        <v>165</v>
      </c>
      <c r="O41" s="125" t="s">
        <v>102</v>
      </c>
      <c r="P41" s="125" t="s">
        <v>100</v>
      </c>
      <c r="Q41" s="125" t="s">
        <v>151</v>
      </c>
      <c r="T41" s="79"/>
    </row>
    <row r="42" spans="2:20" x14ac:dyDescent="0.6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102</v>
      </c>
      <c r="J42" s="85" t="s">
        <v>109</v>
      </c>
      <c r="K42" s="91" t="s">
        <v>112</v>
      </c>
      <c r="L42" s="84" t="s">
        <v>97</v>
      </c>
      <c r="N42" s="125" t="s">
        <v>98</v>
      </c>
      <c r="O42" s="123">
        <f ca="1">O$44/$Q$44*$Q42</f>
        <v>20.60377358490566</v>
      </c>
      <c r="P42" s="123">
        <f ca="1">P$44/$Q$44*$Q42</f>
        <v>7.3962264150943398</v>
      </c>
      <c r="Q42" s="123">
        <v>28</v>
      </c>
      <c r="S42" s="75" t="s">
        <v>89</v>
      </c>
      <c r="T42" s="79"/>
    </row>
    <row r="43" spans="2:20" x14ac:dyDescent="0.6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100</v>
      </c>
      <c r="J43" s="85" t="s">
        <v>99</v>
      </c>
      <c r="K43" s="91" t="s">
        <v>103</v>
      </c>
      <c r="L43" s="84" t="s">
        <v>104</v>
      </c>
      <c r="N43" s="125" t="s">
        <v>113</v>
      </c>
      <c r="O43" s="123">
        <f ca="1">O$44/$Q$44*$Q43</f>
        <v>18.39622641509434</v>
      </c>
      <c r="P43" s="123">
        <f ca="1">P$44/$Q$44*$Q43</f>
        <v>6.6037735849056602</v>
      </c>
      <c r="Q43" s="123">
        <v>25</v>
      </c>
      <c r="S43" s="76">
        <f ca="1">_xlfn.CHISQ.TEST(O32:P33,O42:P43)</f>
        <v>0.31685194547049067</v>
      </c>
      <c r="T43" s="79"/>
    </row>
    <row r="44" spans="2:20" x14ac:dyDescent="0.6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102</v>
      </c>
      <c r="J44" s="85" t="s">
        <v>99</v>
      </c>
      <c r="K44" s="91" t="s">
        <v>108</v>
      </c>
      <c r="L44" s="84" t="s">
        <v>104</v>
      </c>
      <c r="N44" s="125" t="s">
        <v>151</v>
      </c>
      <c r="O44" s="123">
        <v>39</v>
      </c>
      <c r="P44" s="123">
        <v>14</v>
      </c>
      <c r="Q44" s="123">
        <v>53</v>
      </c>
      <c r="T44" s="79"/>
    </row>
    <row r="45" spans="2:20" x14ac:dyDescent="0.6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100</v>
      </c>
      <c r="J45" s="85" t="s">
        <v>99</v>
      </c>
      <c r="K45" s="91" t="s">
        <v>110</v>
      </c>
      <c r="L45" s="84" t="s">
        <v>104</v>
      </c>
      <c r="N45" s="117"/>
      <c r="T45" s="79"/>
    </row>
    <row r="46" spans="2:20" x14ac:dyDescent="0.6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100</v>
      </c>
      <c r="J46" s="85" t="s">
        <v>99</v>
      </c>
      <c r="K46" s="91" t="s">
        <v>103</v>
      </c>
      <c r="L46" s="84" t="s">
        <v>104</v>
      </c>
      <c r="N46" s="117" t="s">
        <v>168</v>
      </c>
      <c r="T46" s="79"/>
    </row>
    <row r="47" spans="2:20" x14ac:dyDescent="0.6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102</v>
      </c>
      <c r="J47" s="85" t="s">
        <v>99</v>
      </c>
      <c r="K47" s="91" t="s">
        <v>108</v>
      </c>
      <c r="L47" s="84" t="s">
        <v>104</v>
      </c>
      <c r="N47" s="117" t="s">
        <v>169</v>
      </c>
      <c r="T47" s="79"/>
    </row>
    <row r="48" spans="2:20" x14ac:dyDescent="0.6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102</v>
      </c>
      <c r="J48" s="85" t="s">
        <v>99</v>
      </c>
      <c r="K48" s="91" t="s">
        <v>111</v>
      </c>
      <c r="L48" s="84" t="s">
        <v>104</v>
      </c>
      <c r="N48" s="126"/>
      <c r="O48" s="126" t="s">
        <v>157</v>
      </c>
      <c r="P48" s="126" t="s">
        <v>158</v>
      </c>
      <c r="Q48" s="102" t="s">
        <v>156</v>
      </c>
      <c r="T48" s="79"/>
    </row>
    <row r="49" spans="2:20" x14ac:dyDescent="0.6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100</v>
      </c>
      <c r="J49" s="85" t="s">
        <v>99</v>
      </c>
      <c r="K49" s="91" t="s">
        <v>101</v>
      </c>
      <c r="L49" s="84" t="s">
        <v>104</v>
      </c>
      <c r="N49" s="126" t="s">
        <v>154</v>
      </c>
      <c r="O49" s="124">
        <f ca="1">(O32-O42)^2/O42</f>
        <v>0.12483585596793143</v>
      </c>
      <c r="P49" s="124">
        <f ca="1">(P32-P42)^2/P42</f>
        <v>0.34775702733923752</v>
      </c>
      <c r="Q49" s="123">
        <v>39</v>
      </c>
      <c r="T49" s="79"/>
    </row>
    <row r="50" spans="2:20" x14ac:dyDescent="0.6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102</v>
      </c>
      <c r="J50" s="85" t="s">
        <v>99</v>
      </c>
      <c r="K50" s="91" t="s">
        <v>113</v>
      </c>
      <c r="L50" s="84" t="s">
        <v>104</v>
      </c>
      <c r="N50" s="126" t="s">
        <v>155</v>
      </c>
      <c r="O50" s="124">
        <f ca="1">(O33-O43)^2/O43</f>
        <v>0.1398161586840832</v>
      </c>
      <c r="P50" s="124">
        <f ca="1">(P33-P43)^2/P43</f>
        <v>0.38948787061994605</v>
      </c>
      <c r="Q50" s="123">
        <v>14</v>
      </c>
      <c r="T50" s="79"/>
    </row>
    <row r="51" spans="2:20" x14ac:dyDescent="0.6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100</v>
      </c>
      <c r="J51" s="85" t="s">
        <v>99</v>
      </c>
      <c r="K51" s="91" t="s">
        <v>98</v>
      </c>
      <c r="L51" s="84" t="s">
        <v>104</v>
      </c>
      <c r="N51" s="102" t="s">
        <v>156</v>
      </c>
      <c r="O51" s="123">
        <v>28</v>
      </c>
      <c r="P51" s="123">
        <v>25</v>
      </c>
      <c r="Q51" s="123">
        <v>53</v>
      </c>
      <c r="T51" s="79"/>
    </row>
    <row r="52" spans="2:20" x14ac:dyDescent="0.6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102</v>
      </c>
      <c r="J52" s="85" t="s">
        <v>99</v>
      </c>
      <c r="K52" s="91" t="s">
        <v>103</v>
      </c>
      <c r="L52" s="84" t="s">
        <v>104</v>
      </c>
      <c r="T52" s="79"/>
    </row>
    <row r="53" spans="2:20" x14ac:dyDescent="0.6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102</v>
      </c>
      <c r="J53" s="85" t="s">
        <v>99</v>
      </c>
      <c r="K53" s="91" t="s">
        <v>108</v>
      </c>
      <c r="L53" s="84" t="s">
        <v>97</v>
      </c>
      <c r="N53" s="117" t="s">
        <v>160</v>
      </c>
      <c r="T53" s="79"/>
    </row>
    <row r="54" spans="2:20" ht="22" x14ac:dyDescent="0.6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100</v>
      </c>
      <c r="J54" s="85" t="s">
        <v>99</v>
      </c>
      <c r="K54" s="91" t="s">
        <v>108</v>
      </c>
      <c r="L54" s="84" t="s">
        <v>104</v>
      </c>
      <c r="N54" s="117" t="s">
        <v>171</v>
      </c>
      <c r="P54" s="122">
        <f ca="1">SUM(O49:P50)</f>
        <v>1.0018969126111983</v>
      </c>
      <c r="R54" s="117"/>
      <c r="T54" s="79"/>
    </row>
    <row r="55" spans="2:20" x14ac:dyDescent="0.6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102</v>
      </c>
      <c r="J55" s="85" t="s">
        <v>99</v>
      </c>
      <c r="K55" s="91" t="s">
        <v>103</v>
      </c>
      <c r="L55" s="84" t="s">
        <v>104</v>
      </c>
      <c r="T55" s="79"/>
    </row>
    <row r="56" spans="2:20" x14ac:dyDescent="0.6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102</v>
      </c>
      <c r="J56" s="85" t="s">
        <v>99</v>
      </c>
      <c r="K56" s="91" t="s">
        <v>101</v>
      </c>
      <c r="L56" s="84" t="s">
        <v>97</v>
      </c>
      <c r="N56" t="s">
        <v>173</v>
      </c>
      <c r="O56"/>
      <c r="P56"/>
      <c r="Q56"/>
      <c r="R56"/>
      <c r="S56" s="75" t="s">
        <v>89</v>
      </c>
      <c r="T56" s="79"/>
    </row>
    <row r="57" spans="2:20" x14ac:dyDescent="0.6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102</v>
      </c>
      <c r="J57" s="85" t="s">
        <v>99</v>
      </c>
      <c r="K57" s="91" t="s">
        <v>105</v>
      </c>
      <c r="L57" s="84" t="s">
        <v>97</v>
      </c>
      <c r="N57"/>
      <c r="O57" t="s">
        <v>179</v>
      </c>
      <c r="P57"/>
      <c r="Q57"/>
      <c r="R57" s="6" t="s">
        <v>34</v>
      </c>
      <c r="S57" s="76">
        <f ca="1">_xlfn.CHISQ.DIST.RT(P54,1)</f>
        <v>0.31685194547049067</v>
      </c>
      <c r="T57" s="79"/>
    </row>
    <row r="58" spans="2:20" x14ac:dyDescent="0.6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102</v>
      </c>
      <c r="J58" s="85" t="s">
        <v>99</v>
      </c>
      <c r="K58" s="91" t="s">
        <v>101</v>
      </c>
      <c r="L58" s="84" t="s">
        <v>97</v>
      </c>
      <c r="N58"/>
      <c r="O58"/>
      <c r="P58"/>
      <c r="Q58"/>
      <c r="R58"/>
      <c r="S58"/>
      <c r="T58" s="79"/>
    </row>
    <row r="59" spans="2:20" x14ac:dyDescent="0.6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102</v>
      </c>
      <c r="J59" s="85" t="s">
        <v>99</v>
      </c>
      <c r="K59" s="91" t="s">
        <v>108</v>
      </c>
      <c r="L59" s="84" t="s">
        <v>97</v>
      </c>
      <c r="N59"/>
      <c r="O59"/>
      <c r="P59"/>
      <c r="Q59"/>
      <c r="R59"/>
      <c r="S59"/>
      <c r="T59" s="79"/>
    </row>
    <row r="60" spans="2:20" x14ac:dyDescent="0.6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100</v>
      </c>
      <c r="J60" s="85" t="s">
        <v>99</v>
      </c>
      <c r="K60" s="91" t="s">
        <v>113</v>
      </c>
      <c r="L60" s="84" t="s">
        <v>97</v>
      </c>
      <c r="N60"/>
      <c r="O60"/>
      <c r="P60"/>
      <c r="Q60"/>
      <c r="R60"/>
      <c r="S60"/>
      <c r="T60" s="79"/>
    </row>
    <row r="61" spans="2:20" x14ac:dyDescent="0.6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102</v>
      </c>
      <c r="J61" s="85" t="s">
        <v>99</v>
      </c>
      <c r="K61" s="91" t="s">
        <v>101</v>
      </c>
      <c r="L61" s="84" t="s">
        <v>97</v>
      </c>
      <c r="N61"/>
      <c r="O61"/>
      <c r="P61"/>
      <c r="Q61"/>
      <c r="R61"/>
      <c r="S61"/>
      <c r="T61" s="79"/>
    </row>
    <row r="62" spans="2:20" x14ac:dyDescent="0.6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102</v>
      </c>
      <c r="J62" s="85" t="s">
        <v>99</v>
      </c>
      <c r="K62" s="91" t="s">
        <v>101</v>
      </c>
      <c r="L62" s="84" t="s">
        <v>104</v>
      </c>
      <c r="N62"/>
      <c r="O62"/>
      <c r="P62"/>
      <c r="Q62"/>
      <c r="R62"/>
      <c r="S62"/>
      <c r="T62" s="79"/>
    </row>
    <row r="63" spans="2:20" x14ac:dyDescent="0.6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102</v>
      </c>
      <c r="J63" s="85" t="s">
        <v>99</v>
      </c>
      <c r="K63" s="91" t="s">
        <v>101</v>
      </c>
      <c r="L63" s="84" t="s">
        <v>104</v>
      </c>
      <c r="N63"/>
      <c r="O63"/>
      <c r="P63"/>
      <c r="Q63"/>
      <c r="R63"/>
      <c r="S63"/>
      <c r="T63" s="79"/>
    </row>
    <row r="64" spans="2:20" x14ac:dyDescent="0.6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102</v>
      </c>
      <c r="J64" s="85" t="s">
        <v>99</v>
      </c>
      <c r="K64" s="91" t="s">
        <v>106</v>
      </c>
      <c r="L64" s="84" t="s">
        <v>104</v>
      </c>
      <c r="N64"/>
      <c r="O64"/>
      <c r="P64"/>
      <c r="Q64"/>
      <c r="R64"/>
      <c r="S64"/>
      <c r="T64" s="79"/>
    </row>
    <row r="65" spans="2:20" x14ac:dyDescent="0.6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102</v>
      </c>
      <c r="J65" s="85" t="s">
        <v>99</v>
      </c>
      <c r="K65" s="91" t="s">
        <v>110</v>
      </c>
      <c r="L65" s="84" t="s">
        <v>104</v>
      </c>
      <c r="N65"/>
      <c r="O65"/>
      <c r="P65"/>
      <c r="Q65"/>
      <c r="R65"/>
      <c r="S65"/>
      <c r="T65" s="79"/>
    </row>
    <row r="66" spans="2:20" x14ac:dyDescent="0.6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100</v>
      </c>
      <c r="J66" s="85" t="s">
        <v>99</v>
      </c>
      <c r="K66" s="91" t="s">
        <v>103</v>
      </c>
      <c r="L66" s="84" t="s">
        <v>97</v>
      </c>
      <c r="N66" t="s">
        <v>88</v>
      </c>
      <c r="O66"/>
      <c r="P66"/>
      <c r="Q66"/>
      <c r="R66"/>
      <c r="S66"/>
      <c r="T66" s="79"/>
    </row>
    <row r="67" spans="2:20" x14ac:dyDescent="0.6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102</v>
      </c>
      <c r="J67" s="85" t="s">
        <v>99</v>
      </c>
      <c r="K67" s="91" t="s">
        <v>101</v>
      </c>
      <c r="L67" s="84" t="s">
        <v>97</v>
      </c>
      <c r="N67"/>
      <c r="O67" t="s">
        <v>177</v>
      </c>
      <c r="P67"/>
      <c r="Q67"/>
      <c r="R67"/>
      <c r="S67"/>
      <c r="T67" s="79"/>
    </row>
    <row r="68" spans="2:20" x14ac:dyDescent="0.6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102</v>
      </c>
      <c r="J68" s="85" t="s">
        <v>99</v>
      </c>
      <c r="K68" s="91" t="s">
        <v>101</v>
      </c>
      <c r="L68" s="84" t="s">
        <v>97</v>
      </c>
      <c r="N68"/>
      <c r="O68" s="77" t="s">
        <v>187</v>
      </c>
      <c r="P68"/>
      <c r="Q68"/>
      <c r="R68"/>
      <c r="S68"/>
      <c r="T68" s="79"/>
    </row>
    <row r="69" spans="2:20" x14ac:dyDescent="0.6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100</v>
      </c>
      <c r="J69" s="85" t="s">
        <v>99</v>
      </c>
      <c r="K69" s="91" t="s">
        <v>108</v>
      </c>
      <c r="L69" s="84" t="s">
        <v>97</v>
      </c>
    </row>
    <row r="70" spans="2:20" x14ac:dyDescent="0.6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102</v>
      </c>
      <c r="J70" s="85" t="s">
        <v>99</v>
      </c>
      <c r="K70" s="91" t="s">
        <v>101</v>
      </c>
      <c r="L70" s="84" t="s">
        <v>97</v>
      </c>
    </row>
    <row r="71" spans="2:20" x14ac:dyDescent="0.6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102</v>
      </c>
      <c r="J71" s="85" t="s">
        <v>99</v>
      </c>
      <c r="K71" s="91" t="s">
        <v>101</v>
      </c>
      <c r="L71" s="84" t="s">
        <v>104</v>
      </c>
    </row>
    <row r="72" spans="2:20" x14ac:dyDescent="0.6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102</v>
      </c>
      <c r="J72" s="85" t="s">
        <v>99</v>
      </c>
      <c r="K72" s="91" t="s">
        <v>112</v>
      </c>
      <c r="L72" s="84" t="s">
        <v>104</v>
      </c>
    </row>
    <row r="73" spans="2:20" x14ac:dyDescent="0.6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100</v>
      </c>
      <c r="J73" s="85" t="s">
        <v>99</v>
      </c>
      <c r="K73" s="91" t="s">
        <v>108</v>
      </c>
      <c r="L73" s="84" t="s">
        <v>104</v>
      </c>
    </row>
    <row r="74" spans="2:20" x14ac:dyDescent="0.6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100</v>
      </c>
      <c r="J74" s="85" t="s">
        <v>99</v>
      </c>
      <c r="K74" s="91" t="s">
        <v>112</v>
      </c>
      <c r="L74" s="84" t="s">
        <v>104</v>
      </c>
    </row>
    <row r="75" spans="2:20" x14ac:dyDescent="0.6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102</v>
      </c>
      <c r="J75" s="85" t="s">
        <v>99</v>
      </c>
      <c r="K75" s="91" t="s">
        <v>101</v>
      </c>
      <c r="L75" s="84" t="s">
        <v>97</v>
      </c>
    </row>
    <row r="76" spans="2:20" x14ac:dyDescent="0.6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102</v>
      </c>
      <c r="J76" s="85" t="s">
        <v>99</v>
      </c>
      <c r="K76" s="91" t="s">
        <v>108</v>
      </c>
      <c r="L76" s="84" t="s">
        <v>97</v>
      </c>
    </row>
    <row r="77" spans="2:20" x14ac:dyDescent="0.6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102</v>
      </c>
      <c r="J77" s="85" t="s">
        <v>99</v>
      </c>
      <c r="K77" s="91" t="s">
        <v>103</v>
      </c>
      <c r="L77" s="84" t="s">
        <v>97</v>
      </c>
    </row>
    <row r="78" spans="2:20" x14ac:dyDescent="0.6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102</v>
      </c>
      <c r="J78" s="85" t="s">
        <v>99</v>
      </c>
      <c r="K78" s="91" t="s">
        <v>101</v>
      </c>
      <c r="L78" s="84" t="s">
        <v>97</v>
      </c>
    </row>
    <row r="79" spans="2:20" x14ac:dyDescent="0.6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102</v>
      </c>
      <c r="J79" s="85" t="s">
        <v>99</v>
      </c>
      <c r="K79" s="91" t="s">
        <v>111</v>
      </c>
      <c r="L79" s="84" t="s">
        <v>97</v>
      </c>
    </row>
    <row r="80" spans="2:20" x14ac:dyDescent="0.6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100</v>
      </c>
      <c r="J80" s="85" t="s">
        <v>99</v>
      </c>
      <c r="K80" s="91" t="s">
        <v>103</v>
      </c>
      <c r="L80" s="84" t="s">
        <v>97</v>
      </c>
    </row>
    <row r="81" spans="2:12" x14ac:dyDescent="0.6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100</v>
      </c>
      <c r="J81" s="85" t="s">
        <v>99</v>
      </c>
      <c r="K81" s="91" t="s">
        <v>103</v>
      </c>
      <c r="L81" s="84" t="s">
        <v>107</v>
      </c>
    </row>
    <row r="82" spans="2:12" x14ac:dyDescent="0.6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102</v>
      </c>
      <c r="J82" s="85" t="s">
        <v>99</v>
      </c>
      <c r="K82" s="91" t="s">
        <v>103</v>
      </c>
      <c r="L82" s="84" t="s">
        <v>97</v>
      </c>
    </row>
    <row r="83" spans="2:12" x14ac:dyDescent="0.6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102</v>
      </c>
      <c r="J83" s="85" t="s">
        <v>99</v>
      </c>
      <c r="K83" s="91" t="s">
        <v>101</v>
      </c>
      <c r="L83" s="84" t="s">
        <v>97</v>
      </c>
    </row>
    <row r="84" spans="2:12" x14ac:dyDescent="0.6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100</v>
      </c>
      <c r="J84" s="85" t="s">
        <v>99</v>
      </c>
      <c r="K84" s="91" t="s">
        <v>113</v>
      </c>
      <c r="L84" s="84" t="s">
        <v>104</v>
      </c>
    </row>
    <row r="85" spans="2:12" x14ac:dyDescent="0.6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102</v>
      </c>
      <c r="J85" s="85" t="s">
        <v>99</v>
      </c>
      <c r="K85" s="91" t="s">
        <v>106</v>
      </c>
      <c r="L85" s="84" t="s">
        <v>104</v>
      </c>
    </row>
    <row r="86" spans="2:12" x14ac:dyDescent="0.6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102</v>
      </c>
      <c r="J86" s="85" t="s">
        <v>99</v>
      </c>
      <c r="K86" s="91" t="s">
        <v>103</v>
      </c>
      <c r="L86" s="84" t="s">
        <v>97</v>
      </c>
    </row>
    <row r="87" spans="2:12" x14ac:dyDescent="0.6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102</v>
      </c>
      <c r="J87" s="85" t="s">
        <v>99</v>
      </c>
      <c r="K87" s="91" t="s">
        <v>108</v>
      </c>
      <c r="L87" s="84" t="s">
        <v>107</v>
      </c>
    </row>
    <row r="88" spans="2:12" x14ac:dyDescent="0.6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100</v>
      </c>
      <c r="J88" s="85" t="s">
        <v>99</v>
      </c>
      <c r="K88" s="91" t="s">
        <v>108</v>
      </c>
      <c r="L88" s="84" t="s">
        <v>104</v>
      </c>
    </row>
    <row r="89" spans="2:12" x14ac:dyDescent="0.6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102</v>
      </c>
      <c r="J89" s="85" t="s">
        <v>99</v>
      </c>
      <c r="K89" s="91" t="s">
        <v>103</v>
      </c>
      <c r="L89" s="84" t="s">
        <v>104</v>
      </c>
    </row>
    <row r="90" spans="2:12" x14ac:dyDescent="0.6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102</v>
      </c>
      <c r="J90" s="85" t="s">
        <v>99</v>
      </c>
      <c r="K90" s="91" t="s">
        <v>101</v>
      </c>
      <c r="L90" s="84" t="s">
        <v>97</v>
      </c>
    </row>
    <row r="91" spans="2:12" x14ac:dyDescent="0.6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100</v>
      </c>
      <c r="J91" s="85" t="s">
        <v>99</v>
      </c>
      <c r="K91" s="91" t="s">
        <v>113</v>
      </c>
      <c r="L91" s="84" t="s">
        <v>104</v>
      </c>
    </row>
    <row r="92" spans="2:12" x14ac:dyDescent="0.6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102</v>
      </c>
      <c r="J92" s="85" t="s">
        <v>99</v>
      </c>
      <c r="K92" s="91" t="s">
        <v>113</v>
      </c>
      <c r="L92" s="84" t="s">
        <v>97</v>
      </c>
    </row>
    <row r="93" spans="2:12" x14ac:dyDescent="0.6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100</v>
      </c>
      <c r="J93" s="85" t="s">
        <v>99</v>
      </c>
      <c r="K93" s="91" t="s">
        <v>103</v>
      </c>
      <c r="L93" s="84" t="s">
        <v>104</v>
      </c>
    </row>
    <row r="94" spans="2:12" x14ac:dyDescent="0.6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100</v>
      </c>
      <c r="J94" s="85" t="s">
        <v>99</v>
      </c>
      <c r="K94" s="91" t="s">
        <v>103</v>
      </c>
      <c r="L94" s="84" t="s">
        <v>104</v>
      </c>
    </row>
    <row r="95" spans="2:12" x14ac:dyDescent="0.6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100</v>
      </c>
      <c r="J95" s="85" t="s">
        <v>99</v>
      </c>
      <c r="K95" s="91" t="s">
        <v>101</v>
      </c>
      <c r="L95" s="84" t="s">
        <v>104</v>
      </c>
    </row>
    <row r="96" spans="2:12" x14ac:dyDescent="0.6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102</v>
      </c>
      <c r="J96" s="85" t="s">
        <v>99</v>
      </c>
      <c r="K96" s="91" t="s">
        <v>98</v>
      </c>
      <c r="L96" s="84" t="s">
        <v>104</v>
      </c>
    </row>
    <row r="97" spans="2:12" x14ac:dyDescent="0.6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102</v>
      </c>
      <c r="J97" s="85" t="s">
        <v>99</v>
      </c>
      <c r="K97" s="91" t="s">
        <v>103</v>
      </c>
      <c r="L97" s="84" t="s">
        <v>104</v>
      </c>
    </row>
    <row r="98" spans="2:12" x14ac:dyDescent="0.6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102</v>
      </c>
      <c r="J98" s="85" t="s">
        <v>99</v>
      </c>
      <c r="K98" s="91" t="s">
        <v>101</v>
      </c>
      <c r="L98" s="84" t="s">
        <v>97</v>
      </c>
    </row>
    <row r="99" spans="2:12" x14ac:dyDescent="0.6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102</v>
      </c>
      <c r="J99" s="85" t="s">
        <v>99</v>
      </c>
      <c r="K99" s="91" t="s">
        <v>106</v>
      </c>
      <c r="L99" s="84" t="s">
        <v>97</v>
      </c>
    </row>
    <row r="100" spans="2:12" x14ac:dyDescent="0.6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102</v>
      </c>
      <c r="J100" s="85" t="s">
        <v>99</v>
      </c>
      <c r="K100" s="91" t="s">
        <v>103</v>
      </c>
      <c r="L100" s="84" t="s">
        <v>104</v>
      </c>
    </row>
    <row r="101" spans="2:12" x14ac:dyDescent="0.6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102</v>
      </c>
      <c r="J101" s="85" t="s">
        <v>99</v>
      </c>
      <c r="K101" s="91" t="s">
        <v>101</v>
      </c>
      <c r="L101" s="84" t="s">
        <v>97</v>
      </c>
    </row>
    <row r="102" spans="2:12" x14ac:dyDescent="0.6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100</v>
      </c>
      <c r="J102" s="85" t="s">
        <v>99</v>
      </c>
      <c r="K102" s="91" t="s">
        <v>101</v>
      </c>
      <c r="L102" s="84" t="s">
        <v>104</v>
      </c>
    </row>
    <row r="103" spans="2:12" x14ac:dyDescent="0.6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102</v>
      </c>
      <c r="J103" s="85" t="s">
        <v>99</v>
      </c>
      <c r="K103" s="91" t="s">
        <v>101</v>
      </c>
      <c r="L103" s="84" t="s">
        <v>97</v>
      </c>
    </row>
    <row r="104" spans="2:12" x14ac:dyDescent="0.6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100</v>
      </c>
      <c r="J104" s="85" t="s">
        <v>99</v>
      </c>
      <c r="K104" s="91" t="s">
        <v>105</v>
      </c>
      <c r="L104" s="84" t="s">
        <v>97</v>
      </c>
    </row>
    <row r="105" spans="2:12" x14ac:dyDescent="0.6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102</v>
      </c>
      <c r="J105" s="85" t="s">
        <v>99</v>
      </c>
      <c r="K105" s="91" t="s">
        <v>98</v>
      </c>
      <c r="L105" s="84" t="s">
        <v>104</v>
      </c>
    </row>
    <row r="106" spans="2:12" x14ac:dyDescent="0.6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102</v>
      </c>
      <c r="J106" s="85" t="s">
        <v>99</v>
      </c>
      <c r="K106" s="91" t="s">
        <v>111</v>
      </c>
      <c r="L106" s="84" t="s">
        <v>97</v>
      </c>
    </row>
    <row r="107" spans="2:12" x14ac:dyDescent="0.6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102</v>
      </c>
      <c r="J107" s="85" t="s">
        <v>99</v>
      </c>
      <c r="K107" s="91" t="s">
        <v>101</v>
      </c>
      <c r="L107" s="84" t="s">
        <v>97</v>
      </c>
    </row>
    <row r="108" spans="2:12" x14ac:dyDescent="0.6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102</v>
      </c>
      <c r="J108" s="85" t="s">
        <v>99</v>
      </c>
      <c r="K108" s="91" t="s">
        <v>101</v>
      </c>
      <c r="L108" s="84" t="s">
        <v>104</v>
      </c>
    </row>
    <row r="109" spans="2:12" x14ac:dyDescent="0.6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102</v>
      </c>
      <c r="J109" s="85" t="s">
        <v>99</v>
      </c>
      <c r="K109" s="91" t="s">
        <v>98</v>
      </c>
      <c r="L109" s="84" t="s">
        <v>97</v>
      </c>
    </row>
    <row r="110" spans="2:12" x14ac:dyDescent="0.6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102</v>
      </c>
      <c r="J110" s="85" t="s">
        <v>99</v>
      </c>
      <c r="K110" s="91" t="s">
        <v>101</v>
      </c>
      <c r="L110" s="84" t="s">
        <v>104</v>
      </c>
    </row>
    <row r="111" spans="2:12" x14ac:dyDescent="0.6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102</v>
      </c>
      <c r="J111" s="85" t="s">
        <v>99</v>
      </c>
      <c r="K111" s="91" t="s">
        <v>101</v>
      </c>
      <c r="L111" s="84" t="s">
        <v>97</v>
      </c>
    </row>
    <row r="112" spans="2:12" x14ac:dyDescent="0.6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100</v>
      </c>
      <c r="J112" s="85" t="s">
        <v>99</v>
      </c>
      <c r="K112" s="91" t="s">
        <v>101</v>
      </c>
      <c r="L112" s="84" t="s">
        <v>104</v>
      </c>
    </row>
    <row r="113" spans="2:12" x14ac:dyDescent="0.6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102</v>
      </c>
      <c r="J113" s="85" t="s">
        <v>99</v>
      </c>
      <c r="K113" s="91" t="s">
        <v>101</v>
      </c>
      <c r="L113" s="84" t="s">
        <v>97</v>
      </c>
    </row>
    <row r="114" spans="2:12" x14ac:dyDescent="0.6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102</v>
      </c>
      <c r="J114" s="85" t="s">
        <v>99</v>
      </c>
      <c r="K114" s="91" t="s">
        <v>101</v>
      </c>
      <c r="L114" s="84" t="s">
        <v>104</v>
      </c>
    </row>
    <row r="115" spans="2:12" x14ac:dyDescent="0.6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102</v>
      </c>
      <c r="J115" s="85" t="s">
        <v>99</v>
      </c>
      <c r="K115" s="91" t="s">
        <v>103</v>
      </c>
      <c r="L115" s="84" t="s">
        <v>104</v>
      </c>
    </row>
    <row r="116" spans="2:12" x14ac:dyDescent="0.6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100</v>
      </c>
      <c r="J116" s="85" t="s">
        <v>99</v>
      </c>
      <c r="K116" s="91" t="s">
        <v>103</v>
      </c>
      <c r="L116" s="84" t="s">
        <v>104</v>
      </c>
    </row>
    <row r="117" spans="2:12" x14ac:dyDescent="0.6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102</v>
      </c>
      <c r="J117" s="85" t="s">
        <v>99</v>
      </c>
      <c r="K117" s="91" t="s">
        <v>112</v>
      </c>
      <c r="L117" s="84" t="s">
        <v>97</v>
      </c>
    </row>
    <row r="118" spans="2:12" x14ac:dyDescent="0.6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102</v>
      </c>
      <c r="J118" s="85" t="s">
        <v>99</v>
      </c>
      <c r="K118" s="91" t="s">
        <v>103</v>
      </c>
      <c r="L118" s="84" t="s">
        <v>97</v>
      </c>
    </row>
    <row r="119" spans="2:12" x14ac:dyDescent="0.6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100</v>
      </c>
      <c r="J119" s="85" t="s">
        <v>99</v>
      </c>
      <c r="K119" s="91" t="s">
        <v>105</v>
      </c>
      <c r="L119" s="84" t="s">
        <v>104</v>
      </c>
    </row>
    <row r="120" spans="2:12" x14ac:dyDescent="0.6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102</v>
      </c>
      <c r="J120" s="85" t="s">
        <v>109</v>
      </c>
      <c r="K120" s="91" t="s">
        <v>98</v>
      </c>
      <c r="L120" s="84" t="s">
        <v>104</v>
      </c>
    </row>
    <row r="121" spans="2:12" x14ac:dyDescent="0.6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102</v>
      </c>
      <c r="J121" s="85" t="s">
        <v>99</v>
      </c>
      <c r="K121" s="91" t="s">
        <v>103</v>
      </c>
      <c r="L121" s="84" t="s">
        <v>97</v>
      </c>
    </row>
    <row r="122" spans="2:12" x14ac:dyDescent="0.6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102</v>
      </c>
      <c r="J122" s="85" t="s">
        <v>99</v>
      </c>
      <c r="K122" s="91" t="s">
        <v>108</v>
      </c>
      <c r="L122" s="84" t="s">
        <v>107</v>
      </c>
    </row>
    <row r="123" spans="2:12" x14ac:dyDescent="0.6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100</v>
      </c>
      <c r="J123" s="85" t="s">
        <v>99</v>
      </c>
      <c r="K123" s="91" t="s">
        <v>101</v>
      </c>
      <c r="L123" s="84" t="s">
        <v>97</v>
      </c>
    </row>
    <row r="124" spans="2:12" x14ac:dyDescent="0.6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102</v>
      </c>
      <c r="J124" s="85" t="s">
        <v>99</v>
      </c>
      <c r="K124" s="91" t="s">
        <v>101</v>
      </c>
      <c r="L124" s="84" t="s">
        <v>97</v>
      </c>
    </row>
    <row r="125" spans="2:12" x14ac:dyDescent="0.6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102</v>
      </c>
      <c r="J125" s="85" t="s">
        <v>99</v>
      </c>
      <c r="K125" s="91" t="s">
        <v>103</v>
      </c>
      <c r="L125" s="84" t="s">
        <v>104</v>
      </c>
    </row>
    <row r="126" spans="2:12" x14ac:dyDescent="0.6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102</v>
      </c>
      <c r="J126" s="85" t="s">
        <v>99</v>
      </c>
      <c r="K126" s="91" t="s">
        <v>101</v>
      </c>
      <c r="L126" s="84" t="s">
        <v>104</v>
      </c>
    </row>
    <row r="127" spans="2:12" x14ac:dyDescent="0.6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102</v>
      </c>
      <c r="J127" s="85" t="s">
        <v>99</v>
      </c>
      <c r="K127" s="91" t="s">
        <v>110</v>
      </c>
      <c r="L127" s="84" t="s">
        <v>104</v>
      </c>
    </row>
    <row r="128" spans="2:12" x14ac:dyDescent="0.6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102</v>
      </c>
      <c r="J128" s="85" t="s">
        <v>99</v>
      </c>
      <c r="K128" s="91" t="s">
        <v>101</v>
      </c>
      <c r="L128" s="84" t="s">
        <v>104</v>
      </c>
    </row>
    <row r="129" spans="2:12" x14ac:dyDescent="0.6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102</v>
      </c>
      <c r="J129" s="85" t="s">
        <v>99</v>
      </c>
      <c r="K129" s="91" t="s">
        <v>101</v>
      </c>
      <c r="L129" s="84" t="s">
        <v>104</v>
      </c>
    </row>
    <row r="130" spans="2:12" x14ac:dyDescent="0.6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102</v>
      </c>
      <c r="J130" s="85" t="s">
        <v>99</v>
      </c>
      <c r="K130" s="91" t="s">
        <v>101</v>
      </c>
      <c r="L130" s="84" t="s">
        <v>104</v>
      </c>
    </row>
    <row r="131" spans="2:12" x14ac:dyDescent="0.6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102</v>
      </c>
      <c r="J131" s="85" t="s">
        <v>99</v>
      </c>
      <c r="K131" s="91" t="s">
        <v>98</v>
      </c>
      <c r="L131" s="84" t="s">
        <v>104</v>
      </c>
    </row>
    <row r="132" spans="2:12" x14ac:dyDescent="0.6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100</v>
      </c>
      <c r="J132" s="85" t="s">
        <v>99</v>
      </c>
      <c r="K132" s="91" t="s">
        <v>112</v>
      </c>
      <c r="L132" s="84" t="s">
        <v>97</v>
      </c>
    </row>
    <row r="133" spans="2:12" x14ac:dyDescent="0.6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102</v>
      </c>
      <c r="J133" s="85" t="s">
        <v>99</v>
      </c>
      <c r="K133" s="91" t="s">
        <v>106</v>
      </c>
      <c r="L133" s="84" t="s">
        <v>107</v>
      </c>
    </row>
    <row r="134" spans="2:12" x14ac:dyDescent="0.6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102</v>
      </c>
      <c r="J134" s="85" t="s">
        <v>99</v>
      </c>
      <c r="K134" s="91" t="s">
        <v>103</v>
      </c>
      <c r="L134" s="84" t="s">
        <v>104</v>
      </c>
    </row>
    <row r="135" spans="2:12" x14ac:dyDescent="0.6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102</v>
      </c>
      <c r="J135" s="85" t="s">
        <v>99</v>
      </c>
      <c r="K135" s="91" t="s">
        <v>101</v>
      </c>
      <c r="L135" s="84" t="s">
        <v>97</v>
      </c>
    </row>
    <row r="136" spans="2:12" x14ac:dyDescent="0.6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100</v>
      </c>
      <c r="J136" s="85" t="s">
        <v>99</v>
      </c>
      <c r="K136" s="91" t="s">
        <v>111</v>
      </c>
      <c r="L136" s="84" t="s">
        <v>104</v>
      </c>
    </row>
    <row r="137" spans="2:12" x14ac:dyDescent="0.6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102</v>
      </c>
      <c r="J137" s="85" t="s">
        <v>99</v>
      </c>
      <c r="K137" s="91" t="s">
        <v>108</v>
      </c>
      <c r="L137" s="84" t="s">
        <v>97</v>
      </c>
    </row>
    <row r="138" spans="2:12" x14ac:dyDescent="0.6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100</v>
      </c>
      <c r="J138" s="85" t="s">
        <v>99</v>
      </c>
      <c r="K138" s="91" t="s">
        <v>108</v>
      </c>
      <c r="L138" s="84" t="s">
        <v>104</v>
      </c>
    </row>
    <row r="139" spans="2:12" x14ac:dyDescent="0.6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102</v>
      </c>
      <c r="J139" s="85" t="s">
        <v>99</v>
      </c>
      <c r="K139" s="91" t="s">
        <v>101</v>
      </c>
      <c r="L139" s="84" t="s">
        <v>104</v>
      </c>
    </row>
    <row r="140" spans="2:12" x14ac:dyDescent="0.6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102</v>
      </c>
      <c r="J140" s="85" t="s">
        <v>99</v>
      </c>
      <c r="K140" s="91" t="s">
        <v>101</v>
      </c>
      <c r="L140" s="84" t="s">
        <v>104</v>
      </c>
    </row>
    <row r="141" spans="2:12" x14ac:dyDescent="0.6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100</v>
      </c>
      <c r="J141" s="85" t="s">
        <v>99</v>
      </c>
      <c r="K141" s="91" t="s">
        <v>103</v>
      </c>
      <c r="L141" s="84" t="s">
        <v>104</v>
      </c>
    </row>
    <row r="142" spans="2:12" x14ac:dyDescent="0.6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102</v>
      </c>
      <c r="J142" s="85" t="s">
        <v>99</v>
      </c>
      <c r="K142" s="91" t="s">
        <v>101</v>
      </c>
      <c r="L142" s="84" t="s">
        <v>97</v>
      </c>
    </row>
    <row r="143" spans="2:12" x14ac:dyDescent="0.6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102</v>
      </c>
      <c r="J143" s="85" t="s">
        <v>99</v>
      </c>
      <c r="K143" s="91" t="s">
        <v>105</v>
      </c>
      <c r="L143" s="84" t="s">
        <v>104</v>
      </c>
    </row>
    <row r="144" spans="2:12" x14ac:dyDescent="0.6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102</v>
      </c>
      <c r="J144" s="85" t="s">
        <v>99</v>
      </c>
      <c r="K144" s="91" t="s">
        <v>101</v>
      </c>
      <c r="L144" s="84" t="s">
        <v>97</v>
      </c>
    </row>
    <row r="145" spans="2:12" x14ac:dyDescent="0.6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100</v>
      </c>
      <c r="J145" s="85" t="s">
        <v>99</v>
      </c>
      <c r="K145" s="91" t="s">
        <v>103</v>
      </c>
      <c r="L145" s="84" t="s">
        <v>104</v>
      </c>
    </row>
    <row r="146" spans="2:12" x14ac:dyDescent="0.6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102</v>
      </c>
      <c r="J146" s="85" t="s">
        <v>99</v>
      </c>
      <c r="K146" s="91" t="s">
        <v>101</v>
      </c>
      <c r="L146" s="84" t="s">
        <v>104</v>
      </c>
    </row>
    <row r="147" spans="2:12" x14ac:dyDescent="0.6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102</v>
      </c>
      <c r="J147" s="85" t="s">
        <v>99</v>
      </c>
      <c r="K147" s="91" t="s">
        <v>106</v>
      </c>
      <c r="L147" s="84" t="s">
        <v>104</v>
      </c>
    </row>
    <row r="148" spans="2:12" x14ac:dyDescent="0.6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102</v>
      </c>
      <c r="J148" s="85" t="s">
        <v>99</v>
      </c>
      <c r="K148" s="91" t="s">
        <v>101</v>
      </c>
      <c r="L148" s="84" t="s">
        <v>104</v>
      </c>
    </row>
    <row r="149" spans="2:12" x14ac:dyDescent="0.6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102</v>
      </c>
      <c r="J149" s="85" t="s">
        <v>99</v>
      </c>
      <c r="K149" s="91" t="s">
        <v>98</v>
      </c>
      <c r="L149" s="84" t="s">
        <v>97</v>
      </c>
    </row>
    <row r="150" spans="2:12" x14ac:dyDescent="0.6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102</v>
      </c>
      <c r="J150" s="85" t="s">
        <v>99</v>
      </c>
      <c r="K150" s="91" t="s">
        <v>108</v>
      </c>
      <c r="L150" s="84" t="s">
        <v>104</v>
      </c>
    </row>
    <row r="151" spans="2:12" x14ac:dyDescent="0.6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102</v>
      </c>
      <c r="J151" s="85" t="s">
        <v>99</v>
      </c>
      <c r="K151" s="91" t="s">
        <v>101</v>
      </c>
      <c r="L151" s="84" t="s">
        <v>107</v>
      </c>
    </row>
    <row r="152" spans="2:12" x14ac:dyDescent="0.6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102</v>
      </c>
      <c r="J152" s="85" t="s">
        <v>99</v>
      </c>
      <c r="K152" s="91" t="s">
        <v>106</v>
      </c>
      <c r="L152" s="84" t="s">
        <v>97</v>
      </c>
    </row>
    <row r="153" spans="2:12" x14ac:dyDescent="0.6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102</v>
      </c>
      <c r="J153" s="85" t="s">
        <v>99</v>
      </c>
      <c r="K153" s="91" t="s">
        <v>103</v>
      </c>
      <c r="L153" s="84" t="s">
        <v>104</v>
      </c>
    </row>
    <row r="154" spans="2:12" x14ac:dyDescent="0.6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102</v>
      </c>
      <c r="J154" s="85" t="s">
        <v>99</v>
      </c>
      <c r="K154" s="91" t="s">
        <v>110</v>
      </c>
      <c r="L154" s="84" t="s">
        <v>97</v>
      </c>
    </row>
    <row r="155" spans="2:12" x14ac:dyDescent="0.6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102</v>
      </c>
      <c r="J155" s="85" t="s">
        <v>99</v>
      </c>
      <c r="K155" s="91" t="s">
        <v>112</v>
      </c>
      <c r="L155" s="84" t="s">
        <v>97</v>
      </c>
    </row>
    <row r="156" spans="2:12" x14ac:dyDescent="0.6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102</v>
      </c>
      <c r="J156" s="85" t="s">
        <v>99</v>
      </c>
      <c r="K156" s="91" t="s">
        <v>101</v>
      </c>
      <c r="L156" s="84" t="s">
        <v>97</v>
      </c>
    </row>
    <row r="157" spans="2:12" x14ac:dyDescent="0.6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102</v>
      </c>
      <c r="J157" s="85" t="s">
        <v>99</v>
      </c>
      <c r="K157" s="91" t="s">
        <v>103</v>
      </c>
      <c r="L157" s="84" t="s">
        <v>97</v>
      </c>
    </row>
    <row r="158" spans="2:12" x14ac:dyDescent="0.6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102</v>
      </c>
      <c r="J158" s="85" t="s">
        <v>99</v>
      </c>
      <c r="K158" s="91" t="s">
        <v>101</v>
      </c>
      <c r="L158" s="84" t="s">
        <v>104</v>
      </c>
    </row>
    <row r="159" spans="2:12" x14ac:dyDescent="0.6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100</v>
      </c>
      <c r="J159" s="85" t="s">
        <v>99</v>
      </c>
      <c r="K159" s="91" t="s">
        <v>103</v>
      </c>
      <c r="L159" s="84" t="s">
        <v>104</v>
      </c>
    </row>
    <row r="160" spans="2:12" x14ac:dyDescent="0.6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102</v>
      </c>
      <c r="J160" s="85" t="s">
        <v>99</v>
      </c>
      <c r="K160" s="91" t="s">
        <v>112</v>
      </c>
      <c r="L160" s="84" t="s">
        <v>107</v>
      </c>
    </row>
    <row r="161" spans="2:12" x14ac:dyDescent="0.6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102</v>
      </c>
      <c r="J161" s="85" t="s">
        <v>99</v>
      </c>
      <c r="K161" s="91" t="s">
        <v>103</v>
      </c>
      <c r="L161" s="84" t="s">
        <v>97</v>
      </c>
    </row>
    <row r="162" spans="2:12" x14ac:dyDescent="0.6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102</v>
      </c>
      <c r="J162" s="85" t="s">
        <v>99</v>
      </c>
      <c r="K162" s="91" t="s">
        <v>111</v>
      </c>
      <c r="L162" s="84" t="s">
        <v>107</v>
      </c>
    </row>
    <row r="163" spans="2:12" x14ac:dyDescent="0.6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102</v>
      </c>
      <c r="J163" s="85" t="s">
        <v>99</v>
      </c>
      <c r="K163" s="91" t="s">
        <v>103</v>
      </c>
      <c r="L163" s="84" t="s">
        <v>104</v>
      </c>
    </row>
    <row r="164" spans="2:12" x14ac:dyDescent="0.6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100</v>
      </c>
      <c r="J164" s="85" t="s">
        <v>99</v>
      </c>
      <c r="K164" s="91" t="s">
        <v>105</v>
      </c>
      <c r="L164" s="84" t="s">
        <v>104</v>
      </c>
    </row>
    <row r="165" spans="2:12" x14ac:dyDescent="0.6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102</v>
      </c>
      <c r="J165" s="85" t="s">
        <v>99</v>
      </c>
      <c r="K165" s="91" t="s">
        <v>103</v>
      </c>
      <c r="L165" s="84" t="s">
        <v>107</v>
      </c>
    </row>
    <row r="166" spans="2:12" x14ac:dyDescent="0.6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100</v>
      </c>
      <c r="J166" s="85" t="s">
        <v>99</v>
      </c>
      <c r="K166" s="91" t="s">
        <v>108</v>
      </c>
      <c r="L166" s="84" t="s">
        <v>104</v>
      </c>
    </row>
    <row r="167" spans="2:12" x14ac:dyDescent="0.6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100</v>
      </c>
      <c r="J167" s="85" t="s">
        <v>99</v>
      </c>
      <c r="K167" s="91" t="s">
        <v>101</v>
      </c>
      <c r="L167" s="84" t="s">
        <v>104</v>
      </c>
    </row>
    <row r="168" spans="2:12" x14ac:dyDescent="0.6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102</v>
      </c>
      <c r="J168" s="85" t="s">
        <v>99</v>
      </c>
      <c r="K168" s="91" t="s">
        <v>103</v>
      </c>
      <c r="L168" s="84" t="s">
        <v>97</v>
      </c>
    </row>
    <row r="169" spans="2:12" x14ac:dyDescent="0.6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102</v>
      </c>
      <c r="J169" s="85" t="s">
        <v>99</v>
      </c>
      <c r="K169" s="91" t="s">
        <v>113</v>
      </c>
      <c r="L169" s="84" t="s">
        <v>104</v>
      </c>
    </row>
    <row r="170" spans="2:12" x14ac:dyDescent="0.6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102</v>
      </c>
      <c r="J170" s="85" t="s">
        <v>99</v>
      </c>
      <c r="K170" s="91" t="s">
        <v>110</v>
      </c>
      <c r="L170" s="84" t="s">
        <v>104</v>
      </c>
    </row>
    <row r="171" spans="2:12" x14ac:dyDescent="0.6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102</v>
      </c>
      <c r="J171" s="85" t="s">
        <v>99</v>
      </c>
      <c r="K171" s="91" t="s">
        <v>105</v>
      </c>
      <c r="L171" s="84" t="s">
        <v>97</v>
      </c>
    </row>
    <row r="172" spans="2:12" x14ac:dyDescent="0.6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100</v>
      </c>
      <c r="J172" s="85" t="s">
        <v>99</v>
      </c>
      <c r="K172" s="91" t="s">
        <v>101</v>
      </c>
      <c r="L172" s="84" t="s">
        <v>104</v>
      </c>
    </row>
    <row r="173" spans="2:12" x14ac:dyDescent="0.6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102</v>
      </c>
      <c r="J173" s="85" t="s">
        <v>99</v>
      </c>
      <c r="K173" s="91" t="s">
        <v>101</v>
      </c>
      <c r="L173" s="84" t="s">
        <v>104</v>
      </c>
    </row>
    <row r="174" spans="2:12" x14ac:dyDescent="0.6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102</v>
      </c>
      <c r="J174" s="85" t="s">
        <v>99</v>
      </c>
      <c r="K174" s="91" t="s">
        <v>101</v>
      </c>
      <c r="L174" s="84" t="s">
        <v>97</v>
      </c>
    </row>
    <row r="175" spans="2:12" x14ac:dyDescent="0.6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102</v>
      </c>
      <c r="J175" s="85" t="s">
        <v>99</v>
      </c>
      <c r="K175" s="91" t="s">
        <v>103</v>
      </c>
      <c r="L175" s="84" t="s">
        <v>97</v>
      </c>
    </row>
    <row r="176" spans="2:12" x14ac:dyDescent="0.6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102</v>
      </c>
      <c r="J176" s="85" t="s">
        <v>99</v>
      </c>
      <c r="K176" s="91" t="s">
        <v>98</v>
      </c>
      <c r="L176" s="84" t="s">
        <v>104</v>
      </c>
    </row>
    <row r="177" spans="2:12" x14ac:dyDescent="0.6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100</v>
      </c>
      <c r="J177" s="85" t="s">
        <v>99</v>
      </c>
      <c r="K177" s="91" t="s">
        <v>105</v>
      </c>
      <c r="L177" s="84" t="s">
        <v>97</v>
      </c>
    </row>
    <row r="178" spans="2:12" x14ac:dyDescent="0.6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102</v>
      </c>
      <c r="J178" s="85" t="s">
        <v>99</v>
      </c>
      <c r="K178" s="91" t="s">
        <v>101</v>
      </c>
      <c r="L178" s="84" t="s">
        <v>104</v>
      </c>
    </row>
    <row r="179" spans="2:12" x14ac:dyDescent="0.6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100</v>
      </c>
      <c r="J179" s="85" t="s">
        <v>99</v>
      </c>
      <c r="K179" s="91" t="s">
        <v>98</v>
      </c>
      <c r="L179" s="84" t="s">
        <v>97</v>
      </c>
    </row>
    <row r="180" spans="2:12" x14ac:dyDescent="0.6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102</v>
      </c>
      <c r="J180" s="85" t="s">
        <v>99</v>
      </c>
      <c r="K180" s="91" t="s">
        <v>103</v>
      </c>
      <c r="L180" s="84" t="s">
        <v>107</v>
      </c>
    </row>
    <row r="181" spans="2:12" x14ac:dyDescent="0.6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102</v>
      </c>
      <c r="J181" s="85" t="s">
        <v>99</v>
      </c>
      <c r="K181" s="91" t="s">
        <v>105</v>
      </c>
      <c r="L181" s="84" t="s">
        <v>104</v>
      </c>
    </row>
    <row r="182" spans="2:12" x14ac:dyDescent="0.6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102</v>
      </c>
      <c r="J182" s="85" t="s">
        <v>99</v>
      </c>
      <c r="K182" s="91" t="s">
        <v>113</v>
      </c>
      <c r="L182" s="84" t="s">
        <v>97</v>
      </c>
    </row>
    <row r="183" spans="2:12" x14ac:dyDescent="0.6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100</v>
      </c>
      <c r="J183" s="85" t="s">
        <v>99</v>
      </c>
      <c r="K183" s="91" t="s">
        <v>106</v>
      </c>
      <c r="L183" s="84" t="s">
        <v>97</v>
      </c>
    </row>
    <row r="184" spans="2:12" x14ac:dyDescent="0.6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100</v>
      </c>
      <c r="J184" s="85" t="s">
        <v>99</v>
      </c>
      <c r="K184" s="91" t="s">
        <v>101</v>
      </c>
      <c r="L184" s="84" t="s">
        <v>104</v>
      </c>
    </row>
    <row r="185" spans="2:12" x14ac:dyDescent="0.6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102</v>
      </c>
      <c r="J185" s="85" t="s">
        <v>99</v>
      </c>
      <c r="K185" s="91" t="s">
        <v>101</v>
      </c>
      <c r="L185" s="84" t="s">
        <v>104</v>
      </c>
    </row>
    <row r="186" spans="2:12" x14ac:dyDescent="0.6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102</v>
      </c>
      <c r="J186" s="85" t="s">
        <v>99</v>
      </c>
      <c r="K186" s="91" t="s">
        <v>103</v>
      </c>
      <c r="L186" s="84" t="s">
        <v>97</v>
      </c>
    </row>
    <row r="187" spans="2:12" x14ac:dyDescent="0.6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100</v>
      </c>
      <c r="J187" s="85" t="s">
        <v>99</v>
      </c>
      <c r="K187" s="91" t="s">
        <v>101</v>
      </c>
      <c r="L187" s="84" t="s">
        <v>97</v>
      </c>
    </row>
    <row r="188" spans="2:12" x14ac:dyDescent="0.6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100</v>
      </c>
      <c r="J188" s="85" t="s">
        <v>99</v>
      </c>
      <c r="K188" s="91" t="s">
        <v>108</v>
      </c>
      <c r="L188" s="84" t="s">
        <v>104</v>
      </c>
    </row>
    <row r="189" spans="2:12" x14ac:dyDescent="0.6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100</v>
      </c>
      <c r="J189" s="85" t="s">
        <v>99</v>
      </c>
      <c r="K189" s="91" t="s">
        <v>101</v>
      </c>
      <c r="L189" s="84" t="s">
        <v>97</v>
      </c>
    </row>
    <row r="190" spans="2:12" x14ac:dyDescent="0.6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100</v>
      </c>
      <c r="J190" s="85" t="s">
        <v>99</v>
      </c>
      <c r="K190" s="91" t="s">
        <v>112</v>
      </c>
      <c r="L190" s="84" t="s">
        <v>97</v>
      </c>
    </row>
    <row r="191" spans="2:12" x14ac:dyDescent="0.6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102</v>
      </c>
      <c r="J191" s="85" t="s">
        <v>99</v>
      </c>
      <c r="K191" s="91" t="s">
        <v>103</v>
      </c>
      <c r="L191" s="84" t="s">
        <v>97</v>
      </c>
    </row>
    <row r="192" spans="2:12" x14ac:dyDescent="0.6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102</v>
      </c>
      <c r="J192" s="85" t="s">
        <v>99</v>
      </c>
      <c r="K192" s="91" t="s">
        <v>105</v>
      </c>
      <c r="L192" s="84" t="s">
        <v>107</v>
      </c>
    </row>
    <row r="193" spans="2:12" x14ac:dyDescent="0.6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100</v>
      </c>
      <c r="J193" s="85" t="s">
        <v>99</v>
      </c>
      <c r="K193" s="91" t="s">
        <v>113</v>
      </c>
      <c r="L193" s="84" t="s">
        <v>97</v>
      </c>
    </row>
    <row r="194" spans="2:12" x14ac:dyDescent="0.6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102</v>
      </c>
      <c r="J194" s="85" t="s">
        <v>99</v>
      </c>
      <c r="K194" s="91" t="s">
        <v>103</v>
      </c>
      <c r="L194" s="84" t="s">
        <v>107</v>
      </c>
    </row>
    <row r="195" spans="2:12" x14ac:dyDescent="0.6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102</v>
      </c>
      <c r="J195" s="85" t="s">
        <v>99</v>
      </c>
      <c r="K195" s="91" t="s">
        <v>110</v>
      </c>
      <c r="L195" s="84" t="s">
        <v>104</v>
      </c>
    </row>
    <row r="196" spans="2:12" x14ac:dyDescent="0.6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102</v>
      </c>
      <c r="J196" s="85" t="s">
        <v>99</v>
      </c>
      <c r="K196" s="91" t="s">
        <v>108</v>
      </c>
      <c r="L196" s="84" t="s">
        <v>104</v>
      </c>
    </row>
    <row r="197" spans="2:12" x14ac:dyDescent="0.6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100</v>
      </c>
      <c r="J197" s="85" t="s">
        <v>99</v>
      </c>
      <c r="K197" s="91" t="s">
        <v>98</v>
      </c>
      <c r="L197" s="84" t="s">
        <v>104</v>
      </c>
    </row>
    <row r="198" spans="2:12" x14ac:dyDescent="0.6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102</v>
      </c>
      <c r="J198" s="85" t="s">
        <v>99</v>
      </c>
      <c r="K198" s="91" t="s">
        <v>111</v>
      </c>
      <c r="L198" s="84" t="s">
        <v>104</v>
      </c>
    </row>
    <row r="199" spans="2:12" x14ac:dyDescent="0.6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102</v>
      </c>
      <c r="J199" s="85" t="s">
        <v>99</v>
      </c>
      <c r="K199" s="91" t="s">
        <v>103</v>
      </c>
      <c r="L199" s="84" t="s">
        <v>104</v>
      </c>
    </row>
    <row r="200" spans="2:12" x14ac:dyDescent="0.6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102</v>
      </c>
      <c r="J200" s="85" t="s">
        <v>99</v>
      </c>
      <c r="K200" s="91" t="s">
        <v>111</v>
      </c>
      <c r="L200" s="84" t="s">
        <v>97</v>
      </c>
    </row>
    <row r="201" spans="2:12" x14ac:dyDescent="0.6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102</v>
      </c>
      <c r="J201" s="85" t="s">
        <v>99</v>
      </c>
      <c r="K201" s="91" t="s">
        <v>103</v>
      </c>
      <c r="L201" s="84" t="s">
        <v>104</v>
      </c>
    </row>
    <row r="202" spans="2:12" x14ac:dyDescent="0.6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102</v>
      </c>
      <c r="J202" s="85" t="s">
        <v>99</v>
      </c>
      <c r="K202" s="91" t="s">
        <v>101</v>
      </c>
      <c r="L202" s="84" t="s">
        <v>97</v>
      </c>
    </row>
    <row r="203" spans="2:12" x14ac:dyDescent="0.6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102</v>
      </c>
      <c r="J203" s="85" t="s">
        <v>99</v>
      </c>
      <c r="K203" s="91" t="s">
        <v>110</v>
      </c>
      <c r="L203" s="84" t="s">
        <v>97</v>
      </c>
    </row>
    <row r="204" spans="2:12" x14ac:dyDescent="0.6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100</v>
      </c>
      <c r="J204" s="85" t="s">
        <v>99</v>
      </c>
      <c r="K204" s="91" t="s">
        <v>101</v>
      </c>
      <c r="L204" s="84" t="s">
        <v>97</v>
      </c>
    </row>
    <row r="205" spans="2:12" x14ac:dyDescent="0.6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102</v>
      </c>
      <c r="J205" s="85" t="s">
        <v>99</v>
      </c>
      <c r="K205" s="91" t="s">
        <v>105</v>
      </c>
      <c r="L205" s="84" t="s">
        <v>104</v>
      </c>
    </row>
    <row r="206" spans="2:12" x14ac:dyDescent="0.6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102</v>
      </c>
      <c r="J206" s="85" t="s">
        <v>99</v>
      </c>
      <c r="K206" s="91" t="s">
        <v>101</v>
      </c>
      <c r="L206" s="84" t="s">
        <v>104</v>
      </c>
    </row>
    <row r="207" spans="2:12" x14ac:dyDescent="0.6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102</v>
      </c>
      <c r="J207" s="85" t="s">
        <v>99</v>
      </c>
      <c r="K207" s="91" t="s">
        <v>103</v>
      </c>
      <c r="L207" s="84" t="s">
        <v>104</v>
      </c>
    </row>
    <row r="208" spans="2:12" x14ac:dyDescent="0.6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102</v>
      </c>
      <c r="J208" s="85" t="s">
        <v>99</v>
      </c>
      <c r="K208" s="91" t="s">
        <v>103</v>
      </c>
      <c r="L208" s="84" t="s">
        <v>104</v>
      </c>
    </row>
    <row r="209" spans="2:12" x14ac:dyDescent="0.6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102</v>
      </c>
      <c r="J209" s="85" t="s">
        <v>99</v>
      </c>
      <c r="K209" s="91" t="s">
        <v>106</v>
      </c>
      <c r="L209" s="84" t="s">
        <v>104</v>
      </c>
    </row>
    <row r="210" spans="2:12" x14ac:dyDescent="0.6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100</v>
      </c>
      <c r="J210" s="85" t="s">
        <v>99</v>
      </c>
      <c r="K210" s="91" t="s">
        <v>110</v>
      </c>
      <c r="L210" s="84" t="s">
        <v>97</v>
      </c>
    </row>
    <row r="211" spans="2:12" x14ac:dyDescent="0.6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102</v>
      </c>
      <c r="J211" s="85" t="s">
        <v>99</v>
      </c>
      <c r="K211" s="91" t="s">
        <v>103</v>
      </c>
      <c r="L211" s="84" t="s">
        <v>104</v>
      </c>
    </row>
    <row r="212" spans="2:12" x14ac:dyDescent="0.6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102</v>
      </c>
      <c r="J212" s="85" t="s">
        <v>99</v>
      </c>
      <c r="K212" s="91" t="s">
        <v>105</v>
      </c>
      <c r="L212" s="84" t="s">
        <v>97</v>
      </c>
    </row>
    <row r="213" spans="2:12" x14ac:dyDescent="0.6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102</v>
      </c>
      <c r="J213" s="85" t="s">
        <v>99</v>
      </c>
      <c r="K213" s="91" t="s">
        <v>103</v>
      </c>
      <c r="L213" s="84" t="s">
        <v>104</v>
      </c>
    </row>
    <row r="214" spans="2:12" x14ac:dyDescent="0.6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102</v>
      </c>
      <c r="J214" s="85" t="s">
        <v>99</v>
      </c>
      <c r="K214" s="91" t="s">
        <v>98</v>
      </c>
      <c r="L214" s="84" t="s">
        <v>104</v>
      </c>
    </row>
    <row r="215" spans="2:12" x14ac:dyDescent="0.6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102</v>
      </c>
      <c r="J215" s="85" t="s">
        <v>99</v>
      </c>
      <c r="K215" s="91" t="s">
        <v>98</v>
      </c>
      <c r="L215" s="84" t="s">
        <v>104</v>
      </c>
    </row>
    <row r="216" spans="2:12" x14ac:dyDescent="0.6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102</v>
      </c>
      <c r="J216" s="85" t="s">
        <v>99</v>
      </c>
      <c r="K216" s="91" t="s">
        <v>108</v>
      </c>
      <c r="L216" s="84" t="s">
        <v>104</v>
      </c>
    </row>
    <row r="217" spans="2:12" x14ac:dyDescent="0.6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102</v>
      </c>
      <c r="J217" s="85" t="s">
        <v>99</v>
      </c>
      <c r="K217" s="91" t="s">
        <v>101</v>
      </c>
      <c r="L217" s="84" t="s">
        <v>97</v>
      </c>
    </row>
    <row r="218" spans="2:12" x14ac:dyDescent="0.6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102</v>
      </c>
      <c r="J218" s="85" t="s">
        <v>99</v>
      </c>
      <c r="K218" s="91" t="s">
        <v>108</v>
      </c>
      <c r="L218" s="84" t="s">
        <v>97</v>
      </c>
    </row>
    <row r="219" spans="2:12" x14ac:dyDescent="0.6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102</v>
      </c>
      <c r="J219" s="85" t="s">
        <v>99</v>
      </c>
      <c r="K219" s="91" t="s">
        <v>103</v>
      </c>
      <c r="L219" s="84" t="s">
        <v>104</v>
      </c>
    </row>
    <row r="220" spans="2:12" x14ac:dyDescent="0.6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102</v>
      </c>
      <c r="J220" s="85" t="s">
        <v>99</v>
      </c>
      <c r="K220" s="91" t="s">
        <v>101</v>
      </c>
      <c r="L220" s="84" t="s">
        <v>104</v>
      </c>
    </row>
    <row r="221" spans="2:12" x14ac:dyDescent="0.6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102</v>
      </c>
      <c r="J221" s="85" t="s">
        <v>99</v>
      </c>
      <c r="K221" s="91" t="s">
        <v>101</v>
      </c>
      <c r="L221" s="84" t="s">
        <v>104</v>
      </c>
    </row>
    <row r="222" spans="2:12" x14ac:dyDescent="0.6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102</v>
      </c>
      <c r="J222" s="85" t="s">
        <v>99</v>
      </c>
      <c r="K222" s="91" t="s">
        <v>101</v>
      </c>
      <c r="L222" s="84" t="s">
        <v>104</v>
      </c>
    </row>
    <row r="223" spans="2:12" x14ac:dyDescent="0.6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100</v>
      </c>
      <c r="J223" s="85" t="s">
        <v>99</v>
      </c>
      <c r="K223" s="91" t="s">
        <v>103</v>
      </c>
      <c r="L223" s="84" t="s">
        <v>97</v>
      </c>
    </row>
    <row r="224" spans="2:12" x14ac:dyDescent="0.6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102</v>
      </c>
      <c r="J224" s="85" t="s">
        <v>99</v>
      </c>
      <c r="K224" s="91" t="s">
        <v>111</v>
      </c>
      <c r="L224" s="84" t="s">
        <v>97</v>
      </c>
    </row>
    <row r="225" spans="2:12" x14ac:dyDescent="0.6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102</v>
      </c>
      <c r="J225" s="85" t="s">
        <v>99</v>
      </c>
      <c r="K225" s="91" t="s">
        <v>112</v>
      </c>
      <c r="L225" s="84" t="s">
        <v>107</v>
      </c>
    </row>
    <row r="226" spans="2:12" x14ac:dyDescent="0.6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100</v>
      </c>
      <c r="J226" s="85" t="s">
        <v>99</v>
      </c>
      <c r="K226" s="91" t="s">
        <v>108</v>
      </c>
      <c r="L226" s="84" t="s">
        <v>104</v>
      </c>
    </row>
    <row r="227" spans="2:12" x14ac:dyDescent="0.6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102</v>
      </c>
      <c r="J227" s="85" t="s">
        <v>99</v>
      </c>
      <c r="K227" s="91" t="s">
        <v>101</v>
      </c>
      <c r="L227" s="84" t="s">
        <v>97</v>
      </c>
    </row>
    <row r="228" spans="2:12" x14ac:dyDescent="0.6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100</v>
      </c>
      <c r="J228" s="85" t="s">
        <v>99</v>
      </c>
      <c r="K228" s="91" t="s">
        <v>101</v>
      </c>
      <c r="L228" s="84" t="s">
        <v>104</v>
      </c>
    </row>
    <row r="229" spans="2:12" x14ac:dyDescent="0.6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100</v>
      </c>
      <c r="J229" s="85" t="s">
        <v>99</v>
      </c>
      <c r="K229" s="91" t="s">
        <v>98</v>
      </c>
      <c r="L229" s="84" t="s">
        <v>97</v>
      </c>
    </row>
    <row r="230" spans="2:12" x14ac:dyDescent="0.6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102</v>
      </c>
      <c r="J230" s="85" t="s">
        <v>99</v>
      </c>
      <c r="K230" s="91" t="s">
        <v>113</v>
      </c>
      <c r="L230" s="84" t="s">
        <v>104</v>
      </c>
    </row>
    <row r="231" spans="2:12" x14ac:dyDescent="0.6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102</v>
      </c>
      <c r="J231" s="85" t="s">
        <v>99</v>
      </c>
      <c r="K231" s="91" t="s">
        <v>101</v>
      </c>
      <c r="L231" s="84" t="s">
        <v>107</v>
      </c>
    </row>
    <row r="232" spans="2:12" x14ac:dyDescent="0.6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102</v>
      </c>
      <c r="J232" s="85" t="s">
        <v>99</v>
      </c>
      <c r="K232" s="91" t="s">
        <v>106</v>
      </c>
      <c r="L232" s="84" t="s">
        <v>107</v>
      </c>
    </row>
    <row r="233" spans="2:12" x14ac:dyDescent="0.6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102</v>
      </c>
      <c r="J233" s="85" t="s">
        <v>99</v>
      </c>
      <c r="K233" s="91" t="s">
        <v>101</v>
      </c>
      <c r="L233" s="84" t="s">
        <v>104</v>
      </c>
    </row>
    <row r="234" spans="2:12" x14ac:dyDescent="0.6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102</v>
      </c>
      <c r="J234" s="85" t="s">
        <v>99</v>
      </c>
      <c r="K234" s="91" t="s">
        <v>111</v>
      </c>
      <c r="L234" s="84" t="s">
        <v>104</v>
      </c>
    </row>
    <row r="235" spans="2:12" x14ac:dyDescent="0.6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102</v>
      </c>
      <c r="J235" s="85" t="s">
        <v>99</v>
      </c>
      <c r="K235" s="91" t="s">
        <v>98</v>
      </c>
      <c r="L235" s="84" t="s">
        <v>97</v>
      </c>
    </row>
    <row r="236" spans="2:12" x14ac:dyDescent="0.6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102</v>
      </c>
      <c r="J236" s="85" t="s">
        <v>99</v>
      </c>
      <c r="K236" s="91" t="s">
        <v>103</v>
      </c>
      <c r="L236" s="84" t="s">
        <v>104</v>
      </c>
    </row>
    <row r="237" spans="2:12" x14ac:dyDescent="0.6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102</v>
      </c>
      <c r="J237" s="85" t="s">
        <v>109</v>
      </c>
      <c r="K237" s="91" t="s">
        <v>111</v>
      </c>
      <c r="L237" s="84" t="s">
        <v>97</v>
      </c>
    </row>
    <row r="238" spans="2:12" x14ac:dyDescent="0.6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100</v>
      </c>
      <c r="J238" s="85" t="s">
        <v>99</v>
      </c>
      <c r="K238" s="91" t="s">
        <v>108</v>
      </c>
      <c r="L238" s="84" t="s">
        <v>104</v>
      </c>
    </row>
    <row r="239" spans="2:12" x14ac:dyDescent="0.6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102</v>
      </c>
      <c r="J239" s="85" t="s">
        <v>99</v>
      </c>
      <c r="K239" s="91" t="s">
        <v>98</v>
      </c>
      <c r="L239" s="84" t="s">
        <v>104</v>
      </c>
    </row>
    <row r="240" spans="2:12" x14ac:dyDescent="0.6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102</v>
      </c>
      <c r="J240" s="85" t="s">
        <v>99</v>
      </c>
      <c r="K240" s="91" t="s">
        <v>113</v>
      </c>
      <c r="L240" s="84" t="s">
        <v>104</v>
      </c>
    </row>
    <row r="241" spans="2:12" x14ac:dyDescent="0.6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100</v>
      </c>
      <c r="J241" s="85" t="s">
        <v>99</v>
      </c>
      <c r="K241" s="91" t="s">
        <v>103</v>
      </c>
      <c r="L241" s="84" t="s">
        <v>97</v>
      </c>
    </row>
    <row r="242" spans="2:12" x14ac:dyDescent="0.6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102</v>
      </c>
      <c r="J242" s="85" t="s">
        <v>99</v>
      </c>
      <c r="K242" s="91" t="s">
        <v>103</v>
      </c>
      <c r="L242" s="84" t="s">
        <v>97</v>
      </c>
    </row>
    <row r="243" spans="2:12" x14ac:dyDescent="0.6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102</v>
      </c>
      <c r="J243" s="85" t="s">
        <v>99</v>
      </c>
      <c r="K243" s="91" t="s">
        <v>101</v>
      </c>
      <c r="L243" s="84" t="s">
        <v>97</v>
      </c>
    </row>
    <row r="244" spans="2:12" x14ac:dyDescent="0.6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100</v>
      </c>
      <c r="J244" s="85" t="s">
        <v>99</v>
      </c>
      <c r="K244" s="91" t="s">
        <v>103</v>
      </c>
      <c r="L244" s="84" t="s">
        <v>104</v>
      </c>
    </row>
    <row r="245" spans="2:12" x14ac:dyDescent="0.6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100</v>
      </c>
      <c r="J245" s="85" t="s">
        <v>99</v>
      </c>
      <c r="K245" s="91" t="s">
        <v>101</v>
      </c>
      <c r="L245" s="84" t="s">
        <v>97</v>
      </c>
    </row>
    <row r="246" spans="2:12" x14ac:dyDescent="0.6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102</v>
      </c>
      <c r="J246" s="85" t="s">
        <v>99</v>
      </c>
      <c r="K246" s="91" t="s">
        <v>103</v>
      </c>
      <c r="L246" s="84" t="s">
        <v>104</v>
      </c>
    </row>
    <row r="247" spans="2:12" x14ac:dyDescent="0.6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102</v>
      </c>
      <c r="J247" s="85" t="s">
        <v>99</v>
      </c>
      <c r="K247" s="91" t="s">
        <v>108</v>
      </c>
      <c r="L247" s="84" t="s">
        <v>97</v>
      </c>
    </row>
    <row r="248" spans="2:12" x14ac:dyDescent="0.6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100</v>
      </c>
      <c r="J248" s="85" t="s">
        <v>99</v>
      </c>
      <c r="K248" s="91" t="s">
        <v>105</v>
      </c>
      <c r="L248" s="84" t="s">
        <v>97</v>
      </c>
    </row>
    <row r="249" spans="2:12" x14ac:dyDescent="0.6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102</v>
      </c>
      <c r="J249" s="85" t="s">
        <v>99</v>
      </c>
      <c r="K249" s="91" t="s">
        <v>101</v>
      </c>
      <c r="L249" s="84" t="s">
        <v>97</v>
      </c>
    </row>
    <row r="250" spans="2:12" x14ac:dyDescent="0.6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102</v>
      </c>
      <c r="J250" s="85" t="s">
        <v>99</v>
      </c>
      <c r="K250" s="91" t="s">
        <v>113</v>
      </c>
      <c r="L250" s="84" t="s">
        <v>104</v>
      </c>
    </row>
    <row r="251" spans="2:12" x14ac:dyDescent="0.6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100</v>
      </c>
      <c r="J251" s="85" t="s">
        <v>99</v>
      </c>
      <c r="K251" s="91" t="s">
        <v>112</v>
      </c>
      <c r="L251" s="84" t="s">
        <v>104</v>
      </c>
    </row>
    <row r="252" spans="2:12" x14ac:dyDescent="0.6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102</v>
      </c>
      <c r="J252" s="85" t="s">
        <v>99</v>
      </c>
      <c r="K252" s="91" t="s">
        <v>98</v>
      </c>
      <c r="L252" s="84" t="s">
        <v>104</v>
      </c>
    </row>
    <row r="253" spans="2:12" x14ac:dyDescent="0.6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102</v>
      </c>
      <c r="J253" s="85" t="s">
        <v>99</v>
      </c>
      <c r="K253" s="91" t="s">
        <v>108</v>
      </c>
      <c r="L253" s="84" t="s">
        <v>104</v>
      </c>
    </row>
    <row r="254" spans="2:12" x14ac:dyDescent="0.6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102</v>
      </c>
      <c r="J254" s="85" t="s">
        <v>99</v>
      </c>
      <c r="K254" s="91" t="s">
        <v>103</v>
      </c>
      <c r="L254" s="84" t="s">
        <v>107</v>
      </c>
    </row>
    <row r="255" spans="2:12" x14ac:dyDescent="0.6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102</v>
      </c>
      <c r="J255" s="85" t="s">
        <v>99</v>
      </c>
      <c r="K255" s="91" t="s">
        <v>113</v>
      </c>
      <c r="L255" s="84" t="s">
        <v>97</v>
      </c>
    </row>
    <row r="256" spans="2:12" x14ac:dyDescent="0.6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102</v>
      </c>
      <c r="J256" s="85" t="s">
        <v>99</v>
      </c>
      <c r="K256" s="91" t="s">
        <v>101</v>
      </c>
      <c r="L256" s="84" t="s">
        <v>97</v>
      </c>
    </row>
    <row r="257" spans="2:12" x14ac:dyDescent="0.6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102</v>
      </c>
      <c r="J257" s="85" t="s">
        <v>99</v>
      </c>
      <c r="K257" s="91" t="s">
        <v>103</v>
      </c>
      <c r="L257" s="84" t="s">
        <v>107</v>
      </c>
    </row>
    <row r="258" spans="2:12" x14ac:dyDescent="0.6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102</v>
      </c>
      <c r="J258" s="85" t="s">
        <v>99</v>
      </c>
      <c r="K258" s="91" t="s">
        <v>108</v>
      </c>
      <c r="L258" s="84" t="s">
        <v>104</v>
      </c>
    </row>
    <row r="259" spans="2:12" x14ac:dyDescent="0.6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102</v>
      </c>
      <c r="J259" s="85" t="s">
        <v>99</v>
      </c>
      <c r="K259" s="91" t="s">
        <v>101</v>
      </c>
      <c r="L259" s="84" t="s">
        <v>104</v>
      </c>
    </row>
    <row r="260" spans="2:12" x14ac:dyDescent="0.6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100</v>
      </c>
      <c r="J260" s="85" t="s">
        <v>99</v>
      </c>
      <c r="K260" s="91" t="s">
        <v>103</v>
      </c>
      <c r="L260" s="84" t="s">
        <v>104</v>
      </c>
    </row>
    <row r="261" spans="2:12" x14ac:dyDescent="0.6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102</v>
      </c>
      <c r="J261" s="85" t="s">
        <v>99</v>
      </c>
      <c r="K261" s="91" t="s">
        <v>110</v>
      </c>
      <c r="L261" s="84" t="s">
        <v>107</v>
      </c>
    </row>
    <row r="262" spans="2:12" x14ac:dyDescent="0.6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100</v>
      </c>
      <c r="J262" s="85" t="s">
        <v>99</v>
      </c>
      <c r="K262" s="91" t="s">
        <v>106</v>
      </c>
      <c r="L262" s="84" t="s">
        <v>97</v>
      </c>
    </row>
    <row r="263" spans="2:12" x14ac:dyDescent="0.6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102</v>
      </c>
      <c r="J263" s="85" t="s">
        <v>99</v>
      </c>
      <c r="K263" s="91" t="s">
        <v>108</v>
      </c>
      <c r="L263" s="84" t="s">
        <v>104</v>
      </c>
    </row>
    <row r="264" spans="2:12" x14ac:dyDescent="0.6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102</v>
      </c>
      <c r="J264" s="85" t="s">
        <v>99</v>
      </c>
      <c r="K264" s="91" t="s">
        <v>108</v>
      </c>
      <c r="L264" s="84" t="s">
        <v>104</v>
      </c>
    </row>
    <row r="265" spans="2:12" x14ac:dyDescent="0.6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102</v>
      </c>
      <c r="J265" s="85" t="s">
        <v>99</v>
      </c>
      <c r="K265" s="91" t="s">
        <v>108</v>
      </c>
      <c r="L265" s="84" t="s">
        <v>97</v>
      </c>
    </row>
    <row r="266" spans="2:12" x14ac:dyDescent="0.6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102</v>
      </c>
      <c r="J266" s="85" t="s">
        <v>99</v>
      </c>
      <c r="K266" s="91" t="s">
        <v>112</v>
      </c>
      <c r="L266" s="84" t="s">
        <v>97</v>
      </c>
    </row>
    <row r="267" spans="2:12" x14ac:dyDescent="0.6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102</v>
      </c>
      <c r="J267" s="85" t="s">
        <v>99</v>
      </c>
      <c r="K267" s="91" t="s">
        <v>111</v>
      </c>
      <c r="L267" s="84" t="s">
        <v>107</v>
      </c>
    </row>
    <row r="268" spans="2:12" x14ac:dyDescent="0.6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102</v>
      </c>
      <c r="J268" s="85" t="s">
        <v>99</v>
      </c>
      <c r="K268" s="91" t="s">
        <v>103</v>
      </c>
      <c r="L268" s="84" t="s">
        <v>104</v>
      </c>
    </row>
    <row r="269" spans="2:12" x14ac:dyDescent="0.6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102</v>
      </c>
      <c r="J269" s="85" t="s">
        <v>99</v>
      </c>
      <c r="K269" s="91" t="s">
        <v>113</v>
      </c>
      <c r="L269" s="84" t="s">
        <v>104</v>
      </c>
    </row>
    <row r="270" spans="2:12" x14ac:dyDescent="0.6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102</v>
      </c>
      <c r="J270" s="85" t="s">
        <v>99</v>
      </c>
      <c r="K270" s="91" t="s">
        <v>108</v>
      </c>
      <c r="L270" s="84" t="s">
        <v>97</v>
      </c>
    </row>
    <row r="271" spans="2:12" x14ac:dyDescent="0.6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102</v>
      </c>
      <c r="J271" s="85" t="s">
        <v>99</v>
      </c>
      <c r="K271" s="91" t="s">
        <v>110</v>
      </c>
      <c r="L271" s="84" t="s">
        <v>104</v>
      </c>
    </row>
    <row r="272" spans="2:12" x14ac:dyDescent="0.6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102</v>
      </c>
      <c r="J272" s="85" t="s">
        <v>99</v>
      </c>
      <c r="K272" s="91" t="s">
        <v>108</v>
      </c>
      <c r="L272" s="84" t="s">
        <v>97</v>
      </c>
    </row>
    <row r="273" spans="2:12" x14ac:dyDescent="0.6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102</v>
      </c>
      <c r="J273" s="85" t="s">
        <v>99</v>
      </c>
      <c r="K273" s="91" t="s">
        <v>111</v>
      </c>
      <c r="L273" s="84" t="s">
        <v>107</v>
      </c>
    </row>
    <row r="274" spans="2:12" x14ac:dyDescent="0.6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102</v>
      </c>
      <c r="J274" s="85" t="s">
        <v>99</v>
      </c>
      <c r="K274" s="91" t="s">
        <v>103</v>
      </c>
      <c r="L274" s="84" t="s">
        <v>104</v>
      </c>
    </row>
    <row r="275" spans="2:12" x14ac:dyDescent="0.6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102</v>
      </c>
      <c r="J275" s="85" t="s">
        <v>99</v>
      </c>
      <c r="K275" s="91" t="s">
        <v>110</v>
      </c>
      <c r="L275" s="84" t="s">
        <v>104</v>
      </c>
    </row>
    <row r="276" spans="2:12" x14ac:dyDescent="0.6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102</v>
      </c>
      <c r="J276" s="85" t="s">
        <v>99</v>
      </c>
      <c r="K276" s="91" t="s">
        <v>105</v>
      </c>
      <c r="L276" s="84" t="s">
        <v>104</v>
      </c>
    </row>
    <row r="277" spans="2:12" x14ac:dyDescent="0.6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102</v>
      </c>
      <c r="J277" s="85" t="s">
        <v>99</v>
      </c>
      <c r="K277" s="91" t="s">
        <v>103</v>
      </c>
      <c r="L277" s="84" t="s">
        <v>104</v>
      </c>
    </row>
    <row r="278" spans="2:12" x14ac:dyDescent="0.6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102</v>
      </c>
      <c r="J278" s="85" t="s">
        <v>99</v>
      </c>
      <c r="K278" s="91" t="s">
        <v>101</v>
      </c>
      <c r="L278" s="84" t="s">
        <v>97</v>
      </c>
    </row>
    <row r="279" spans="2:12" x14ac:dyDescent="0.6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100</v>
      </c>
      <c r="J279" s="85" t="s">
        <v>99</v>
      </c>
      <c r="K279" s="91" t="s">
        <v>101</v>
      </c>
      <c r="L279" s="84" t="s">
        <v>97</v>
      </c>
    </row>
    <row r="280" spans="2:12" x14ac:dyDescent="0.6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102</v>
      </c>
      <c r="J280" s="85" t="s">
        <v>99</v>
      </c>
      <c r="K280" s="91" t="s">
        <v>103</v>
      </c>
      <c r="L280" s="84" t="s">
        <v>97</v>
      </c>
    </row>
    <row r="281" spans="2:12" x14ac:dyDescent="0.6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102</v>
      </c>
      <c r="J281" s="85" t="s">
        <v>99</v>
      </c>
      <c r="K281" s="91" t="s">
        <v>101</v>
      </c>
      <c r="L281" s="84" t="s">
        <v>104</v>
      </c>
    </row>
    <row r="282" spans="2:12" x14ac:dyDescent="0.6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102</v>
      </c>
      <c r="J282" s="85" t="s">
        <v>99</v>
      </c>
      <c r="K282" s="91" t="s">
        <v>101</v>
      </c>
      <c r="L282" s="84" t="s">
        <v>104</v>
      </c>
    </row>
    <row r="283" spans="2:12" x14ac:dyDescent="0.6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102</v>
      </c>
      <c r="J283" s="85" t="s">
        <v>109</v>
      </c>
      <c r="K283" s="91" t="s">
        <v>106</v>
      </c>
      <c r="L283" s="84" t="s">
        <v>97</v>
      </c>
    </row>
    <row r="284" spans="2:12" x14ac:dyDescent="0.6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102</v>
      </c>
      <c r="J284" s="85" t="s">
        <v>99</v>
      </c>
      <c r="K284" s="91" t="s">
        <v>101</v>
      </c>
      <c r="L284" s="84" t="s">
        <v>97</v>
      </c>
    </row>
    <row r="285" spans="2:12" x14ac:dyDescent="0.6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102</v>
      </c>
      <c r="J285" s="85" t="s">
        <v>99</v>
      </c>
      <c r="K285" s="91" t="s">
        <v>110</v>
      </c>
      <c r="L285" s="84" t="s">
        <v>97</v>
      </c>
    </row>
    <row r="286" spans="2:12" x14ac:dyDescent="0.6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102</v>
      </c>
      <c r="J286" s="85" t="s">
        <v>99</v>
      </c>
      <c r="K286" s="91" t="s">
        <v>108</v>
      </c>
      <c r="L286" s="84" t="s">
        <v>107</v>
      </c>
    </row>
    <row r="287" spans="2:12" x14ac:dyDescent="0.6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102</v>
      </c>
      <c r="J287" s="85" t="s">
        <v>99</v>
      </c>
      <c r="K287" s="91" t="s">
        <v>101</v>
      </c>
      <c r="L287" s="84" t="s">
        <v>104</v>
      </c>
    </row>
    <row r="288" spans="2:12" x14ac:dyDescent="0.6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100</v>
      </c>
      <c r="J288" s="85" t="s">
        <v>99</v>
      </c>
      <c r="K288" s="91" t="s">
        <v>98</v>
      </c>
      <c r="L288" s="84" t="s">
        <v>97</v>
      </c>
    </row>
    <row r="289" spans="2:12" x14ac:dyDescent="0.6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102</v>
      </c>
      <c r="J289" s="85" t="s">
        <v>99</v>
      </c>
      <c r="K289" s="91" t="s">
        <v>108</v>
      </c>
      <c r="L289" s="84" t="s">
        <v>104</v>
      </c>
    </row>
    <row r="290" spans="2:12" x14ac:dyDescent="0.6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102</v>
      </c>
      <c r="J290" s="85" t="s">
        <v>99</v>
      </c>
      <c r="K290" s="91" t="s">
        <v>103</v>
      </c>
      <c r="L290" s="84" t="s">
        <v>97</v>
      </c>
    </row>
    <row r="291" spans="2:12" x14ac:dyDescent="0.6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100</v>
      </c>
      <c r="J291" s="85" t="s">
        <v>99</v>
      </c>
      <c r="K291" s="91" t="s">
        <v>112</v>
      </c>
      <c r="L291" s="84" t="s">
        <v>97</v>
      </c>
    </row>
    <row r="292" spans="2:12" x14ac:dyDescent="0.6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102</v>
      </c>
      <c r="J292" s="85" t="s">
        <v>99</v>
      </c>
      <c r="K292" s="91" t="s">
        <v>111</v>
      </c>
      <c r="L292" s="84" t="s">
        <v>104</v>
      </c>
    </row>
    <row r="293" spans="2:12" x14ac:dyDescent="0.6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102</v>
      </c>
      <c r="J293" s="85" t="s">
        <v>99</v>
      </c>
      <c r="K293" s="91" t="s">
        <v>103</v>
      </c>
      <c r="L293" s="84" t="s">
        <v>104</v>
      </c>
    </row>
    <row r="294" spans="2:12" x14ac:dyDescent="0.6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102</v>
      </c>
      <c r="J294" s="85" t="s">
        <v>99</v>
      </c>
      <c r="K294" s="91" t="s">
        <v>106</v>
      </c>
      <c r="L294" s="84" t="s">
        <v>97</v>
      </c>
    </row>
    <row r="295" spans="2:12" x14ac:dyDescent="0.6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102</v>
      </c>
      <c r="J295" s="85" t="s">
        <v>99</v>
      </c>
      <c r="K295" s="91" t="s">
        <v>108</v>
      </c>
      <c r="L295" s="84" t="s">
        <v>104</v>
      </c>
    </row>
    <row r="296" spans="2:12" x14ac:dyDescent="0.6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102</v>
      </c>
      <c r="J296" s="85" t="s">
        <v>99</v>
      </c>
      <c r="K296" s="91" t="s">
        <v>112</v>
      </c>
      <c r="L296" s="84" t="s">
        <v>107</v>
      </c>
    </row>
    <row r="297" spans="2:12" x14ac:dyDescent="0.6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100</v>
      </c>
      <c r="J297" s="85" t="s">
        <v>99</v>
      </c>
      <c r="K297" s="91" t="s">
        <v>101</v>
      </c>
      <c r="L297" s="84" t="s">
        <v>104</v>
      </c>
    </row>
    <row r="298" spans="2:12" x14ac:dyDescent="0.6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102</v>
      </c>
      <c r="J298" s="85" t="s">
        <v>99</v>
      </c>
      <c r="K298" s="91" t="s">
        <v>101</v>
      </c>
      <c r="L298" s="84" t="s">
        <v>97</v>
      </c>
    </row>
    <row r="299" spans="2:12" x14ac:dyDescent="0.6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102</v>
      </c>
      <c r="J299" s="85" t="s">
        <v>99</v>
      </c>
      <c r="K299" s="91" t="s">
        <v>110</v>
      </c>
      <c r="L299" s="84" t="s">
        <v>97</v>
      </c>
    </row>
    <row r="300" spans="2:12" x14ac:dyDescent="0.6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100</v>
      </c>
      <c r="J300" s="85" t="s">
        <v>99</v>
      </c>
      <c r="K300" s="91" t="s">
        <v>103</v>
      </c>
      <c r="L300" s="84" t="s">
        <v>104</v>
      </c>
    </row>
    <row r="301" spans="2:12" x14ac:dyDescent="0.6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102</v>
      </c>
      <c r="J301" s="85" t="s">
        <v>99</v>
      </c>
      <c r="K301" s="91" t="s">
        <v>103</v>
      </c>
      <c r="L301" s="84" t="s">
        <v>97</v>
      </c>
    </row>
    <row r="302" spans="2:12" x14ac:dyDescent="0.6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102</v>
      </c>
      <c r="J302" s="85" t="s">
        <v>99</v>
      </c>
      <c r="K302" s="91" t="s">
        <v>101</v>
      </c>
      <c r="L302" s="84" t="s">
        <v>104</v>
      </c>
    </row>
    <row r="303" spans="2:12" x14ac:dyDescent="0.6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102</v>
      </c>
      <c r="J303" s="85" t="s">
        <v>99</v>
      </c>
      <c r="K303" s="91" t="s">
        <v>103</v>
      </c>
      <c r="L303" s="84" t="s">
        <v>107</v>
      </c>
    </row>
    <row r="304" spans="2:12" x14ac:dyDescent="0.6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102</v>
      </c>
      <c r="J304" s="85" t="s">
        <v>99</v>
      </c>
      <c r="K304" s="91" t="s">
        <v>105</v>
      </c>
      <c r="L304" s="84" t="s">
        <v>107</v>
      </c>
    </row>
    <row r="305" spans="2:12" x14ac:dyDescent="0.6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102</v>
      </c>
      <c r="J305" s="85" t="s">
        <v>99</v>
      </c>
      <c r="K305" s="91" t="s">
        <v>105</v>
      </c>
      <c r="L305" s="84" t="s">
        <v>104</v>
      </c>
    </row>
    <row r="306" spans="2:12" x14ac:dyDescent="0.6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102</v>
      </c>
      <c r="J306" s="85" t="s">
        <v>99</v>
      </c>
      <c r="K306" s="91" t="s">
        <v>113</v>
      </c>
      <c r="L306" s="84" t="s">
        <v>97</v>
      </c>
    </row>
    <row r="307" spans="2:12" x14ac:dyDescent="0.6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102</v>
      </c>
      <c r="J307" s="85" t="s">
        <v>99</v>
      </c>
      <c r="K307" s="91" t="s">
        <v>103</v>
      </c>
      <c r="L307" s="84" t="s">
        <v>97</v>
      </c>
    </row>
    <row r="308" spans="2:12" x14ac:dyDescent="0.6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100</v>
      </c>
      <c r="J308" s="85" t="s">
        <v>99</v>
      </c>
      <c r="K308" s="91" t="s">
        <v>105</v>
      </c>
      <c r="L308" s="84" t="s">
        <v>97</v>
      </c>
    </row>
    <row r="309" spans="2:12" x14ac:dyDescent="0.6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102</v>
      </c>
      <c r="J309" s="85" t="s">
        <v>99</v>
      </c>
      <c r="K309" s="91" t="s">
        <v>103</v>
      </c>
      <c r="L309" s="84" t="s">
        <v>97</v>
      </c>
    </row>
    <row r="310" spans="2:12" x14ac:dyDescent="0.6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102</v>
      </c>
      <c r="J310" s="85" t="s">
        <v>99</v>
      </c>
      <c r="K310" s="91" t="s">
        <v>103</v>
      </c>
      <c r="L310" s="84" t="s">
        <v>97</v>
      </c>
    </row>
    <row r="311" spans="2:12" x14ac:dyDescent="0.6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102</v>
      </c>
      <c r="J311" s="85" t="s">
        <v>99</v>
      </c>
      <c r="K311" s="91" t="s">
        <v>101</v>
      </c>
      <c r="L311" s="84" t="s">
        <v>97</v>
      </c>
    </row>
    <row r="312" spans="2:12" x14ac:dyDescent="0.6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102</v>
      </c>
      <c r="J312" s="85" t="s">
        <v>99</v>
      </c>
      <c r="K312" s="91" t="s">
        <v>108</v>
      </c>
      <c r="L312" s="84" t="s">
        <v>97</v>
      </c>
    </row>
    <row r="313" spans="2:12" x14ac:dyDescent="0.6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102</v>
      </c>
      <c r="J313" s="85" t="s">
        <v>99</v>
      </c>
      <c r="K313" s="91" t="s">
        <v>108</v>
      </c>
      <c r="L313" s="84" t="s">
        <v>97</v>
      </c>
    </row>
    <row r="314" spans="2:12" x14ac:dyDescent="0.6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102</v>
      </c>
      <c r="J314" s="85" t="s">
        <v>99</v>
      </c>
      <c r="K314" s="91" t="s">
        <v>101</v>
      </c>
      <c r="L314" s="84" t="s">
        <v>97</v>
      </c>
    </row>
    <row r="315" spans="2:12" x14ac:dyDescent="0.6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102</v>
      </c>
      <c r="J315" s="85" t="s">
        <v>99</v>
      </c>
      <c r="K315" s="91" t="s">
        <v>98</v>
      </c>
      <c r="L315" s="84" t="s">
        <v>97</v>
      </c>
    </row>
    <row r="316" spans="2:12" x14ac:dyDescent="0.6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102</v>
      </c>
      <c r="J316" s="85" t="s">
        <v>99</v>
      </c>
      <c r="K316" s="91" t="s">
        <v>105</v>
      </c>
      <c r="L316" s="84" t="s">
        <v>104</v>
      </c>
    </row>
    <row r="317" spans="2:12" x14ac:dyDescent="0.6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102</v>
      </c>
      <c r="J317" s="85" t="s">
        <v>99</v>
      </c>
      <c r="K317" s="91" t="s">
        <v>108</v>
      </c>
      <c r="L317" s="84" t="s">
        <v>97</v>
      </c>
    </row>
    <row r="318" spans="2:12" x14ac:dyDescent="0.6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100</v>
      </c>
      <c r="J318" s="85" t="s">
        <v>99</v>
      </c>
      <c r="K318" s="91" t="s">
        <v>98</v>
      </c>
      <c r="L318" s="84" t="s">
        <v>104</v>
      </c>
    </row>
    <row r="319" spans="2:12" x14ac:dyDescent="0.6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102</v>
      </c>
      <c r="J319" s="85" t="s">
        <v>99</v>
      </c>
      <c r="K319" s="91" t="s">
        <v>112</v>
      </c>
      <c r="L319" s="84" t="s">
        <v>104</v>
      </c>
    </row>
    <row r="320" spans="2:12" x14ac:dyDescent="0.6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100</v>
      </c>
      <c r="J320" s="85" t="s">
        <v>99</v>
      </c>
      <c r="K320" s="91" t="s">
        <v>112</v>
      </c>
      <c r="L320" s="84" t="s">
        <v>104</v>
      </c>
    </row>
    <row r="321" spans="2:12" x14ac:dyDescent="0.6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100</v>
      </c>
      <c r="J321" s="85" t="s">
        <v>99</v>
      </c>
      <c r="K321" s="91" t="s">
        <v>101</v>
      </c>
      <c r="L321" s="84" t="s">
        <v>97</v>
      </c>
    </row>
    <row r="322" spans="2:12" x14ac:dyDescent="0.6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102</v>
      </c>
      <c r="J322" s="85" t="s">
        <v>99</v>
      </c>
      <c r="K322" s="91" t="s">
        <v>108</v>
      </c>
      <c r="L322" s="84" t="s">
        <v>97</v>
      </c>
    </row>
    <row r="323" spans="2:12" x14ac:dyDescent="0.6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102</v>
      </c>
      <c r="J323" s="85" t="s">
        <v>99</v>
      </c>
      <c r="K323" s="91" t="s">
        <v>108</v>
      </c>
      <c r="L323" s="84" t="s">
        <v>104</v>
      </c>
    </row>
    <row r="324" spans="2:12" x14ac:dyDescent="0.6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102</v>
      </c>
      <c r="J324" s="85" t="s">
        <v>99</v>
      </c>
      <c r="K324" s="91" t="s">
        <v>113</v>
      </c>
      <c r="L324" s="84" t="s">
        <v>104</v>
      </c>
    </row>
    <row r="325" spans="2:12" x14ac:dyDescent="0.6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102</v>
      </c>
      <c r="J325" s="85" t="s">
        <v>99</v>
      </c>
      <c r="K325" s="91" t="s">
        <v>101</v>
      </c>
      <c r="L325" s="84" t="s">
        <v>97</v>
      </c>
    </row>
    <row r="326" spans="2:12" x14ac:dyDescent="0.6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102</v>
      </c>
      <c r="J326" s="85" t="s">
        <v>99</v>
      </c>
      <c r="K326" s="91" t="s">
        <v>101</v>
      </c>
      <c r="L326" s="84" t="s">
        <v>104</v>
      </c>
    </row>
    <row r="327" spans="2:12" x14ac:dyDescent="0.6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102</v>
      </c>
      <c r="J327" s="85" t="s">
        <v>99</v>
      </c>
      <c r="K327" s="91" t="s">
        <v>111</v>
      </c>
      <c r="L327" s="84" t="s">
        <v>104</v>
      </c>
    </row>
    <row r="328" spans="2:12" x14ac:dyDescent="0.6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102</v>
      </c>
      <c r="J328" s="85" t="s">
        <v>99</v>
      </c>
      <c r="K328" s="91" t="s">
        <v>101</v>
      </c>
      <c r="L328" s="84" t="s">
        <v>97</v>
      </c>
    </row>
    <row r="329" spans="2:12" x14ac:dyDescent="0.6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100</v>
      </c>
      <c r="J329" s="85" t="s">
        <v>99</v>
      </c>
      <c r="K329" s="91" t="s">
        <v>103</v>
      </c>
      <c r="L329" s="84" t="s">
        <v>104</v>
      </c>
    </row>
    <row r="330" spans="2:12" x14ac:dyDescent="0.6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102</v>
      </c>
      <c r="J330" s="85" t="s">
        <v>99</v>
      </c>
      <c r="K330" s="91" t="s">
        <v>108</v>
      </c>
      <c r="L330" s="84" t="s">
        <v>107</v>
      </c>
    </row>
    <row r="331" spans="2:12" x14ac:dyDescent="0.6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100</v>
      </c>
      <c r="J331" s="85" t="s">
        <v>99</v>
      </c>
      <c r="K331" s="91" t="s">
        <v>108</v>
      </c>
      <c r="L331" s="84" t="s">
        <v>104</v>
      </c>
    </row>
    <row r="332" spans="2:12" x14ac:dyDescent="0.6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102</v>
      </c>
      <c r="J332" s="85" t="s">
        <v>99</v>
      </c>
      <c r="K332" s="91" t="s">
        <v>101</v>
      </c>
      <c r="L332" s="84" t="s">
        <v>97</v>
      </c>
    </row>
    <row r="333" spans="2:12" x14ac:dyDescent="0.6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102</v>
      </c>
      <c r="J333" s="85" t="s">
        <v>99</v>
      </c>
      <c r="K333" s="91" t="s">
        <v>113</v>
      </c>
      <c r="L333" s="84" t="s">
        <v>97</v>
      </c>
    </row>
    <row r="334" spans="2:12" x14ac:dyDescent="0.6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102</v>
      </c>
      <c r="J334" s="85" t="s">
        <v>99</v>
      </c>
      <c r="K334" s="91" t="s">
        <v>108</v>
      </c>
      <c r="L334" s="84" t="s">
        <v>104</v>
      </c>
    </row>
    <row r="335" spans="2:12" x14ac:dyDescent="0.6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102</v>
      </c>
      <c r="J335" s="85" t="s">
        <v>99</v>
      </c>
      <c r="K335" s="91" t="s">
        <v>112</v>
      </c>
      <c r="L335" s="84" t="s">
        <v>104</v>
      </c>
    </row>
    <row r="336" spans="2:12" x14ac:dyDescent="0.6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102</v>
      </c>
      <c r="J336" s="85" t="s">
        <v>99</v>
      </c>
      <c r="K336" s="91" t="s">
        <v>101</v>
      </c>
      <c r="L336" s="84" t="s">
        <v>107</v>
      </c>
    </row>
    <row r="337" spans="2:12" x14ac:dyDescent="0.6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102</v>
      </c>
      <c r="J337" s="85" t="s">
        <v>99</v>
      </c>
      <c r="K337" s="91" t="s">
        <v>103</v>
      </c>
      <c r="L337" s="84" t="s">
        <v>104</v>
      </c>
    </row>
    <row r="338" spans="2:12" x14ac:dyDescent="0.6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100</v>
      </c>
      <c r="J338" s="85" t="s">
        <v>99</v>
      </c>
      <c r="K338" s="91" t="s">
        <v>101</v>
      </c>
      <c r="L338" s="84" t="s">
        <v>104</v>
      </c>
    </row>
    <row r="339" spans="2:12" x14ac:dyDescent="0.6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102</v>
      </c>
      <c r="J339" s="85" t="s">
        <v>99</v>
      </c>
      <c r="K339" s="91" t="s">
        <v>101</v>
      </c>
      <c r="L339" s="84" t="s">
        <v>104</v>
      </c>
    </row>
    <row r="340" spans="2:12" x14ac:dyDescent="0.6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102</v>
      </c>
      <c r="J340" s="85" t="s">
        <v>99</v>
      </c>
      <c r="K340" s="91" t="s">
        <v>103</v>
      </c>
      <c r="L340" s="84" t="s">
        <v>97</v>
      </c>
    </row>
    <row r="341" spans="2:12" x14ac:dyDescent="0.6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102</v>
      </c>
      <c r="J341" s="85" t="s">
        <v>99</v>
      </c>
      <c r="K341" s="91" t="s">
        <v>103</v>
      </c>
      <c r="L341" s="84" t="s">
        <v>104</v>
      </c>
    </row>
    <row r="342" spans="2:12" x14ac:dyDescent="0.6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102</v>
      </c>
      <c r="J342" s="85" t="s">
        <v>99</v>
      </c>
      <c r="K342" s="91" t="s">
        <v>101</v>
      </c>
      <c r="L342" s="84" t="s">
        <v>97</v>
      </c>
    </row>
    <row r="343" spans="2:12" x14ac:dyDescent="0.6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102</v>
      </c>
      <c r="J343" s="85" t="s">
        <v>99</v>
      </c>
      <c r="K343" s="91" t="s">
        <v>108</v>
      </c>
      <c r="L343" s="84" t="s">
        <v>97</v>
      </c>
    </row>
    <row r="344" spans="2:12" x14ac:dyDescent="0.6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100</v>
      </c>
      <c r="J344" s="85" t="s">
        <v>99</v>
      </c>
      <c r="K344" s="91" t="s">
        <v>105</v>
      </c>
      <c r="L344" s="84" t="s">
        <v>104</v>
      </c>
    </row>
    <row r="345" spans="2:12" x14ac:dyDescent="0.6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100</v>
      </c>
      <c r="J345" s="85" t="s">
        <v>99</v>
      </c>
      <c r="K345" s="91" t="s">
        <v>105</v>
      </c>
      <c r="L345" s="84" t="s">
        <v>97</v>
      </c>
    </row>
    <row r="346" spans="2:12" x14ac:dyDescent="0.6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100</v>
      </c>
      <c r="J346" s="85" t="s">
        <v>99</v>
      </c>
      <c r="K346" s="91" t="s">
        <v>103</v>
      </c>
      <c r="L346" s="84" t="s">
        <v>104</v>
      </c>
    </row>
    <row r="347" spans="2:12" x14ac:dyDescent="0.6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102</v>
      </c>
      <c r="J347" s="85" t="s">
        <v>99</v>
      </c>
      <c r="K347" s="91" t="s">
        <v>101</v>
      </c>
      <c r="L347" s="84" t="s">
        <v>97</v>
      </c>
    </row>
    <row r="348" spans="2:12" x14ac:dyDescent="0.6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102</v>
      </c>
      <c r="J348" s="85" t="s">
        <v>99</v>
      </c>
      <c r="K348" s="91" t="s">
        <v>101</v>
      </c>
      <c r="L348" s="84" t="s">
        <v>97</v>
      </c>
    </row>
    <row r="349" spans="2:12" x14ac:dyDescent="0.6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102</v>
      </c>
      <c r="J349" s="85" t="s">
        <v>99</v>
      </c>
      <c r="K349" s="91" t="s">
        <v>110</v>
      </c>
      <c r="L349" s="84" t="s">
        <v>107</v>
      </c>
    </row>
    <row r="350" spans="2:12" x14ac:dyDescent="0.6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102</v>
      </c>
      <c r="J350" s="85" t="s">
        <v>99</v>
      </c>
      <c r="K350" s="91" t="s">
        <v>105</v>
      </c>
      <c r="L350" s="84" t="s">
        <v>107</v>
      </c>
    </row>
    <row r="351" spans="2:12" x14ac:dyDescent="0.6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102</v>
      </c>
      <c r="J351" s="85" t="s">
        <v>99</v>
      </c>
      <c r="K351" s="91" t="s">
        <v>101</v>
      </c>
      <c r="L351" s="84" t="s">
        <v>97</v>
      </c>
    </row>
    <row r="352" spans="2:12" x14ac:dyDescent="0.6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100</v>
      </c>
      <c r="J352" s="85" t="s">
        <v>99</v>
      </c>
      <c r="K352" s="91" t="s">
        <v>101</v>
      </c>
      <c r="L352" s="84" t="s">
        <v>104</v>
      </c>
    </row>
    <row r="353" spans="2:12" x14ac:dyDescent="0.6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102</v>
      </c>
      <c r="J353" s="85" t="s">
        <v>99</v>
      </c>
      <c r="K353" s="91" t="s">
        <v>103</v>
      </c>
      <c r="L353" s="84" t="s">
        <v>107</v>
      </c>
    </row>
    <row r="354" spans="2:12" x14ac:dyDescent="0.6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102</v>
      </c>
      <c r="J354" s="85" t="s">
        <v>99</v>
      </c>
      <c r="K354" s="91" t="s">
        <v>113</v>
      </c>
      <c r="L354" s="84" t="s">
        <v>97</v>
      </c>
    </row>
    <row r="355" spans="2:12" x14ac:dyDescent="0.6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102</v>
      </c>
      <c r="J355" s="85" t="s">
        <v>99</v>
      </c>
      <c r="K355" s="91" t="s">
        <v>106</v>
      </c>
      <c r="L355" s="84" t="s">
        <v>104</v>
      </c>
    </row>
    <row r="356" spans="2:12" x14ac:dyDescent="0.6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100</v>
      </c>
      <c r="J356" s="85" t="s">
        <v>99</v>
      </c>
      <c r="K356" s="91" t="s">
        <v>108</v>
      </c>
      <c r="L356" s="84" t="s">
        <v>104</v>
      </c>
    </row>
    <row r="357" spans="2:12" x14ac:dyDescent="0.6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100</v>
      </c>
      <c r="J357" s="85" t="s">
        <v>99</v>
      </c>
      <c r="K357" s="91" t="s">
        <v>103</v>
      </c>
      <c r="L357" s="84" t="s">
        <v>104</v>
      </c>
    </row>
    <row r="358" spans="2:12" x14ac:dyDescent="0.6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100</v>
      </c>
      <c r="J358" s="85" t="s">
        <v>99</v>
      </c>
      <c r="K358" s="91" t="s">
        <v>103</v>
      </c>
      <c r="L358" s="84" t="s">
        <v>104</v>
      </c>
    </row>
    <row r="359" spans="2:12" x14ac:dyDescent="0.6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102</v>
      </c>
      <c r="J359" s="85" t="s">
        <v>99</v>
      </c>
      <c r="K359" s="91" t="s">
        <v>113</v>
      </c>
      <c r="L359" s="84" t="s">
        <v>97</v>
      </c>
    </row>
    <row r="360" spans="2:12" x14ac:dyDescent="0.6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102</v>
      </c>
      <c r="J360" s="85" t="s">
        <v>99</v>
      </c>
      <c r="K360" s="91" t="s">
        <v>106</v>
      </c>
      <c r="L360" s="84" t="s">
        <v>104</v>
      </c>
    </row>
    <row r="361" spans="2:12" x14ac:dyDescent="0.6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102</v>
      </c>
      <c r="J361" s="85" t="s">
        <v>109</v>
      </c>
      <c r="K361" s="91" t="s">
        <v>103</v>
      </c>
      <c r="L361" s="84" t="s">
        <v>97</v>
      </c>
    </row>
    <row r="362" spans="2:12" x14ac:dyDescent="0.6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102</v>
      </c>
      <c r="J362" s="85" t="s">
        <v>99</v>
      </c>
      <c r="K362" s="91" t="s">
        <v>105</v>
      </c>
      <c r="L362" s="84" t="s">
        <v>97</v>
      </c>
    </row>
    <row r="363" spans="2:12" x14ac:dyDescent="0.6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102</v>
      </c>
      <c r="J363" s="85" t="s">
        <v>99</v>
      </c>
      <c r="K363" s="91" t="s">
        <v>103</v>
      </c>
      <c r="L363" s="84" t="s">
        <v>104</v>
      </c>
    </row>
    <row r="364" spans="2:12" x14ac:dyDescent="0.6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102</v>
      </c>
      <c r="J364" s="85" t="s">
        <v>99</v>
      </c>
      <c r="K364" s="91" t="s">
        <v>112</v>
      </c>
      <c r="L364" s="84" t="s">
        <v>97</v>
      </c>
    </row>
    <row r="365" spans="2:12" x14ac:dyDescent="0.6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102</v>
      </c>
      <c r="J365" s="85" t="s">
        <v>99</v>
      </c>
      <c r="K365" s="91" t="s">
        <v>103</v>
      </c>
      <c r="L365" s="84" t="s">
        <v>104</v>
      </c>
    </row>
    <row r="366" spans="2:12" x14ac:dyDescent="0.6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102</v>
      </c>
      <c r="J366" s="85" t="s">
        <v>99</v>
      </c>
      <c r="K366" s="91" t="s">
        <v>113</v>
      </c>
      <c r="L366" s="84" t="s">
        <v>97</v>
      </c>
    </row>
    <row r="367" spans="2:12" x14ac:dyDescent="0.6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102</v>
      </c>
      <c r="J367" s="85" t="s">
        <v>99</v>
      </c>
      <c r="K367" s="91" t="s">
        <v>101</v>
      </c>
      <c r="L367" s="84" t="s">
        <v>104</v>
      </c>
    </row>
    <row r="368" spans="2:12" x14ac:dyDescent="0.6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102</v>
      </c>
      <c r="J368" s="85" t="s">
        <v>99</v>
      </c>
      <c r="K368" s="91" t="s">
        <v>101</v>
      </c>
      <c r="L368" s="84" t="s">
        <v>97</v>
      </c>
    </row>
    <row r="369" spans="2:12" x14ac:dyDescent="0.6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102</v>
      </c>
      <c r="J369" s="85" t="s">
        <v>99</v>
      </c>
      <c r="K369" s="91" t="s">
        <v>106</v>
      </c>
      <c r="L369" s="84" t="s">
        <v>104</v>
      </c>
    </row>
    <row r="370" spans="2:12" x14ac:dyDescent="0.6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102</v>
      </c>
      <c r="J370" s="85" t="s">
        <v>99</v>
      </c>
      <c r="K370" s="91" t="s">
        <v>108</v>
      </c>
      <c r="L370" s="84" t="s">
        <v>104</v>
      </c>
    </row>
    <row r="371" spans="2:12" x14ac:dyDescent="0.6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100</v>
      </c>
      <c r="J371" s="85" t="s">
        <v>99</v>
      </c>
      <c r="K371" s="91" t="s">
        <v>108</v>
      </c>
      <c r="L371" s="84" t="s">
        <v>104</v>
      </c>
    </row>
    <row r="372" spans="2:12" x14ac:dyDescent="0.6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102</v>
      </c>
      <c r="J372" s="85" t="s">
        <v>99</v>
      </c>
      <c r="K372" s="91" t="s">
        <v>106</v>
      </c>
      <c r="L372" s="84" t="s">
        <v>97</v>
      </c>
    </row>
    <row r="373" spans="2:12" x14ac:dyDescent="0.6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102</v>
      </c>
      <c r="J373" s="85" t="s">
        <v>99</v>
      </c>
      <c r="K373" s="91" t="s">
        <v>108</v>
      </c>
      <c r="L373" s="84" t="s">
        <v>97</v>
      </c>
    </row>
    <row r="374" spans="2:12" x14ac:dyDescent="0.6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102</v>
      </c>
      <c r="J374" s="85" t="s">
        <v>99</v>
      </c>
      <c r="K374" s="91" t="s">
        <v>108</v>
      </c>
      <c r="L374" s="84" t="s">
        <v>104</v>
      </c>
    </row>
    <row r="375" spans="2:12" x14ac:dyDescent="0.6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102</v>
      </c>
      <c r="J375" s="85" t="s">
        <v>99</v>
      </c>
      <c r="K375" s="91" t="s">
        <v>98</v>
      </c>
      <c r="L375" s="84" t="s">
        <v>97</v>
      </c>
    </row>
    <row r="376" spans="2:12" x14ac:dyDescent="0.6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102</v>
      </c>
      <c r="J376" s="85" t="s">
        <v>99</v>
      </c>
      <c r="K376" s="91" t="s">
        <v>103</v>
      </c>
      <c r="L376" s="84" t="s">
        <v>97</v>
      </c>
    </row>
    <row r="377" spans="2:12" x14ac:dyDescent="0.6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102</v>
      </c>
      <c r="J377" s="85" t="s">
        <v>99</v>
      </c>
      <c r="K377" s="91" t="s">
        <v>101</v>
      </c>
      <c r="L377" s="84" t="s">
        <v>104</v>
      </c>
    </row>
    <row r="378" spans="2:12" x14ac:dyDescent="0.6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102</v>
      </c>
      <c r="J378" s="85" t="s">
        <v>99</v>
      </c>
      <c r="K378" s="91" t="s">
        <v>106</v>
      </c>
      <c r="L378" s="84" t="s">
        <v>104</v>
      </c>
    </row>
    <row r="379" spans="2:12" x14ac:dyDescent="0.6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100</v>
      </c>
      <c r="J379" s="85" t="s">
        <v>99</v>
      </c>
      <c r="K379" s="91" t="s">
        <v>103</v>
      </c>
      <c r="L379" s="84" t="s">
        <v>104</v>
      </c>
    </row>
    <row r="380" spans="2:12" x14ac:dyDescent="0.6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102</v>
      </c>
      <c r="J380" s="85" t="s">
        <v>99</v>
      </c>
      <c r="K380" s="91" t="s">
        <v>101</v>
      </c>
      <c r="L380" s="84" t="s">
        <v>97</v>
      </c>
    </row>
    <row r="381" spans="2:12" x14ac:dyDescent="0.6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102</v>
      </c>
      <c r="J381" s="85" t="s">
        <v>99</v>
      </c>
      <c r="K381" s="91" t="s">
        <v>105</v>
      </c>
      <c r="L381" s="84" t="s">
        <v>97</v>
      </c>
    </row>
    <row r="382" spans="2:12" x14ac:dyDescent="0.6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102</v>
      </c>
      <c r="J382" s="85" t="s">
        <v>99</v>
      </c>
      <c r="K382" s="91" t="s">
        <v>103</v>
      </c>
      <c r="L382" s="84" t="s">
        <v>97</v>
      </c>
    </row>
    <row r="383" spans="2:12" x14ac:dyDescent="0.6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102</v>
      </c>
      <c r="J383" s="85" t="s">
        <v>99</v>
      </c>
      <c r="K383" s="91" t="s">
        <v>111</v>
      </c>
      <c r="L383" s="84" t="s">
        <v>97</v>
      </c>
    </row>
    <row r="384" spans="2:12" x14ac:dyDescent="0.6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102</v>
      </c>
      <c r="J384" s="85" t="s">
        <v>99</v>
      </c>
      <c r="K384" s="91" t="s">
        <v>112</v>
      </c>
      <c r="L384" s="84" t="s">
        <v>104</v>
      </c>
    </row>
    <row r="385" spans="2:12" x14ac:dyDescent="0.6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102</v>
      </c>
      <c r="J385" s="85" t="s">
        <v>99</v>
      </c>
      <c r="K385" s="91" t="s">
        <v>98</v>
      </c>
      <c r="L385" s="84" t="s">
        <v>97</v>
      </c>
    </row>
    <row r="386" spans="2:12" x14ac:dyDescent="0.6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100</v>
      </c>
      <c r="J386" s="85" t="s">
        <v>99</v>
      </c>
      <c r="K386" s="91" t="s">
        <v>101</v>
      </c>
      <c r="L386" s="84" t="s">
        <v>104</v>
      </c>
    </row>
    <row r="387" spans="2:12" x14ac:dyDescent="0.6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100</v>
      </c>
      <c r="J387" s="85" t="s">
        <v>99</v>
      </c>
      <c r="K387" s="91" t="s">
        <v>113</v>
      </c>
      <c r="L387" s="84" t="s">
        <v>97</v>
      </c>
    </row>
    <row r="388" spans="2:12" x14ac:dyDescent="0.6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102</v>
      </c>
      <c r="J388" s="85" t="s">
        <v>99</v>
      </c>
      <c r="K388" s="91" t="s">
        <v>112</v>
      </c>
      <c r="L388" s="84" t="s">
        <v>104</v>
      </c>
    </row>
    <row r="389" spans="2:12" x14ac:dyDescent="0.6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102</v>
      </c>
      <c r="J389" s="85" t="s">
        <v>99</v>
      </c>
      <c r="K389" s="91" t="s">
        <v>101</v>
      </c>
      <c r="L389" s="84" t="s">
        <v>104</v>
      </c>
    </row>
    <row r="390" spans="2:12" x14ac:dyDescent="0.6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102</v>
      </c>
      <c r="J390" s="85" t="s">
        <v>99</v>
      </c>
      <c r="K390" s="91" t="s">
        <v>101</v>
      </c>
      <c r="L390" s="84" t="s">
        <v>104</v>
      </c>
    </row>
    <row r="391" spans="2:12" x14ac:dyDescent="0.6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100</v>
      </c>
      <c r="J391" s="85" t="s">
        <v>99</v>
      </c>
      <c r="K391" s="91" t="s">
        <v>103</v>
      </c>
      <c r="L391" s="84" t="s">
        <v>104</v>
      </c>
    </row>
    <row r="392" spans="2:12" x14ac:dyDescent="0.6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102</v>
      </c>
      <c r="J392" s="85" t="s">
        <v>99</v>
      </c>
      <c r="K392" s="91" t="s">
        <v>101</v>
      </c>
      <c r="L392" s="84" t="s">
        <v>97</v>
      </c>
    </row>
    <row r="393" spans="2:12" x14ac:dyDescent="0.6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102</v>
      </c>
      <c r="J393" s="85" t="s">
        <v>99</v>
      </c>
      <c r="K393" s="91" t="s">
        <v>108</v>
      </c>
      <c r="L393" s="84" t="s">
        <v>104</v>
      </c>
    </row>
    <row r="394" spans="2:12" x14ac:dyDescent="0.6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102</v>
      </c>
      <c r="J394" s="85" t="s">
        <v>99</v>
      </c>
      <c r="K394" s="91" t="s">
        <v>103</v>
      </c>
      <c r="L394" s="84" t="s">
        <v>97</v>
      </c>
    </row>
    <row r="395" spans="2:12" x14ac:dyDescent="0.6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102</v>
      </c>
      <c r="J395" s="85" t="s">
        <v>99</v>
      </c>
      <c r="K395" s="91" t="s">
        <v>111</v>
      </c>
      <c r="L395" s="84" t="s">
        <v>107</v>
      </c>
    </row>
    <row r="396" spans="2:12" x14ac:dyDescent="0.6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100</v>
      </c>
      <c r="J396" s="85" t="s">
        <v>99</v>
      </c>
      <c r="K396" s="91" t="s">
        <v>105</v>
      </c>
      <c r="L396" s="84" t="s">
        <v>104</v>
      </c>
    </row>
    <row r="397" spans="2:12" x14ac:dyDescent="0.6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102</v>
      </c>
      <c r="J397" s="85" t="s">
        <v>99</v>
      </c>
      <c r="K397" s="91" t="s">
        <v>103</v>
      </c>
      <c r="L397" s="84" t="s">
        <v>97</v>
      </c>
    </row>
    <row r="398" spans="2:12" x14ac:dyDescent="0.6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102</v>
      </c>
      <c r="J398" s="85" t="s">
        <v>99</v>
      </c>
      <c r="K398" s="91" t="s">
        <v>103</v>
      </c>
      <c r="L398" s="84" t="s">
        <v>97</v>
      </c>
    </row>
    <row r="399" spans="2:12" x14ac:dyDescent="0.6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102</v>
      </c>
      <c r="J399" s="85" t="s">
        <v>99</v>
      </c>
      <c r="K399" s="91" t="s">
        <v>113</v>
      </c>
      <c r="L399" s="84" t="s">
        <v>104</v>
      </c>
    </row>
    <row r="400" spans="2:12" x14ac:dyDescent="0.6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102</v>
      </c>
      <c r="J400" s="85" t="s">
        <v>99</v>
      </c>
      <c r="K400" s="91" t="s">
        <v>103</v>
      </c>
      <c r="L400" s="84" t="s">
        <v>104</v>
      </c>
    </row>
    <row r="401" spans="2:12" x14ac:dyDescent="0.6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100</v>
      </c>
      <c r="J401" s="85" t="s">
        <v>99</v>
      </c>
      <c r="K401" s="91" t="s">
        <v>101</v>
      </c>
      <c r="L401" s="84" t="s">
        <v>104</v>
      </c>
    </row>
    <row r="402" spans="2:12" x14ac:dyDescent="0.6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102</v>
      </c>
      <c r="J402" s="85" t="s">
        <v>99</v>
      </c>
      <c r="K402" s="91" t="s">
        <v>98</v>
      </c>
      <c r="L402" s="84" t="s">
        <v>97</v>
      </c>
    </row>
    <row r="403" spans="2:12" x14ac:dyDescent="0.6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102</v>
      </c>
      <c r="J403" s="85" t="s">
        <v>99</v>
      </c>
      <c r="K403" s="91" t="s">
        <v>103</v>
      </c>
      <c r="L403" s="84" t="s">
        <v>97</v>
      </c>
    </row>
    <row r="404" spans="2:12" x14ac:dyDescent="0.6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102</v>
      </c>
      <c r="J404" s="85" t="s">
        <v>99</v>
      </c>
      <c r="K404" s="91" t="s">
        <v>108</v>
      </c>
      <c r="L404" s="84" t="s">
        <v>104</v>
      </c>
    </row>
    <row r="405" spans="2:12" x14ac:dyDescent="0.6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102</v>
      </c>
      <c r="J405" s="85" t="s">
        <v>99</v>
      </c>
      <c r="K405" s="91" t="s">
        <v>113</v>
      </c>
      <c r="L405" s="84" t="s">
        <v>104</v>
      </c>
    </row>
    <row r="406" spans="2:12" x14ac:dyDescent="0.6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102</v>
      </c>
      <c r="J406" s="85" t="s">
        <v>99</v>
      </c>
      <c r="K406" s="91" t="s">
        <v>101</v>
      </c>
      <c r="L406" s="84" t="s">
        <v>97</v>
      </c>
    </row>
    <row r="407" spans="2:12" x14ac:dyDescent="0.6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102</v>
      </c>
      <c r="J407" s="85" t="s">
        <v>99</v>
      </c>
      <c r="K407" s="91" t="s">
        <v>108</v>
      </c>
      <c r="L407" s="84" t="s">
        <v>107</v>
      </c>
    </row>
    <row r="408" spans="2:12" x14ac:dyDescent="0.6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102</v>
      </c>
      <c r="J408" s="85" t="s">
        <v>99</v>
      </c>
      <c r="K408" s="91" t="s">
        <v>101</v>
      </c>
      <c r="L408" s="84" t="s">
        <v>97</v>
      </c>
    </row>
    <row r="409" spans="2:12" x14ac:dyDescent="0.6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102</v>
      </c>
      <c r="J409" s="85" t="s">
        <v>99</v>
      </c>
      <c r="K409" s="91" t="s">
        <v>103</v>
      </c>
      <c r="L409" s="84" t="s">
        <v>104</v>
      </c>
    </row>
    <row r="410" spans="2:12" x14ac:dyDescent="0.6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100</v>
      </c>
      <c r="J410" s="85" t="s">
        <v>99</v>
      </c>
      <c r="K410" s="91" t="s">
        <v>101</v>
      </c>
      <c r="L410" s="84" t="s">
        <v>104</v>
      </c>
    </row>
    <row r="411" spans="2:12" x14ac:dyDescent="0.6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102</v>
      </c>
      <c r="J411" s="85" t="s">
        <v>99</v>
      </c>
      <c r="K411" s="91" t="s">
        <v>108</v>
      </c>
      <c r="L411" s="84" t="s">
        <v>97</v>
      </c>
    </row>
    <row r="412" spans="2:12" x14ac:dyDescent="0.6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102</v>
      </c>
      <c r="J412" s="85" t="s">
        <v>99</v>
      </c>
      <c r="K412" s="91" t="s">
        <v>103</v>
      </c>
      <c r="L412" s="84" t="s">
        <v>104</v>
      </c>
    </row>
    <row r="413" spans="2:12" x14ac:dyDescent="0.6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102</v>
      </c>
      <c r="J413" s="85" t="s">
        <v>99</v>
      </c>
      <c r="K413" s="91" t="s">
        <v>101</v>
      </c>
      <c r="L413" s="84" t="s">
        <v>97</v>
      </c>
    </row>
    <row r="414" spans="2:12" x14ac:dyDescent="0.6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102</v>
      </c>
      <c r="J414" s="85" t="s">
        <v>99</v>
      </c>
      <c r="K414" s="91" t="s">
        <v>106</v>
      </c>
      <c r="L414" s="84" t="s">
        <v>97</v>
      </c>
    </row>
    <row r="415" spans="2:12" x14ac:dyDescent="0.6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102</v>
      </c>
      <c r="J415" s="85" t="s">
        <v>99</v>
      </c>
      <c r="K415" s="91" t="s">
        <v>108</v>
      </c>
      <c r="L415" s="84" t="s">
        <v>107</v>
      </c>
    </row>
    <row r="416" spans="2:12" x14ac:dyDescent="0.6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102</v>
      </c>
      <c r="J416" s="85" t="s">
        <v>99</v>
      </c>
      <c r="K416" s="91" t="s">
        <v>103</v>
      </c>
      <c r="L416" s="84" t="s">
        <v>104</v>
      </c>
    </row>
    <row r="417" spans="2:12" x14ac:dyDescent="0.6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102</v>
      </c>
      <c r="J417" s="85" t="s">
        <v>99</v>
      </c>
      <c r="K417" s="91" t="s">
        <v>112</v>
      </c>
      <c r="L417" s="84" t="s">
        <v>97</v>
      </c>
    </row>
    <row r="418" spans="2:12" x14ac:dyDescent="0.6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100</v>
      </c>
      <c r="J418" s="85" t="s">
        <v>99</v>
      </c>
      <c r="K418" s="91" t="s">
        <v>101</v>
      </c>
      <c r="L418" s="84" t="s">
        <v>97</v>
      </c>
    </row>
    <row r="419" spans="2:12" x14ac:dyDescent="0.6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102</v>
      </c>
      <c r="J419" s="85" t="s">
        <v>99</v>
      </c>
      <c r="K419" s="91" t="s">
        <v>101</v>
      </c>
      <c r="L419" s="84" t="s">
        <v>104</v>
      </c>
    </row>
    <row r="420" spans="2:12" x14ac:dyDescent="0.6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102</v>
      </c>
      <c r="J420" s="85" t="s">
        <v>99</v>
      </c>
      <c r="K420" s="91" t="s">
        <v>98</v>
      </c>
      <c r="L420" s="84" t="s">
        <v>97</v>
      </c>
    </row>
    <row r="421" spans="2:12" x14ac:dyDescent="0.6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102</v>
      </c>
      <c r="J421" s="85" t="s">
        <v>99</v>
      </c>
      <c r="K421" s="91" t="s">
        <v>98</v>
      </c>
      <c r="L421" s="84" t="s">
        <v>104</v>
      </c>
    </row>
    <row r="422" spans="2:12" x14ac:dyDescent="0.6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100</v>
      </c>
      <c r="J422" s="85" t="s">
        <v>99</v>
      </c>
      <c r="K422" s="91" t="s">
        <v>101</v>
      </c>
      <c r="L422" s="84" t="s">
        <v>104</v>
      </c>
    </row>
    <row r="423" spans="2:12" x14ac:dyDescent="0.6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102</v>
      </c>
      <c r="J423" s="85" t="s">
        <v>99</v>
      </c>
      <c r="K423" s="91" t="s">
        <v>112</v>
      </c>
      <c r="L423" s="84" t="s">
        <v>97</v>
      </c>
    </row>
    <row r="424" spans="2:12" x14ac:dyDescent="0.6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100</v>
      </c>
      <c r="J424" s="85" t="s">
        <v>99</v>
      </c>
      <c r="K424" s="91" t="s">
        <v>103</v>
      </c>
      <c r="L424" s="84" t="s">
        <v>104</v>
      </c>
    </row>
    <row r="425" spans="2:12" x14ac:dyDescent="0.6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102</v>
      </c>
      <c r="J425" s="85" t="s">
        <v>99</v>
      </c>
      <c r="K425" s="91" t="s">
        <v>108</v>
      </c>
      <c r="L425" s="84" t="s">
        <v>104</v>
      </c>
    </row>
    <row r="426" spans="2:12" x14ac:dyDescent="0.6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102</v>
      </c>
      <c r="J426" s="85" t="s">
        <v>99</v>
      </c>
      <c r="K426" s="91" t="s">
        <v>112</v>
      </c>
      <c r="L426" s="84" t="s">
        <v>104</v>
      </c>
    </row>
    <row r="427" spans="2:12" x14ac:dyDescent="0.6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100</v>
      </c>
      <c r="J427" s="85" t="s">
        <v>99</v>
      </c>
      <c r="K427" s="91" t="s">
        <v>105</v>
      </c>
      <c r="L427" s="84" t="s">
        <v>97</v>
      </c>
    </row>
    <row r="428" spans="2:12" x14ac:dyDescent="0.6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102</v>
      </c>
      <c r="J428" s="85" t="s">
        <v>99</v>
      </c>
      <c r="K428" s="91" t="s">
        <v>105</v>
      </c>
      <c r="L428" s="84" t="s">
        <v>97</v>
      </c>
    </row>
    <row r="429" spans="2:12" x14ac:dyDescent="0.6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100</v>
      </c>
      <c r="J429" s="85" t="s">
        <v>99</v>
      </c>
      <c r="K429" s="91" t="s">
        <v>110</v>
      </c>
      <c r="L429" s="84" t="s">
        <v>104</v>
      </c>
    </row>
    <row r="430" spans="2:12" x14ac:dyDescent="0.6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102</v>
      </c>
      <c r="J430" s="85" t="s">
        <v>99</v>
      </c>
      <c r="K430" s="91" t="s">
        <v>108</v>
      </c>
      <c r="L430" s="84" t="s">
        <v>104</v>
      </c>
    </row>
    <row r="431" spans="2:12" x14ac:dyDescent="0.6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100</v>
      </c>
      <c r="J431" s="85" t="s">
        <v>99</v>
      </c>
      <c r="K431" s="91" t="s">
        <v>106</v>
      </c>
      <c r="L431" s="84" t="s">
        <v>97</v>
      </c>
    </row>
    <row r="432" spans="2:12" x14ac:dyDescent="0.6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102</v>
      </c>
      <c r="J432" s="85" t="s">
        <v>99</v>
      </c>
      <c r="K432" s="91" t="s">
        <v>113</v>
      </c>
      <c r="L432" s="84" t="s">
        <v>104</v>
      </c>
    </row>
    <row r="433" spans="2:12" x14ac:dyDescent="0.6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102</v>
      </c>
      <c r="J433" s="85" t="s">
        <v>99</v>
      </c>
      <c r="K433" s="91" t="s">
        <v>101</v>
      </c>
      <c r="L433" s="84" t="s">
        <v>97</v>
      </c>
    </row>
    <row r="434" spans="2:12" x14ac:dyDescent="0.6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102</v>
      </c>
      <c r="J434" s="85" t="s">
        <v>99</v>
      </c>
      <c r="K434" s="91" t="s">
        <v>101</v>
      </c>
      <c r="L434" s="84" t="s">
        <v>107</v>
      </c>
    </row>
    <row r="435" spans="2:12" x14ac:dyDescent="0.6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102</v>
      </c>
      <c r="J435" s="85" t="s">
        <v>99</v>
      </c>
      <c r="K435" s="91" t="s">
        <v>103</v>
      </c>
      <c r="L435" s="84" t="s">
        <v>107</v>
      </c>
    </row>
    <row r="436" spans="2:12" x14ac:dyDescent="0.6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100</v>
      </c>
      <c r="J436" s="85" t="s">
        <v>99</v>
      </c>
      <c r="K436" s="91" t="s">
        <v>110</v>
      </c>
      <c r="L436" s="84" t="s">
        <v>104</v>
      </c>
    </row>
    <row r="437" spans="2:12" x14ac:dyDescent="0.6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100</v>
      </c>
      <c r="J437" s="85" t="s">
        <v>99</v>
      </c>
      <c r="K437" s="91" t="s">
        <v>105</v>
      </c>
      <c r="L437" s="84" t="s">
        <v>104</v>
      </c>
    </row>
    <row r="438" spans="2:12" x14ac:dyDescent="0.6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102</v>
      </c>
      <c r="J438" s="85" t="s">
        <v>99</v>
      </c>
      <c r="K438" s="91" t="s">
        <v>103</v>
      </c>
      <c r="L438" s="84" t="s">
        <v>97</v>
      </c>
    </row>
    <row r="439" spans="2:12" x14ac:dyDescent="0.6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102</v>
      </c>
      <c r="J439" s="85" t="s">
        <v>99</v>
      </c>
      <c r="K439" s="91" t="s">
        <v>108</v>
      </c>
      <c r="L439" s="84" t="s">
        <v>104</v>
      </c>
    </row>
    <row r="440" spans="2:12" x14ac:dyDescent="0.6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102</v>
      </c>
      <c r="J440" s="85" t="s">
        <v>99</v>
      </c>
      <c r="K440" s="91" t="s">
        <v>105</v>
      </c>
      <c r="L440" s="84" t="s">
        <v>107</v>
      </c>
    </row>
    <row r="441" spans="2:12" x14ac:dyDescent="0.6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102</v>
      </c>
      <c r="J441" s="85" t="s">
        <v>99</v>
      </c>
      <c r="K441" s="91" t="s">
        <v>101</v>
      </c>
      <c r="L441" s="84" t="s">
        <v>97</v>
      </c>
    </row>
    <row r="442" spans="2:12" x14ac:dyDescent="0.6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102</v>
      </c>
      <c r="J442" s="85" t="s">
        <v>99</v>
      </c>
      <c r="K442" s="91" t="s">
        <v>101</v>
      </c>
      <c r="L442" s="84" t="s">
        <v>104</v>
      </c>
    </row>
    <row r="443" spans="2:12" x14ac:dyDescent="0.6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102</v>
      </c>
      <c r="J443" s="85" t="s">
        <v>99</v>
      </c>
      <c r="K443" s="91" t="s">
        <v>105</v>
      </c>
      <c r="L443" s="84" t="s">
        <v>97</v>
      </c>
    </row>
    <row r="444" spans="2:12" x14ac:dyDescent="0.6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100</v>
      </c>
      <c r="J444" s="85" t="s">
        <v>99</v>
      </c>
      <c r="K444" s="91" t="s">
        <v>108</v>
      </c>
      <c r="L444" s="84" t="s">
        <v>97</v>
      </c>
    </row>
    <row r="445" spans="2:12" x14ac:dyDescent="0.6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100</v>
      </c>
      <c r="J445" s="85" t="s">
        <v>99</v>
      </c>
      <c r="K445" s="91" t="s">
        <v>101</v>
      </c>
      <c r="L445" s="84" t="s">
        <v>104</v>
      </c>
    </row>
    <row r="446" spans="2:12" x14ac:dyDescent="0.6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102</v>
      </c>
      <c r="J446" s="85" t="s">
        <v>99</v>
      </c>
      <c r="K446" s="91" t="s">
        <v>106</v>
      </c>
      <c r="L446" s="84" t="s">
        <v>104</v>
      </c>
    </row>
    <row r="447" spans="2:12" x14ac:dyDescent="0.6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102</v>
      </c>
      <c r="J447" s="85" t="s">
        <v>99</v>
      </c>
      <c r="K447" s="91" t="s">
        <v>101</v>
      </c>
      <c r="L447" s="84" t="s">
        <v>97</v>
      </c>
    </row>
    <row r="448" spans="2:12" x14ac:dyDescent="0.6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100</v>
      </c>
      <c r="J448" s="85" t="s">
        <v>99</v>
      </c>
      <c r="K448" s="91" t="s">
        <v>101</v>
      </c>
      <c r="L448" s="84" t="s">
        <v>104</v>
      </c>
    </row>
    <row r="449" spans="2:12" x14ac:dyDescent="0.6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102</v>
      </c>
      <c r="J449" s="85" t="s">
        <v>99</v>
      </c>
      <c r="K449" s="91" t="s">
        <v>110</v>
      </c>
      <c r="L449" s="84" t="s">
        <v>97</v>
      </c>
    </row>
    <row r="450" spans="2:12" x14ac:dyDescent="0.6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102</v>
      </c>
      <c r="J450" s="85" t="s">
        <v>99</v>
      </c>
      <c r="K450" s="91" t="s">
        <v>105</v>
      </c>
      <c r="L450" s="84" t="s">
        <v>97</v>
      </c>
    </row>
    <row r="451" spans="2:12" x14ac:dyDescent="0.6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102</v>
      </c>
      <c r="J451" s="85" t="s">
        <v>99</v>
      </c>
      <c r="K451" s="91" t="s">
        <v>106</v>
      </c>
      <c r="L451" s="84" t="s">
        <v>104</v>
      </c>
    </row>
    <row r="452" spans="2:12" x14ac:dyDescent="0.6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102</v>
      </c>
      <c r="J452" s="85" t="s">
        <v>99</v>
      </c>
      <c r="K452" s="91" t="s">
        <v>106</v>
      </c>
      <c r="L452" s="84" t="s">
        <v>104</v>
      </c>
    </row>
    <row r="453" spans="2:12" x14ac:dyDescent="0.6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102</v>
      </c>
      <c r="J453" s="85" t="s">
        <v>99</v>
      </c>
      <c r="K453" s="91" t="s">
        <v>103</v>
      </c>
      <c r="L453" s="84" t="s">
        <v>97</v>
      </c>
    </row>
    <row r="454" spans="2:12" x14ac:dyDescent="0.6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102</v>
      </c>
      <c r="J454" s="85" t="s">
        <v>109</v>
      </c>
      <c r="K454" s="91" t="s">
        <v>112</v>
      </c>
      <c r="L454" s="84" t="s">
        <v>97</v>
      </c>
    </row>
    <row r="455" spans="2:12" x14ac:dyDescent="0.6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100</v>
      </c>
      <c r="J455" s="85" t="s">
        <v>99</v>
      </c>
      <c r="K455" s="91" t="s">
        <v>103</v>
      </c>
      <c r="L455" s="84" t="s">
        <v>104</v>
      </c>
    </row>
    <row r="456" spans="2:12" x14ac:dyDescent="0.6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102</v>
      </c>
      <c r="J456" s="85" t="s">
        <v>99</v>
      </c>
      <c r="K456" s="91" t="s">
        <v>103</v>
      </c>
      <c r="L456" s="84" t="s">
        <v>104</v>
      </c>
    </row>
    <row r="457" spans="2:12" x14ac:dyDescent="0.6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100</v>
      </c>
      <c r="J457" s="85" t="s">
        <v>99</v>
      </c>
      <c r="K457" s="91" t="s">
        <v>101</v>
      </c>
      <c r="L457" s="84" t="s">
        <v>97</v>
      </c>
    </row>
    <row r="458" spans="2:12" x14ac:dyDescent="0.6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100</v>
      </c>
      <c r="J458" s="85" t="s">
        <v>99</v>
      </c>
      <c r="K458" s="91" t="s">
        <v>103</v>
      </c>
      <c r="L458" s="84" t="s">
        <v>97</v>
      </c>
    </row>
    <row r="459" spans="2:12" x14ac:dyDescent="0.6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102</v>
      </c>
      <c r="J459" s="85" t="s">
        <v>99</v>
      </c>
      <c r="K459" s="91" t="s">
        <v>101</v>
      </c>
      <c r="L459" s="84" t="s">
        <v>104</v>
      </c>
    </row>
    <row r="460" spans="2:12" x14ac:dyDescent="0.6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102</v>
      </c>
      <c r="J460" s="85" t="s">
        <v>99</v>
      </c>
      <c r="K460" s="91" t="s">
        <v>106</v>
      </c>
      <c r="L460" s="84" t="s">
        <v>97</v>
      </c>
    </row>
    <row r="461" spans="2:12" x14ac:dyDescent="0.6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102</v>
      </c>
      <c r="J461" s="85" t="s">
        <v>99</v>
      </c>
      <c r="K461" s="91" t="s">
        <v>105</v>
      </c>
      <c r="L461" s="84" t="s">
        <v>104</v>
      </c>
    </row>
    <row r="462" spans="2:12" x14ac:dyDescent="0.6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102</v>
      </c>
      <c r="J462" s="85" t="s">
        <v>99</v>
      </c>
      <c r="K462" s="91" t="s">
        <v>101</v>
      </c>
      <c r="L462" s="84" t="s">
        <v>104</v>
      </c>
    </row>
    <row r="463" spans="2:12" x14ac:dyDescent="0.6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102</v>
      </c>
      <c r="J463" s="85" t="s">
        <v>99</v>
      </c>
      <c r="K463" s="91" t="s">
        <v>111</v>
      </c>
      <c r="L463" s="84" t="s">
        <v>107</v>
      </c>
    </row>
    <row r="464" spans="2:12" x14ac:dyDescent="0.6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102</v>
      </c>
      <c r="J464" s="85" t="s">
        <v>99</v>
      </c>
      <c r="K464" s="91" t="s">
        <v>101</v>
      </c>
      <c r="L464" s="84" t="s">
        <v>104</v>
      </c>
    </row>
    <row r="465" spans="2:12" x14ac:dyDescent="0.6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102</v>
      </c>
      <c r="J465" s="85" t="s">
        <v>99</v>
      </c>
      <c r="K465" s="91" t="s">
        <v>108</v>
      </c>
      <c r="L465" s="84" t="s">
        <v>97</v>
      </c>
    </row>
    <row r="466" spans="2:12" x14ac:dyDescent="0.6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100</v>
      </c>
      <c r="J466" s="85" t="s">
        <v>99</v>
      </c>
      <c r="K466" s="91" t="s">
        <v>108</v>
      </c>
      <c r="L466" s="84" t="s">
        <v>104</v>
      </c>
    </row>
    <row r="467" spans="2:12" x14ac:dyDescent="0.6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102</v>
      </c>
      <c r="J467" s="85" t="s">
        <v>99</v>
      </c>
      <c r="K467" s="91" t="s">
        <v>110</v>
      </c>
      <c r="L467" s="84" t="s">
        <v>104</v>
      </c>
    </row>
    <row r="468" spans="2:12" x14ac:dyDescent="0.6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100</v>
      </c>
      <c r="J468" s="85" t="s">
        <v>99</v>
      </c>
      <c r="K468" s="91" t="s">
        <v>111</v>
      </c>
      <c r="L468" s="84" t="s">
        <v>104</v>
      </c>
    </row>
    <row r="469" spans="2:12" x14ac:dyDescent="0.6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102</v>
      </c>
      <c r="J469" s="85" t="s">
        <v>99</v>
      </c>
      <c r="K469" s="91" t="s">
        <v>101</v>
      </c>
      <c r="L469" s="84" t="s">
        <v>97</v>
      </c>
    </row>
    <row r="470" spans="2:12" x14ac:dyDescent="0.6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102</v>
      </c>
      <c r="J470" s="85" t="s">
        <v>99</v>
      </c>
      <c r="K470" s="91" t="s">
        <v>105</v>
      </c>
      <c r="L470" s="84" t="s">
        <v>97</v>
      </c>
    </row>
    <row r="471" spans="2:12" x14ac:dyDescent="0.6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100</v>
      </c>
      <c r="J471" s="85" t="s">
        <v>99</v>
      </c>
      <c r="K471" s="91" t="s">
        <v>110</v>
      </c>
      <c r="L471" s="84" t="s">
        <v>97</v>
      </c>
    </row>
    <row r="472" spans="2:12" x14ac:dyDescent="0.6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100</v>
      </c>
      <c r="J472" s="85" t="s">
        <v>99</v>
      </c>
      <c r="K472" s="91" t="s">
        <v>110</v>
      </c>
      <c r="L472" s="84" t="s">
        <v>97</v>
      </c>
    </row>
    <row r="473" spans="2:12" x14ac:dyDescent="0.6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102</v>
      </c>
      <c r="J473" s="85" t="s">
        <v>99</v>
      </c>
      <c r="K473" s="91" t="s">
        <v>108</v>
      </c>
      <c r="L473" s="84" t="s">
        <v>97</v>
      </c>
    </row>
    <row r="474" spans="2:12" x14ac:dyDescent="0.6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102</v>
      </c>
      <c r="J474" s="85" t="s">
        <v>99</v>
      </c>
      <c r="K474" s="91" t="s">
        <v>101</v>
      </c>
      <c r="L474" s="84" t="s">
        <v>104</v>
      </c>
    </row>
    <row r="475" spans="2:12" x14ac:dyDescent="0.6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102</v>
      </c>
      <c r="J475" s="85" t="s">
        <v>99</v>
      </c>
      <c r="K475" s="91" t="s">
        <v>110</v>
      </c>
      <c r="L475" s="84" t="s">
        <v>97</v>
      </c>
    </row>
    <row r="476" spans="2:12" x14ac:dyDescent="0.6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102</v>
      </c>
      <c r="J476" s="85" t="s">
        <v>99</v>
      </c>
      <c r="K476" s="91" t="s">
        <v>103</v>
      </c>
      <c r="L476" s="84" t="s">
        <v>104</v>
      </c>
    </row>
    <row r="477" spans="2:12" x14ac:dyDescent="0.6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102</v>
      </c>
      <c r="J477" s="85" t="s">
        <v>99</v>
      </c>
      <c r="K477" s="91" t="s">
        <v>110</v>
      </c>
      <c r="L477" s="84" t="s">
        <v>104</v>
      </c>
    </row>
    <row r="478" spans="2:12" x14ac:dyDescent="0.6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102</v>
      </c>
      <c r="J478" s="85" t="s">
        <v>99</v>
      </c>
      <c r="K478" s="91" t="s">
        <v>108</v>
      </c>
      <c r="L478" s="84" t="s">
        <v>97</v>
      </c>
    </row>
    <row r="479" spans="2:12" x14ac:dyDescent="0.6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102</v>
      </c>
      <c r="J479" s="85" t="s">
        <v>99</v>
      </c>
      <c r="K479" s="91" t="s">
        <v>103</v>
      </c>
      <c r="L479" s="84" t="s">
        <v>107</v>
      </c>
    </row>
    <row r="480" spans="2:12" x14ac:dyDescent="0.6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102</v>
      </c>
      <c r="J480" s="85" t="s">
        <v>99</v>
      </c>
      <c r="K480" s="91" t="s">
        <v>110</v>
      </c>
      <c r="L480" s="84" t="s">
        <v>104</v>
      </c>
    </row>
    <row r="481" spans="2:12" x14ac:dyDescent="0.6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102</v>
      </c>
      <c r="J481" s="85" t="s">
        <v>99</v>
      </c>
      <c r="K481" s="91" t="s">
        <v>101</v>
      </c>
      <c r="L481" s="84" t="s">
        <v>104</v>
      </c>
    </row>
    <row r="482" spans="2:12" x14ac:dyDescent="0.6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100</v>
      </c>
      <c r="J482" s="85" t="s">
        <v>99</v>
      </c>
      <c r="K482" s="91" t="s">
        <v>98</v>
      </c>
      <c r="L482" s="84" t="s">
        <v>97</v>
      </c>
    </row>
    <row r="483" spans="2:12" x14ac:dyDescent="0.6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102</v>
      </c>
      <c r="J483" s="85" t="s">
        <v>99</v>
      </c>
      <c r="K483" s="91" t="s">
        <v>101</v>
      </c>
      <c r="L483" s="84" t="s">
        <v>104</v>
      </c>
    </row>
    <row r="484" spans="2:12" x14ac:dyDescent="0.6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100</v>
      </c>
      <c r="J484" s="85" t="s">
        <v>99</v>
      </c>
      <c r="K484" s="91" t="s">
        <v>103</v>
      </c>
      <c r="L484" s="84" t="s">
        <v>107</v>
      </c>
    </row>
    <row r="485" spans="2:12" x14ac:dyDescent="0.6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102</v>
      </c>
      <c r="J485" s="85" t="s">
        <v>99</v>
      </c>
      <c r="K485" s="91" t="s">
        <v>103</v>
      </c>
      <c r="L485" s="84" t="s">
        <v>104</v>
      </c>
    </row>
    <row r="486" spans="2:12" x14ac:dyDescent="0.6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102</v>
      </c>
      <c r="J486" s="85" t="s">
        <v>99</v>
      </c>
      <c r="K486" s="91" t="s">
        <v>103</v>
      </c>
      <c r="L486" s="84" t="s">
        <v>107</v>
      </c>
    </row>
    <row r="487" spans="2:12" x14ac:dyDescent="0.6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102</v>
      </c>
      <c r="J487" s="85" t="s">
        <v>99</v>
      </c>
      <c r="K487" s="91" t="s">
        <v>101</v>
      </c>
      <c r="L487" s="84" t="s">
        <v>97</v>
      </c>
    </row>
    <row r="488" spans="2:12" x14ac:dyDescent="0.6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102</v>
      </c>
      <c r="J488" s="85" t="s">
        <v>99</v>
      </c>
      <c r="K488" s="91" t="s">
        <v>101</v>
      </c>
      <c r="L488" s="84" t="s">
        <v>97</v>
      </c>
    </row>
    <row r="489" spans="2:12" x14ac:dyDescent="0.6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102</v>
      </c>
      <c r="J489" s="85" t="s">
        <v>99</v>
      </c>
      <c r="K489" s="91" t="s">
        <v>103</v>
      </c>
      <c r="L489" s="84" t="s">
        <v>97</v>
      </c>
    </row>
    <row r="490" spans="2:12" x14ac:dyDescent="0.6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100</v>
      </c>
      <c r="J490" s="85" t="s">
        <v>99</v>
      </c>
      <c r="K490" s="91" t="s">
        <v>108</v>
      </c>
      <c r="L490" s="84" t="s">
        <v>104</v>
      </c>
    </row>
    <row r="491" spans="2:12" x14ac:dyDescent="0.6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102</v>
      </c>
      <c r="J491" s="85" t="s">
        <v>99</v>
      </c>
      <c r="K491" s="91" t="s">
        <v>106</v>
      </c>
      <c r="L491" s="84" t="s">
        <v>104</v>
      </c>
    </row>
    <row r="492" spans="2:12" x14ac:dyDescent="0.6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100</v>
      </c>
      <c r="J492" s="85" t="s">
        <v>99</v>
      </c>
      <c r="K492" s="91" t="s">
        <v>101</v>
      </c>
      <c r="L492" s="84" t="s">
        <v>104</v>
      </c>
    </row>
    <row r="493" spans="2:12" x14ac:dyDescent="0.6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102</v>
      </c>
      <c r="J493" s="85" t="s">
        <v>109</v>
      </c>
      <c r="K493" s="91" t="s">
        <v>106</v>
      </c>
      <c r="L493" s="84" t="s">
        <v>97</v>
      </c>
    </row>
    <row r="494" spans="2:12" x14ac:dyDescent="0.6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102</v>
      </c>
      <c r="J494" s="85" t="s">
        <v>99</v>
      </c>
      <c r="K494" s="91" t="s">
        <v>103</v>
      </c>
      <c r="L494" s="84" t="s">
        <v>104</v>
      </c>
    </row>
    <row r="495" spans="2:12" x14ac:dyDescent="0.6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100</v>
      </c>
      <c r="J495" s="85" t="s">
        <v>99</v>
      </c>
      <c r="K495" s="91" t="s">
        <v>101</v>
      </c>
      <c r="L495" s="84" t="s">
        <v>97</v>
      </c>
    </row>
    <row r="496" spans="2:12" x14ac:dyDescent="0.6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102</v>
      </c>
      <c r="J496" s="85" t="s">
        <v>99</v>
      </c>
      <c r="K496" s="91" t="s">
        <v>108</v>
      </c>
      <c r="L496" s="84" t="s">
        <v>104</v>
      </c>
    </row>
    <row r="497" spans="2:12" x14ac:dyDescent="0.6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102</v>
      </c>
      <c r="J497" s="85" t="s">
        <v>99</v>
      </c>
      <c r="K497" s="91" t="s">
        <v>108</v>
      </c>
      <c r="L497" s="84" t="s">
        <v>97</v>
      </c>
    </row>
    <row r="498" spans="2:12" x14ac:dyDescent="0.6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102</v>
      </c>
      <c r="J498" s="85" t="s">
        <v>99</v>
      </c>
      <c r="K498" s="91" t="s">
        <v>101</v>
      </c>
      <c r="L498" s="84" t="s">
        <v>107</v>
      </c>
    </row>
    <row r="499" spans="2:12" x14ac:dyDescent="0.6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102</v>
      </c>
      <c r="J499" s="85" t="s">
        <v>99</v>
      </c>
      <c r="K499" s="91" t="s">
        <v>106</v>
      </c>
      <c r="L499" s="84" t="s">
        <v>104</v>
      </c>
    </row>
    <row r="500" spans="2:12" x14ac:dyDescent="0.6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102</v>
      </c>
      <c r="J500" s="85" t="s">
        <v>99</v>
      </c>
      <c r="K500" s="91" t="s">
        <v>98</v>
      </c>
      <c r="L500" s="84" t="s">
        <v>104</v>
      </c>
    </row>
    <row r="501" spans="2:12" x14ac:dyDescent="0.6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102</v>
      </c>
      <c r="J501" s="85" t="s">
        <v>99</v>
      </c>
      <c r="K501" s="91" t="s">
        <v>105</v>
      </c>
      <c r="L501" s="84" t="s">
        <v>104</v>
      </c>
    </row>
    <row r="502" spans="2:12" x14ac:dyDescent="0.6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102</v>
      </c>
      <c r="J502" s="85" t="s">
        <v>99</v>
      </c>
      <c r="K502" s="91" t="s">
        <v>105</v>
      </c>
      <c r="L502" s="84" t="s">
        <v>104</v>
      </c>
    </row>
    <row r="503" spans="2:12" x14ac:dyDescent="0.6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102</v>
      </c>
      <c r="J503" s="85" t="s">
        <v>99</v>
      </c>
      <c r="K503" s="91" t="s">
        <v>101</v>
      </c>
      <c r="L503" s="84" t="s">
        <v>104</v>
      </c>
    </row>
    <row r="504" spans="2:12" x14ac:dyDescent="0.6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102</v>
      </c>
      <c r="J504" s="85" t="s">
        <v>99</v>
      </c>
      <c r="K504" s="91" t="s">
        <v>103</v>
      </c>
      <c r="L504" s="84" t="s">
        <v>104</v>
      </c>
    </row>
    <row r="505" spans="2:12" x14ac:dyDescent="0.6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102</v>
      </c>
      <c r="J505" s="85" t="s">
        <v>99</v>
      </c>
      <c r="K505" s="91" t="s">
        <v>103</v>
      </c>
      <c r="L505" s="84" t="s">
        <v>97</v>
      </c>
    </row>
    <row r="506" spans="2:12" x14ac:dyDescent="0.6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102</v>
      </c>
      <c r="J506" s="85" t="s">
        <v>99</v>
      </c>
      <c r="K506" s="91" t="s">
        <v>101</v>
      </c>
      <c r="L506" s="84" t="s">
        <v>97</v>
      </c>
    </row>
    <row r="507" spans="2:12" x14ac:dyDescent="0.6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100</v>
      </c>
      <c r="J507" s="83" t="s">
        <v>99</v>
      </c>
      <c r="K507" s="92" t="s">
        <v>98</v>
      </c>
      <c r="L507" s="82" t="s">
        <v>97</v>
      </c>
    </row>
    <row r="508" spans="2:12" x14ac:dyDescent="0.6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6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6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6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6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6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6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6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6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6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6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6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6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6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6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6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6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6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6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6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6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6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6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6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6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6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6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6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6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6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6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6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6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6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6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6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6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6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6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6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6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6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6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6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6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6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6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6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6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6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6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6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6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6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6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6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6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6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6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6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6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6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6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6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6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6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6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6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6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6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6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6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6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6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6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6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6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6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6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6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6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6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6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6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6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6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6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6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6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6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6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6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6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6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6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6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6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6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6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6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6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6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6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6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6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6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6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6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6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6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6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6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6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6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6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6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6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6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6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6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6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6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6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6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6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6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6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6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6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6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6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6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6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6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6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6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6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6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6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6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6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6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6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6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6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6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6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6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6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6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6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6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6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6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6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6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6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6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6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6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6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6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6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6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6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6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6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6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6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6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6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6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6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6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6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6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6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6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6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6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6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6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6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6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6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6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6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6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6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6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6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6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6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6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6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6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6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6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6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6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6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6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6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6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6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6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6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6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6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6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6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6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6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6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6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6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6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6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6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6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6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6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6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6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6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6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6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6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6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6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6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6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6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6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6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6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6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6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6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6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6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6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6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6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6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6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6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6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6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6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6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6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6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6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6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6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6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6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6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6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6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6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6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6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6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6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6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6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6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6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6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6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6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6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6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6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6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6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6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6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6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6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6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6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6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6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6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6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6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6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6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6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6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6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6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6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6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6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6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6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6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6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6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6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6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6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6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6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6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6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6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6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6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6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6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6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6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6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6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6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6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6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6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6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6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6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6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6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6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6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6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6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6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6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6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6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6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6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6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6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6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6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6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6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6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6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6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6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6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6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6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6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6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6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6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6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6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6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6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6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6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6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6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6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6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6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6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6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6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6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6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6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6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6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6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6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6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6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6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6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6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6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6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6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6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6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6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6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6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6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6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6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6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6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6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6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6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6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6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6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6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6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6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6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6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6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6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6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6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6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6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6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6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6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6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6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6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6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6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6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6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6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6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6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6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6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6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6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6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6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6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6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6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6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6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6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6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6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6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6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6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6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6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6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6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6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6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6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6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6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6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6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6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6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6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6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6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6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6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6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6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6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6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6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6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6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6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6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6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6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6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6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6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6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6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6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6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6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6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6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6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6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6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6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6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6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6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6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6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6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6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6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6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6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6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6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6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6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6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6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6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6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6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6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6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6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6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6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6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6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6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6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6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6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6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6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6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6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6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6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6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6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6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6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6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6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6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6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6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6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6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6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6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6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6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6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6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6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6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6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6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6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6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6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6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6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6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6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6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6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6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6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6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6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6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6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6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6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6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6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6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6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6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6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6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6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6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6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6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6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6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6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6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6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6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6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6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6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6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6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6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6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6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6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6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6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6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6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6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6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6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6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6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6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6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6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6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6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6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6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6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6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6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6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6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6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6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6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6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6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6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6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6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6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6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6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6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6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6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6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6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6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6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6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6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6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6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6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6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6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6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6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6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6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6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6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6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6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6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6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6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6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6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6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6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6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6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6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6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6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6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6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6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6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6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6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6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6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6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6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6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6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6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6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6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6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6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6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6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6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6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6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6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6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6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6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6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6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6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6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6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6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6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6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6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6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6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6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6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6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6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6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6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6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6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6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6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6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6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6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6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6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6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6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6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6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6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6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6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6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6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6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6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6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6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6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6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6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6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6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6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6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6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6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6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6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6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6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6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6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6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6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6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6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6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6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6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6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6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6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6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6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6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6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6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6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6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6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6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6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6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6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6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6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6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6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6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6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6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6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6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6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6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6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6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6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6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6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6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6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6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6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6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6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6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6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6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6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6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6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6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6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6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6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6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6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6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6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6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6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6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6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6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6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6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6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6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6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6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6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6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6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6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6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6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6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6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6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6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6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6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6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6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6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6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6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6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6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6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6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6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6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6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6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6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6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6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6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6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6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6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6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6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6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6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6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6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6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6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6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6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6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6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6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6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6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6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6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6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6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6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6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6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6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6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6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6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6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6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6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6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6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6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6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6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6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6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6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6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6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6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6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6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6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6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6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6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6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6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6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6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6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6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6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6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6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6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6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6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6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6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6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6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6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6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6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6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6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6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6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6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6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6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6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6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6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6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6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6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6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6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6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6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6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6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6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6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6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6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6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6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6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6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6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6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6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6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6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6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6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6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6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6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6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6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6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6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6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6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6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6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6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6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6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6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6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6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6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6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6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6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6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6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6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6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6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6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6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6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6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6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6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6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6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6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6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6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6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6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6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6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6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6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6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6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6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6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6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6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6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6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6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6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6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6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6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6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6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6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6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6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6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6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6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6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6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6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6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6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6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6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6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6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6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6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6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6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6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6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6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6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6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6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6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6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6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6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6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6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6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6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6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6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6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6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6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6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6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6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6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6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6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6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6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6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6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6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6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6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6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6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6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6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6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6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6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6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6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6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6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6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6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6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6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6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6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6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6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6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6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6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6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6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6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6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6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6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6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6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6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6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6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6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6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6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6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6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6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6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6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6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6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6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6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6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6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6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6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6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6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6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6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6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6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6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6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6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6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6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6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6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6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6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6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6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6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6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6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6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6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6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6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6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6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6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6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6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6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6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6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6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6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6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6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6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6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6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6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6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6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6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6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6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6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6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6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6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6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6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6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6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6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6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6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6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6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6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6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6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6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6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6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6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6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6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6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6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6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6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6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6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6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6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6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6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6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6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6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6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6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6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6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6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6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6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6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6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6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6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6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6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6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6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6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6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6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6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6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6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6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6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6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6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6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6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6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6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6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6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6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6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6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6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6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6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6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6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6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6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6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6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6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6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6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6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6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6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6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6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6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6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6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6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6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6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6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6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6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6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6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6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6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6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6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6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6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6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6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6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6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6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6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6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6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6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6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6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6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6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6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6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6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6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6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6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6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6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6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6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6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6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6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6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6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6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6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6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6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6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6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6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6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6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6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6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6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6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6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6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6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6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6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6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6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6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6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6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6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6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6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6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6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6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6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6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6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6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6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6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6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6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6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6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6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6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6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6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6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6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6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6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6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6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6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6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6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6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6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6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6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6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6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6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6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6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6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6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6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6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6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6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6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6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6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6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6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6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6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6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6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6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6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6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6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6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6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6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6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6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6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6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6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6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6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6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6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6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6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6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6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6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6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6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6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6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6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6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6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6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6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6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6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6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6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6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6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6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6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6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6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6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6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6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6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6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6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6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6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6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6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6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6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6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6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6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6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6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6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6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6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6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6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6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6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6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6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6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6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6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6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6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6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6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6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6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6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6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6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6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6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6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6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6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6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6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6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6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6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6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6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6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6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6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6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6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6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6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6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6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6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6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6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6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6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6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6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6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6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6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6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6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6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6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6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6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6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6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6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6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6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6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6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6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6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6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6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6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6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6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6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6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6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6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6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6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6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6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6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6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6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6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6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6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6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6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6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6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6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6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6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6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6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6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6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6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6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6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6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6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6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6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6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6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6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6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6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6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6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6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6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6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6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6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6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6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6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6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6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6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6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6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6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6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6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6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6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6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6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6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6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6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6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6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6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6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6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6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6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6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6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6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6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6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6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6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6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6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6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6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6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6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6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6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6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6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6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6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6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6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6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6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6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6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6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6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6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6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6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6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6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6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6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6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6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6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6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6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6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6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6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6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6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6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6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6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6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6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6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6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6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6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6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6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6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6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6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6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6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6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6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6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6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6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6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6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6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6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6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6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6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6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6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6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6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6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6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6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6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6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6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6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6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6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6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6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6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6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6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6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6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6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6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6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6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6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6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6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6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6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6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6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6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6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6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6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6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6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6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6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6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6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6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6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6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6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6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6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6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6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6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6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6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6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6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6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6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6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6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6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6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6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6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6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6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6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6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6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6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6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6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6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6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6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6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6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6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6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6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6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6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6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6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6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6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6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6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6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6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6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6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6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6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6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6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6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6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6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6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6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6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6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6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6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6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6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6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6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6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6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6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6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6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6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6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6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6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6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6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6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6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6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6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6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6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6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6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6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6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6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6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6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6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6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6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6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6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6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6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6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6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6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6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6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6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6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6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6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6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6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6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6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6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6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6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6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6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6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6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6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6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6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6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6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6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6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6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6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6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6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6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6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6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6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6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6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6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6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6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6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6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6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6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6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6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6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6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6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6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6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6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6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6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6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6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6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6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6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6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6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6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6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6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6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6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6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6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6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6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6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6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6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6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6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6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6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6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6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6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6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6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6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6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6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6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6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6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6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6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6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6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6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6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6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6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6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6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6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6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6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6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6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6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6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6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6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6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6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6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6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6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6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6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6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6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6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6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6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6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6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6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6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6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6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6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6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6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6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6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6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6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6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6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6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6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6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6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6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6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6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6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6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6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6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6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6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6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6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6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6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6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6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6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6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6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6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6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6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6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6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6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6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6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6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6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6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6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6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6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6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6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6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6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6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6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6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6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6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6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6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6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6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6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6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6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6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6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6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6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6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6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6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6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6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6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6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6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6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6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6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6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6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6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6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6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6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6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6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6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6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6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6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6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6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6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6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6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6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6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6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6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6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6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6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6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6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6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6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6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6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6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6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6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6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6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6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6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6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6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6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6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6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6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6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6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6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6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6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6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6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6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6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6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6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6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6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6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6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6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6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6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6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6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6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6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6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6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6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6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6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6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6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6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6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6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6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6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6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6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6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6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6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6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6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6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6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6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6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6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6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6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6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6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6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6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6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6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6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6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6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6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6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6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6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6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6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6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6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6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6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6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6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6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6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6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6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6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6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6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6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6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6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6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6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6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6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6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6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6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6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6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6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6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6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6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6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6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6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6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6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6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6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6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6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6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6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6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6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6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6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6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6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6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6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6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6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6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6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6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6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6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6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6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6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6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6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6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6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6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6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6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6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6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6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6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6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6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6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6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6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6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6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6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6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6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6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6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6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6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6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6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6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6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6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6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6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6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6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6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6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6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6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6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6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6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6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6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6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6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6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6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6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6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6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6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6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6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6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6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6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6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6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6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6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6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6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6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6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6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6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6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6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6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6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6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6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6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6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6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6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6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6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6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6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6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6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6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6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6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6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6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6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6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6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6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6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6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6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6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6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6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6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6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6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6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6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6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6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6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6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6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6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6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6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6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6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6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6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6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6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6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6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6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6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6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6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6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6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6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6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6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6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6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6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6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6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6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6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6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6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6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6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6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6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6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6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6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6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6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6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6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6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6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6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6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6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6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6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6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6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6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6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6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6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6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6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6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6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6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6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6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6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6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6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6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6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6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6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6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6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6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6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6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6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6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6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6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6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6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6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6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6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6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6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6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6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6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6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6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6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6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6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6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6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6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6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6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6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6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6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6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6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6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6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6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6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6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6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6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6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6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6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6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6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6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6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6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6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6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6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6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6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6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6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6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6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6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6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6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6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6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6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6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6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6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6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6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6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6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6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6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6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6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6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6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6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6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6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6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6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6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6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6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6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6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6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6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6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6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6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6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6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6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6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6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6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6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6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6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6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6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6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6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6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6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6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6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6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6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6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6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6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6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6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6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6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6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6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6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6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6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6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6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6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6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6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6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6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6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6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6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6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6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6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6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6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6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6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6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6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6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6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6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6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6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6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6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6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6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6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6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6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6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6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6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6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6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6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6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6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6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6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6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6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6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6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6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6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6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6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6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6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6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6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6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6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6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6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6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6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6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6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6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6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6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6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6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6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6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6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6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6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6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6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6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6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6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6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6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6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6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6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6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6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6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6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6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6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6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6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6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6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6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6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6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6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6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6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6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6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6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6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6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6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6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6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6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6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6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6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6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6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6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6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6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6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6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6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6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6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6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6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6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6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6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6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6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6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6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6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6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6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6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6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6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6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6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6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6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6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6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6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6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6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6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6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6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6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6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6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6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6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6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6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6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6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6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6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6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6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6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6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6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6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6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6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6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6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6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6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6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6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6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6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6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6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6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6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6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6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6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6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6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6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6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6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6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6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6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6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6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6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6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6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6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6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6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6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6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6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6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6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6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6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6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6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6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6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6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6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6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6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6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6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6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6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6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6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6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6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6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6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6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6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6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6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6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6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6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6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6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6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6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6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6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6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6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6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6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6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6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6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6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6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6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6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6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6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6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6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6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6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6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6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6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6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6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6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6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6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6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6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6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6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6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6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6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6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6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6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6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6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6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6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6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6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6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6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6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6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6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6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6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6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6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6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6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6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6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6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6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6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6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6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6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6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6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6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6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6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6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6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6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6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6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6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6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6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6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6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6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6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6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6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6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6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6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6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6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6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6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6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6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6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6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6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6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6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6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6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6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6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6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6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6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6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6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6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6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6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6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6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6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6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6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6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6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6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6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6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6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6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6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6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6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6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6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6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6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6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6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6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6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6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6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6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6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6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6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6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6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6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6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6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6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6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6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6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6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6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6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6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6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6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6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6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6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6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6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6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6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6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6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6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6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6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6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6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6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6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6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6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6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6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6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6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6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6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6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6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6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6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6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6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6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6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6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6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6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6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6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6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6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6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6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6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6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6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6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6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6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6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6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6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6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6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6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6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6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6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6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6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6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6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6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6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6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6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6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6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6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6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6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6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6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6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6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6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6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6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6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6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6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6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6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6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6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6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6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6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6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6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6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6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6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6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6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6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6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6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6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6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6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6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6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6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6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6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6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6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6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6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6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6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6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6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6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6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6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6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6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6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6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6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6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6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6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6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6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6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6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6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6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6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6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6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6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6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6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6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6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6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6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6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6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6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6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6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6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6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6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6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6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6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6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6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6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6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6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6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6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6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6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6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6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6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6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6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6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6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6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6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6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6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6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6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6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6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6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6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6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6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6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6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6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6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6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6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6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6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6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6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6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6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6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6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6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6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6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6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6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6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6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6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6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6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6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6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6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6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6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6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6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6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6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6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6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6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6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6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6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6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6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6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6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6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6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6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6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6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6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6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6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6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6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6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6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6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6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6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6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6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6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6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6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6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6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6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6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6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6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6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6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6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6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6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6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6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6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6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6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6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6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6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6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6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6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6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6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6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6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6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6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6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6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6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6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6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6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6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6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6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6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6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6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6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6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6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6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6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6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6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6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6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6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6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6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6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6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6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6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6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6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6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6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6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6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6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6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6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6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6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6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6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6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6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6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6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6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6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6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6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6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6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6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6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6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6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6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6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6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6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6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6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6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6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6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6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6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6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6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6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6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6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6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6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6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6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6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6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6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6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6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6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6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6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6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6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6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6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6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6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6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6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6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6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6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6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6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6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6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6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6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6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6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6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6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6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6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6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6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6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6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6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6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6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6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6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6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6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6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6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6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6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6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6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6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6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6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6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6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6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6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6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6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6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6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6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6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6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6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6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6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6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6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6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6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6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6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6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6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6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6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6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6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6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6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6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6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6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6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6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6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6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6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6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6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6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6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6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6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6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6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6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6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6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6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6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6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6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6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6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6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6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6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6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6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6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6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6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6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6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6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6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6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6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6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6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6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6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6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6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6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6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6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6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6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6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6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6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6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6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6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6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6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6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6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6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6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6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6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6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6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6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6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6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6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6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6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6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6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6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6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6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6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6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6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6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6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6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6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6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6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6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6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6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6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6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6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6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6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6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6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6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6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6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6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6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6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6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6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6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6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6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6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6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6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6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6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6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6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6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6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6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6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6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6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6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6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6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6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6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6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6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6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6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6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6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6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6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6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6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6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6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6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6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6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6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6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6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6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6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6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6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6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6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6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6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6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6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6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6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6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6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6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6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6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6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6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6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6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6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6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6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6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6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6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6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6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6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6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6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6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6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6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6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6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6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6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6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6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6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6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6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6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6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6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6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6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6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6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6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6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6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6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6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6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6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6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6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6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6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6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6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6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6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6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6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6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6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6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6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6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6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6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6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6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6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6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6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6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6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6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6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6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6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6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6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6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6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6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6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6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6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6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6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6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6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6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6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6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6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6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6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6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6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6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6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6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6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6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6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6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6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6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6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6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6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6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6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6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6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6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6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6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6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6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6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6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6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6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6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6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6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6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6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6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6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6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6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6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6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6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6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6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6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6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6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6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6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6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6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6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6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6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6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6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6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6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6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6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6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6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6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6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6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6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6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6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6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6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6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6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6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6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6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6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6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6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6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6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6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6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6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6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6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6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6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6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6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6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6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6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6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6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6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6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6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6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6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6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6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6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6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6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6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6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6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6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6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6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6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6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6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6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6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6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6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6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6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6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6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6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6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6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6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6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6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6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6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6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6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6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6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6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6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6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6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6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6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6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6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6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6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6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6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6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6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6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6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6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6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6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6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6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6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6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6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6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6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6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6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6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6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6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6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6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6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6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6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6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6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6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6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6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6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6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6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6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6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6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6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6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6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6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6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6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6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6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6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6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6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6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6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6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6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6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6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6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6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6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6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6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6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6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6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6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6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6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6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6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6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6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6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6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6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6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6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6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6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6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6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6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6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6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6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6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6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6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6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6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6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6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6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6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6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6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6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6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6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6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6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6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6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6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6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6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6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6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6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6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6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6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6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6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6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6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6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6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6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6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6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6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6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6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6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6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6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6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6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6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6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6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6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6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6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6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6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6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6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6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6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6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6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6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6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6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6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6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6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6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6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6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6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6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6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6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6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6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6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6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6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6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6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6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6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6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6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6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6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6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6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6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6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6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6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6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6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6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6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6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6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6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6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6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6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6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6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6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6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6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6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6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6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6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6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6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6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6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6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6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6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6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6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6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6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6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6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6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6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6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6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6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6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6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6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6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6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6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6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6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6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6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6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6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6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6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6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6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6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6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6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6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6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6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6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6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6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6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6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6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6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6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6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6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6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6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6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6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6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6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6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6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6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6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6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6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6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6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6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6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6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6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6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6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6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6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6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6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6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6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6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6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6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6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6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6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6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6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6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6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6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6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6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6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6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6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6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6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6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6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6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6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6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6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6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6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6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6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6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6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6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6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6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6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6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6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6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6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6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6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6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6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6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6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6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6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6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6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6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6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6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6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6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6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6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6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6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6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6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6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6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6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6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6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6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6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6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6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6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6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6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6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6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6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6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6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6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6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6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6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6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6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6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6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6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6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6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6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6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6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6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6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6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6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6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6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6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6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6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6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6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6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6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6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6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6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6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6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6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6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6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6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6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6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6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6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6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6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6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6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6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6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6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6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6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6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6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6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6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6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6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6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6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6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6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6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6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6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6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6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6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6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6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6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6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6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6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6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6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6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6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6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6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6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6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6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6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6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6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6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6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6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6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6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6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6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6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6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6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6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6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6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6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6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6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6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6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6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6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6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6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6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6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6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6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6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6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6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6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6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6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6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6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6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6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6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6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6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6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6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6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6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6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6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6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6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6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6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6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6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6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6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6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6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6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6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6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6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6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6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6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6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6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6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6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6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6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6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6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6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6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6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6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6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6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6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6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6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6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6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6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6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6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6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6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6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6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6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6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6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6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6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6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6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6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6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6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6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6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6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6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6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6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6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6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6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6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6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6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6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6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6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6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6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6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6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6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6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6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6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6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6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6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6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6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6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6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6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6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6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6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6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6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6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6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6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6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6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6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6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6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6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6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6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6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6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6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6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6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6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6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6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6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6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6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6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6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6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6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6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6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6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6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6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6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6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6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6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6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6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6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6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6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6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6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6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6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6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6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6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6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6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6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6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6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6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6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6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6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6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6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6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6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6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6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6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6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6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6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6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6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6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6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6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6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6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6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6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6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6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6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6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6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6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6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6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6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6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6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6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6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6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6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6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6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6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6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6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6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6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6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6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6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6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6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6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6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6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6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6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6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6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6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6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6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6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6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6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6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6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6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6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6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6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6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6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6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6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6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6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6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6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6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6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6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6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6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6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6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6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6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6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6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6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6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6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6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6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6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6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6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6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6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6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6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6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6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6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6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6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6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6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6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6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6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6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6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6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6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6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6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6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6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6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6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6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6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6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6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6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6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6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6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6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6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6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6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6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6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6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6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6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6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6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6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6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6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6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6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6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6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6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6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6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6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6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6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6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6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6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6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6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6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6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6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6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6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6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6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6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6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6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6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6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6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6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6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6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6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6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6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6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6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6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6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6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6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6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6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6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6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6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6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6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6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6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6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6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6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6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6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6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6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6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6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6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6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6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6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6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6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6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6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6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6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6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6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6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6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6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6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6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6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6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6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6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6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6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6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6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6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6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6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6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6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6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6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6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6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6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6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6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6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6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6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6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6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6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6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6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6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6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6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6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6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6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6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6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6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6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6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6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6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6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6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6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6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6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6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6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6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6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6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6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6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6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6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6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6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6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6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6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6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6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6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6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6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6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6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6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6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6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6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6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6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6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6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6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6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6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6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6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6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6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6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6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6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6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6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6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6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6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6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6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6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6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6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6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6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6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6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6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6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6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6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6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6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6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6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6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6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6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6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6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6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6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6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6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6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6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6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6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6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6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6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6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6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6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6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6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6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6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6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6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6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6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6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6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6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6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6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6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6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6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6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6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6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6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6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6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6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6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6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6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6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6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6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6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6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6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6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6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6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6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6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6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6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6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6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6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6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6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6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6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6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6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6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6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6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6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6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6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6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6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6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6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6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6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6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6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6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6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6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6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6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6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6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6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6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6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6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6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6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6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6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6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6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6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6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6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6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6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6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6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6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6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6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6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6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6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6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6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6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6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6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6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6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6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6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6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6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6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6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6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6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6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6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6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6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6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6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6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6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6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6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6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6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6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6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6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6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6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6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6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6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6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6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6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6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6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6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6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6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6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6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6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6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6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6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6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6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6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6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6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6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6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6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6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6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6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6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6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6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6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6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6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6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6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6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6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6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6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6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6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6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6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6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6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6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6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6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6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6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6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6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6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6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6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6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6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6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6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6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6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6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6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6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6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6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6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6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6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6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6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6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6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6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6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6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6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6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6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6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6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6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6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6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6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6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6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6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6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6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6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6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6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6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6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6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6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6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6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6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6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6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6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6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6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6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6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6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6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6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6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6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6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6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6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6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6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6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6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6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6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6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6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6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6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6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6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6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6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6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6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6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6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6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6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6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6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6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6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6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6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6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6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6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6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6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6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6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6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6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6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6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6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6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6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6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6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6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6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6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6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6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6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6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6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6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6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6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6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6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6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6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6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6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6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6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6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6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6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6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6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6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6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6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6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6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6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6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6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6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6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6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6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6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6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6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6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6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6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6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6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6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6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6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6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6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6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6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6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6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6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6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6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6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6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6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6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6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6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6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6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6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6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6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6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6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6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6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6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6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6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6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6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6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6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6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6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6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6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6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6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6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6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6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6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6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6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6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6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6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6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6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6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6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6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6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6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6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6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6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6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6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6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6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6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6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6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6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6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6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6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6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6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6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6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6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6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6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6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6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6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6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6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6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6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6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6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6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6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6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6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6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6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6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6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6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6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6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6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6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6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6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6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6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6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6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6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6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6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6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6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6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6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6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6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6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6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6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6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6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6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6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6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6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6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6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6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6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6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6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6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6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6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6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6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6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6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6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6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6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6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6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6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6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6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6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6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6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6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6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6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6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6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6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6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6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6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6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6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6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6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6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6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6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6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6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6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6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6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6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6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6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6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6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6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6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6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6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6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6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6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6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6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6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6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6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6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6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6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6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6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6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6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6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6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6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6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6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6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6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6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6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6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6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6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6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6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6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6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6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6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6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6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6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6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6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6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6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6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6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6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6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6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6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6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6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6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6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6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6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6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6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6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6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6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6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6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6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6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6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6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6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6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6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6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6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6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6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6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6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6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6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6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6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6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6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6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6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6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6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6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6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6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6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6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6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6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6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6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6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6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6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6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6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6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6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6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6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6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6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6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6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6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6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6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6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6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6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6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6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6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6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6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6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6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6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6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6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6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6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6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6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6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6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6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6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6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6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6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6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6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6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6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6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6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6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6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6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6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6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6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6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6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6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6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6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6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6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6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6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6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6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6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6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6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6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6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6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6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6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6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6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6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6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6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6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6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6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6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6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6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6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6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6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6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6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6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6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6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6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6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6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6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6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6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6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6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6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6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6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6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6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6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6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6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6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6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6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6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6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6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6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6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6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6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6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6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6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6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6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6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6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6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6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6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6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6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6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6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6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6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6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6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6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6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6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6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6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6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6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6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6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6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6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6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6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6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6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6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6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6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6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6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6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6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6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6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6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6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6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6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6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6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6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6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6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6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6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6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6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6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6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6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6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6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6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6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6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6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6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6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6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6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6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6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6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6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6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6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6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6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6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6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6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6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6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6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6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6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6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6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6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6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6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6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6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6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6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6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6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6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6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6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6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6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6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6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6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6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6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6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6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6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6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6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6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6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6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6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6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6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6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6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6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6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6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6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6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6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6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6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6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6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6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6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6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6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6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6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6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6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6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6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6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6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6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6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6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6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6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6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6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6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6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6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6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6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6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6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6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6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6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6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6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6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6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6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6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6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6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6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6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6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6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6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6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6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6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6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6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6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6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6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6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6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6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6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6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6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6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6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6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6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6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6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6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6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6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6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6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6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6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6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6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6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6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6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6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6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6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6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6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6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6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6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6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6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6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6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6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6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6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6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6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6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6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6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6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6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6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6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6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6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6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6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6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6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6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6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6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6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6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6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6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6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6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6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6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6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6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6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6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6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6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6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6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6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6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6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6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6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6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6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6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6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6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6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6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6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6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6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6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6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6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6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6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6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6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6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6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6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6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6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6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6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6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6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6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6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6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6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6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6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6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6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6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6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6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6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6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6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6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6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6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6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6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6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6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6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6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6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6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6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6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6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6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6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6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6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6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6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6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6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6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6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6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6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6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6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6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6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6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6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6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6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6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6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6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6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6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6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6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6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6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6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6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6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6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6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6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6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6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6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6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6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6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6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6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6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6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6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6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6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6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6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6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6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6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6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6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6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6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6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6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6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6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6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6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6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6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6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6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6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6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6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6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6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6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6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6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6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6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6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6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6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6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6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6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6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6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6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6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6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6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6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6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6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6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6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6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6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6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6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6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6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6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6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6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6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6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6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6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6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6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6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6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6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6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6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6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6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6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6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6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6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6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6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6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6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6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6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6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6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6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6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6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6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6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6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6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6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6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6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6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6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6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6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6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6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6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6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6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6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6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6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6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6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6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6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6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6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6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6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6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6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6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6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6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6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6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6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6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6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6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6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6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6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6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6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6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6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6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6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6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6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6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6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6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6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6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6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6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6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6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6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6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6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6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6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6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6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6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6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6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6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6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6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6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6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6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6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6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6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6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6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6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6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6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6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6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6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6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6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6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6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6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6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6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6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6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6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6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6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6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6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6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6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6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6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6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6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6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6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6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6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6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6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6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6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6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6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6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6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6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6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6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6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6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6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6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6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6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6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6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6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6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6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6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6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6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6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6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6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6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6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6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6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6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6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6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6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6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6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6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6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6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6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6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6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6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6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6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6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6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6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6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6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6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6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6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6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6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6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6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6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6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6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6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6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6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6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6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6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6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6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6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6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6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6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6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6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6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6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6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6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6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6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6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6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6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6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6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6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6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6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6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6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6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6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6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6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6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6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6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6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6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6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6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6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6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6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6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6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6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6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6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6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6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6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6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6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6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6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6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6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6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6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6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6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6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6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6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6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6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6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6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6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6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6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6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6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6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6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6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6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6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6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6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6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6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6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6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6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6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6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6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6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6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6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6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6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6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6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6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6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6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6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6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6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6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6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6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6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6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6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6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6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6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6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6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6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6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6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6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6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6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6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6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6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6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6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6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6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6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6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6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6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6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6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6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6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6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6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6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6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6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6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6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6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6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6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6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6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6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6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6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6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6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6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6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6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6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6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6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6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6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6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6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6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6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6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6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6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6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6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6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6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6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6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6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6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6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6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6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6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6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6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6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6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6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6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6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6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6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6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6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6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6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6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6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6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6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6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6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6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6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6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6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6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6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6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6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6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6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6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6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6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6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6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6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6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6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6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6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6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6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6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6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6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6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6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6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6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6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6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6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6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6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6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6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6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6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6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6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6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6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6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6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6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6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6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6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6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6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6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6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6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6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6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6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6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6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6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6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6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6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6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6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6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6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6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6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6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6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6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6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6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6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6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6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6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6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6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6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6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6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6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6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6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6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6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6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6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6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6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6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6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6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6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6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6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6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6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6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6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6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6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6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6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6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6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6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6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6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6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6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6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6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6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6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6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6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6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6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6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6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6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6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6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6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6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6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6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6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6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6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6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6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6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6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6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6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6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6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6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6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6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6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6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6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6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6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6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6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6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6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6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6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6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6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6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6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6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6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6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6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6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6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6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6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6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6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6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6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6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6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6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6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6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6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6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6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6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6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6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6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6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6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6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6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6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6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6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6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6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6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6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6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6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6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6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6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6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6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6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6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6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6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6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6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6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6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6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6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6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6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6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6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6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6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6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6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6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6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6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6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6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6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6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6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6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6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6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6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6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6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6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6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6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6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6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6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6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6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6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6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6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6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6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6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6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6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6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6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6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6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6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6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6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6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6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6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6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6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6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6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6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6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6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6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6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6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6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6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6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6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6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6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6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6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6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6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6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6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6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6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6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6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6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6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6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6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6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6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6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6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6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6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6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6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6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6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6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6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6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6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6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6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6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6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6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6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6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6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6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6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6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6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6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6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6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6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6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6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6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6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6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6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6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6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6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6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6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6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6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6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6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6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6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6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6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6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6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6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6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6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6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6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6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6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6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6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6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6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6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6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6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6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6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6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6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6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6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6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6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6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6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6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6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6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6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6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6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6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6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6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6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6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6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6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6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6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6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6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6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6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6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6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6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6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6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6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6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6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6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6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6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6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6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6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6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6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6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6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6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6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6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6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6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6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6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6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6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6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6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6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6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6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6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6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6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6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6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6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6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6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6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6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6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6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6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6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6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6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6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6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6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6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6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6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6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6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6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6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6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6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6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6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6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6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6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6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6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6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6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6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6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6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6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6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6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6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6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6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6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6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6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6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6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6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6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6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6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6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6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6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6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6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6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6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6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6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6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6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6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6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6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6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6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6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6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6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6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6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6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6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6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6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6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6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6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6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6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6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6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6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6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6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6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6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6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6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6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6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6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6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6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6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6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6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6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6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6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6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6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6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6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6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6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6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6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6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6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6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6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6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6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6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6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6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6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6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6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6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6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6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6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6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6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6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6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6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6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6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6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6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6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6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6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6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6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6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6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6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6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6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6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6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6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6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6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6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6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6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6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6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6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6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6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6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6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6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6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6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6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6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6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6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6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6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6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6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6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6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6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6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6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6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6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6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6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6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6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6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6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6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6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6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6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6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6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6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6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6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6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6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6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6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6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6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6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6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6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6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6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6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6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6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6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6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6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6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6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6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6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6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6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6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6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6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6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6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6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6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6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6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6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6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6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6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6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6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6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6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6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6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6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6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6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6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6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6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6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6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6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6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6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6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6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6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6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6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6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6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6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6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6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6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6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6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6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6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6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6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6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6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6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6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6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6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6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6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6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6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6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6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6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6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6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6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6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6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6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6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6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6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6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6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6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6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6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6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6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6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6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6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6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6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6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6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6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6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6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6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6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6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6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6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6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6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6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6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6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6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6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6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6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6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6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6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6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6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6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6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6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6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6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6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6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6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6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6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6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6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6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6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6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6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6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6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6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6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6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6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6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6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6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6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6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6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6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6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6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6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6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6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6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6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6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6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6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6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6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6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6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6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6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6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6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6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6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6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6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6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6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6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6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6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6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6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6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6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6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6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6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6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6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6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6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6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6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6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6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6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6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6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6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6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6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6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6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6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6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6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6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6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6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6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6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6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6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6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6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6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6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6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6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6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6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6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6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6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6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6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6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6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6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6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6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6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6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6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6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6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6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6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6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6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6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6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6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6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6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6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6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6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6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6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6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6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6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6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6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6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6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6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6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6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6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6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6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6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6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6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6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6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6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6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6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6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6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6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6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6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6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6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6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6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6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6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6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6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6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6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6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6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6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6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6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6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6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6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6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6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6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6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6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6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6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6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6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6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6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6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6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6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6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6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6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6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6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6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6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6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6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6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6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6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6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6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6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6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6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6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6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6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6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6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6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6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6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6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6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6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6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6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6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6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6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6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6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6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6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6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6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6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6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6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6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6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6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6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6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6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6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6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6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6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6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6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6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6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6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6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6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6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6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6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6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6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6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6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6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6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6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6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6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6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6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6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6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6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6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6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6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6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6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6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6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6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6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6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6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6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6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6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6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6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6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6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6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6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6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6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6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6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6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6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6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6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6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6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6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6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6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6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6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6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6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6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6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6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6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6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6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6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6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6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6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6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6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6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6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6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6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6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6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6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6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6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6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6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6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6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6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6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6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6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6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6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6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6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6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6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6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6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6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6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6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6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6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6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6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6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6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6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6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6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6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6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6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6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6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6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6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6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6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6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6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6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6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6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6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6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6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6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6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6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6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6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6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6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6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6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6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6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6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6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6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6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6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6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6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6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6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6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6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6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6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6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6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6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6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6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6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6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6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6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6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6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6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6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6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6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6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6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6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6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6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6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6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6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6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6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6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6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6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6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6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6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6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6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6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6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6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6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6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6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6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6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6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6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6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6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6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6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6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6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6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6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6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6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6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6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6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6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6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6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6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6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6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6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6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6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6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6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6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6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6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6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6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6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6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6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6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6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6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6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6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6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6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6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6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6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6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6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6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6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6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6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6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6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6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6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6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6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6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6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6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6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6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6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6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6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6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6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6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6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6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6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6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6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6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6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6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6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6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6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6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6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6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6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6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6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6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6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6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6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6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6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6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6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6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6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6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6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6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6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6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6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6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6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6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6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6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6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6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6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6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6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6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6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6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6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6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6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6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6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6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6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6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6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6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6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6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6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6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6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6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6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6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6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6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6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6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6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6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6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6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6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6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6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6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6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6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6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6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6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6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6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6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6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6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6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6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6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6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6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6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6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6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6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6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6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6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6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6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6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6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6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6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6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6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6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6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6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6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6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6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6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6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6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6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6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6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6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6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6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6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6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6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6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6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6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6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6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6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6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6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6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6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6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6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6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6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6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6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6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6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6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6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6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6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6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6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6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6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6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6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6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6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6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6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6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6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6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6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6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6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6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6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6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6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6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6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6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6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6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6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6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6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6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6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6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6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6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6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6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6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6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6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6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6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6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6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6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6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6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6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6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6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6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6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6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6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6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6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6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6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6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6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6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6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6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6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6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6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6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6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6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6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6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6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6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6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6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6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6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6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6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6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6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6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6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6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6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6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6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6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6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6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6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6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6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6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6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6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6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6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6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6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6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6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6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6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6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6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6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6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6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6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6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6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6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6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6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6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6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6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6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6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6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6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6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6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6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6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6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6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6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6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6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6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6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6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6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6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6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6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6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6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6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6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6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6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6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6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6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6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6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6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6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6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6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6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6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6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6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6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6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6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6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6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6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6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6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6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6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6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6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6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6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6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6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6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6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6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6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6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6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6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6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6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6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6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6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6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6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6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6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6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6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6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6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6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6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6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6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6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6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6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6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6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6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6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6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6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6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6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6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6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6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6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6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6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6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6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6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6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6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6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6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6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6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6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6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6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6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6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6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6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6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6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6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6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6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6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6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6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6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6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6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6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6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6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6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6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6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6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6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6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6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6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6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6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6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6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6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6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6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6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6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6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6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6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6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6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6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6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6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6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6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6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6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6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6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6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6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6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6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6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6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6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6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6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6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6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6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6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6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6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6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6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6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6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6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6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6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6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6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6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6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6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6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6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6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6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6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6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6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6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6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6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6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6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6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6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6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6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6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6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6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6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6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6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6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6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6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6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6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6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6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6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6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6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6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6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6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6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6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6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6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6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6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6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6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6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6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6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6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6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6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6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6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6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6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6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6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6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6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6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6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6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6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6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6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6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6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6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6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6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6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6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6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6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6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6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6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6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6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6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6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6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6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6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6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6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6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6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6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6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6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6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6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6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6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6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6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6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6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6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6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6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6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6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6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6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6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6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6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6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6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6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6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6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6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6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6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6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6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6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6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6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6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6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6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6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6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6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6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6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6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6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6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6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6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6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6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6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6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6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6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6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6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6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6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6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6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6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6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6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6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6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6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6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6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6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6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6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6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6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6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6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6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6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6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6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6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6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6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6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6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6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6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6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6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6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6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6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6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6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6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6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6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6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6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6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6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6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6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6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6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6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6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6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6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6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6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6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6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6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6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6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6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6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6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6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6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6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6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6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6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6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6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6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6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6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6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6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6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6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6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6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6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6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6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6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6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6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6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6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6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6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6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6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6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6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6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6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6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6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6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6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6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6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6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6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6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6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6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6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6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6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6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6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6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6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6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6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6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6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6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6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6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6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6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6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6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6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6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6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6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6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6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6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6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6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6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6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6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6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6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6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6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6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6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6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6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6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6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6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6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6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6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6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6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6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6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6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6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6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6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6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6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6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6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6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6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6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6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6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6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6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6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6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6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6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6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6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6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6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6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6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6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6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6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6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6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6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6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6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6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6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6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6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6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6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6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6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6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6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6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6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6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6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6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6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6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6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6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6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6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6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6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6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6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6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6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6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6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6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6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6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6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6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6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6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6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6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6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6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6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6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6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6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6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6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6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6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6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6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6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6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6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6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6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6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6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6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6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6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6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6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6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6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6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6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6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6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6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6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6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6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6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6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6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6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6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6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6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6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6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6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6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6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6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6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6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6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6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6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6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6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6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6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6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6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6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6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6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6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6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6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6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6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6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6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6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6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6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6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6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6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6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6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6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6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6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6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6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6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6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6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6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6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6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6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6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6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6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6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6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6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6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6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6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6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6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6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6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6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6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6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6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6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6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6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6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6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6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6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6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6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6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6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6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6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6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6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6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6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6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6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6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6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6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6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6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6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6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6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6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6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6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6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6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6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6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6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6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6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6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6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6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6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6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6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6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6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6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6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6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6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6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6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6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6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6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6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6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6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6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6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6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6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6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6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6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6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6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6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6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6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6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6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6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6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6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6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6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6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6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6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6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6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6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6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6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6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6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6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6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6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6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6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6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6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6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6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6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6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6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6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6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6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6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6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6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6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6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6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6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6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6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6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6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6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6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6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6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6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6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6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6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6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6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6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6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6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6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6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6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6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6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6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6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6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6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6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6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6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6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6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6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6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6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6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6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6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6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6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6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6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6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6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6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6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6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6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6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6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6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6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6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6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6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6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6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6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6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6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6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6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6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6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6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6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6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6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6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6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6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6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6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6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6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6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6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6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6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6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6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6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6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6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6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6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6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6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6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6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6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6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6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6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6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6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6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6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6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6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6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6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6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6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6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6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6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6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6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6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6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6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6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6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6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6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6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6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6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6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6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6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6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6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6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6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6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6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6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6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6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6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6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6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6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6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6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6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6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6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6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6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6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6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6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6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6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6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6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6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6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6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6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6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6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6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6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6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6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6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6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6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6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6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6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6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6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6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6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6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6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6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6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6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6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6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6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6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6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6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6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6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6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6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6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6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6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6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6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6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6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6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6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6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6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6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6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6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6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6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6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6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6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6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6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6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6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6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6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6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6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6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6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6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6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6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6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6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6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6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6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6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6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6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6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6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6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6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6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6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6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6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6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6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6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6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6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6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6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6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6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6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6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6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6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6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6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6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6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6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6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6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6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6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6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6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6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6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6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6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6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6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6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6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6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6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6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6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6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6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6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6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6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6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6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6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6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6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6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6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6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6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6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6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6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6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6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6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6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6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6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6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6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6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6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6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6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6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6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6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6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6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6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6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6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6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6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6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6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6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6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6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6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6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6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6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6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6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6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6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6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6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6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6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6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6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6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6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6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6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6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6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6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6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6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6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6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6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6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6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6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6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6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6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6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6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6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6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6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6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6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6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6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6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6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6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6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6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6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6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6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6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6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6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6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6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6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6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6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6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6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6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6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6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6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6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6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6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6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6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6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6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6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6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6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6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6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6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6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6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6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6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6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6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6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6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6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6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6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6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6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6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6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6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6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6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6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6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6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6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6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6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6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6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6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6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6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6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6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6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6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6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6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6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6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6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6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6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6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6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6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6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6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6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6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6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6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6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6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6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6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6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6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6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6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6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6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6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6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6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6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6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6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6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6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6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6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6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6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6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6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6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6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6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6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6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6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6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6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6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6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6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6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6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6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6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6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6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6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6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6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6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6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6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6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6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6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6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6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6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6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6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6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6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6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6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6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6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6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6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6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6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6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6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6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6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6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6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6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6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6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6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6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6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6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6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6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6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6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6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6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6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6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6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6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6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6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6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6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6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6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6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6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6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6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6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6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6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6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6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6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6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6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6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6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6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6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6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6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6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6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6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6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6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6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6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6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6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6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6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6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6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6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6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6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6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6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6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6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6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6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6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6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6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6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6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6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6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6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6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6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6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6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6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6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6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6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6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6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6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6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6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6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6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6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6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6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6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6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6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6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6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6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6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6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6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6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6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6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6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6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6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6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6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6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6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6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6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6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6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6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6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6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6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6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6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6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6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6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6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6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6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6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6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6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6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6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6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6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6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6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6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6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6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6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6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6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6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6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6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6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6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6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6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6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6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6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6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6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6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6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6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6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6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6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6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6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6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6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6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6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6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6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6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6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6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6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6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6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6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6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6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6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6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6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6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6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6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6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6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6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6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6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6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6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6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6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6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6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6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6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6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6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6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6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6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6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6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6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6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6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6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6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6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6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6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6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6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6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6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6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6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6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6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6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6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6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6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6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6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6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6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6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6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6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6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6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6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6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6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6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6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6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6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6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6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6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6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6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6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6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6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6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6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6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6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6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6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6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6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6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6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6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6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6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6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6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6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6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6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6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6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6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6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6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6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6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6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6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6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6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6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6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6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6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6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6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6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6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6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6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6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6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6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6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6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6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6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6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6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6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6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6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6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6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6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6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6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6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6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6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6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6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6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6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6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6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6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6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6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6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6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6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6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6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6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6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6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6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6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6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6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6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6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6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6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6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6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6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6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6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6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6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6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6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6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6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6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6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6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6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6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6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6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6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6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6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6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6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6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6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6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6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6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6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6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6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6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6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6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6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6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6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6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6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6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6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6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6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6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6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6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6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6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6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6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6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6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6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6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6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6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6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6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6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6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6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6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6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6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6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6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6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6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6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6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6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6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6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6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6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6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6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6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6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6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6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6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6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6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6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6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6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6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6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6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6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6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6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6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6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6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6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6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6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6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6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6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6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6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6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6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6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6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6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6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6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6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6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6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6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6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6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6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6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6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6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6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6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6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6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6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6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6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6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6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6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6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6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6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6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6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6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6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6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6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6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6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6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6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6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6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6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6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6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6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6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6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6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6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6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6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6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6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6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6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6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6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6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6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6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6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6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6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6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6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6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6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6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6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6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6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6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6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6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6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6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6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6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6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6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6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6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6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6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6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6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6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6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6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6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6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6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6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6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6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6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6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6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6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6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6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6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6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6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6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6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6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6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6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6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6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6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6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6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6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6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6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6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6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6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6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6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6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6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6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6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6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6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6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6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6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6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6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6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6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6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6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6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6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6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6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6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6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6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6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6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6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6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6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6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6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6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6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6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6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6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6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6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6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6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6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6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6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6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6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6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6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6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6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6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6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6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6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6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6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6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6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6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6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6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6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6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6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6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6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6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6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6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6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6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6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6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6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6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6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6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6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6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6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6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6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6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6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6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6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6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6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6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6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6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6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6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6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6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6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6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6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6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6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6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6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6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6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6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6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6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6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6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6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6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6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6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6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6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6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6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6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6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6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6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6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6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6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6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6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6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6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6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6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6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6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6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6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6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6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6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6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6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6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6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6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6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6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6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6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6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6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6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6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6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6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6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6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6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6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6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6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6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6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6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6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6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6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6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6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6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6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6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6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6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6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6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6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6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6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6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6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6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6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6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6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6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6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6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6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6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6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6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6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6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6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6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6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6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6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6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6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6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6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6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6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6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6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6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6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6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6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6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6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6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6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6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6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6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6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6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6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6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6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6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6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6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6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6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6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6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6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6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6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6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6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6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6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6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6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6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6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6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6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6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6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6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6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6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6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6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6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6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6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6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6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6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6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6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6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6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6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6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6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6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6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6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6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6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6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6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6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6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6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6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6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6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6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6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6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6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6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6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6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6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6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6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6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6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6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6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6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6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6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6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6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6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6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6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6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6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6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6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6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6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6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6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6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6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6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6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6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6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6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6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6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6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6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6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6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6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6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6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6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6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6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6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6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6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6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6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6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6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6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6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6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6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6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6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6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6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6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6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6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6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6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6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6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6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6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6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6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6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6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6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6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6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6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6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6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6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6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6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6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6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6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6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6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6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6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6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6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6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6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6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6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6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6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6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6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6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6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6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6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6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6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6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6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6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6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6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6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6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6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6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6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6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6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6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6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6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6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6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6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6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6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6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6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6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6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6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6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6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6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6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6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6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6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6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6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6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6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6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6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6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6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6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6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6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6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6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6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6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6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6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6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6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6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6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6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6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6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6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6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6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6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6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6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6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6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6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6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6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6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6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6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6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6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6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6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6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6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6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6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6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6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6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6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6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6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6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6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6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6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6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6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6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6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6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6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6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6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6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6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6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6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6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6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6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6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6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6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6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6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6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6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6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6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6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6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6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6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6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6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6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6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6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6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6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6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6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6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6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6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6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6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6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6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6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6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6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6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6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6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6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6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6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6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6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6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6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6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6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6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6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6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6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6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6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6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6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6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6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6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6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6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6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6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6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6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6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6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6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6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6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6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6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6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6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6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6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6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6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6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6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6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6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6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6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6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6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6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6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6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6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6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6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6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6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6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6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6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6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6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6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6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6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6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6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6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6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6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6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6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6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6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6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6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6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6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6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6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6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6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6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6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6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6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6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6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6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6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6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6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6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6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6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6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6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6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6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6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6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6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6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6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6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6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6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6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6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6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6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6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6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6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6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6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6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6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6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6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6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6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6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6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6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6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6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6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6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6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6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6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6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6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6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6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6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6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6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6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6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6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6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6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6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6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6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6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6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6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6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6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6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6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6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6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6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6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6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6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6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6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6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6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6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6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6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6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6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6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6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6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6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6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6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6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6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6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6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6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6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6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6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6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6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6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6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6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6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6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6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6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6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6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6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6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6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6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6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6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6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6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6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6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6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6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6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6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6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6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6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6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6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6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6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6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6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6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6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6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6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6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6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6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6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6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6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6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6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6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6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6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6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6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6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6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6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6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6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6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6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6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6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6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6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6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6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6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6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6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6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6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6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6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6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6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6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6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6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6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6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6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6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6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6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6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6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6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6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6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6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6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6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6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6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6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6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6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6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6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6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6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6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6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6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6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6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6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6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6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6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6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6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6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6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6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6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6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6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6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6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6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6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6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6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6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6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6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6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6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6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6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6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6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6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6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6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6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6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6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6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6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6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6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6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6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6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6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6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6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6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6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6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6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6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6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6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6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6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6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6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6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6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6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6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6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6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6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6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6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6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6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6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6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6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6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6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6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6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6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6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6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6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6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6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6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6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6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6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6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6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6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6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6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6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6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6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6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6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6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6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6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6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6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6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6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6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6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6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6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6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6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6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6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6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6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6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6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6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6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6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6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6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6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6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6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6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6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6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6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6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6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6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6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6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6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6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6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6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6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6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6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6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6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6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6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6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6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6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6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6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6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6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6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6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6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6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6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6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6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6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6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6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6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6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6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6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6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6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6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6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6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6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6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6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6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6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6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6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6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6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6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6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6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6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6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6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6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6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6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6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6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6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6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6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6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6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6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6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6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6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6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6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6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6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6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6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6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6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6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6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6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6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6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6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6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6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6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6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6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6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6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6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6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6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6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6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6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6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6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6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6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6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6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6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6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6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6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6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6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6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6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6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6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6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6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6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6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6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6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6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6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6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6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6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6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6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6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6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6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6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6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6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6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6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6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6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6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6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6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6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6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6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6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6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6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6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6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6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6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6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6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6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6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6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6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6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6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6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6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6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6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6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6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6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6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6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6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6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6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6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6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6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6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6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6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6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6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6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6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6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6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6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6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6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6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6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6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6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6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6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6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6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6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6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6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6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6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6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6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6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6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6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6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6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6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6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6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6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6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6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6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6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6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6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6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6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6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6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6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6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6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6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6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6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6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6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6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6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6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6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6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6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6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6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6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6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6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6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6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6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6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6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6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6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6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6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6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6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6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6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6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6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6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6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6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6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6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6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6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6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6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6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6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6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6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6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6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6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6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6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6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6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6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6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6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6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6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6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6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6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6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6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6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6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6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6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6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6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6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6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6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6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6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6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6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6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6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6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6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6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6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6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6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6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6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6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6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6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6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6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6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6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6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6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6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6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6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6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6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6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6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6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6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6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6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6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6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6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6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6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6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6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6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6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6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6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6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6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6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6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6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6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6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6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6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6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6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6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6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6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6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6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6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6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6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6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6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6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6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6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6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6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6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6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6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6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6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6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6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6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6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6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6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6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6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6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6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6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6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6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6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6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6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6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6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6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6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6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6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6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6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6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6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6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6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6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6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6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6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6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6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6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6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6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6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6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6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6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6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6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6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6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6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6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6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6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6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6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6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6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6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6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6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6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6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6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6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6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6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6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6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6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6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6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6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6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6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6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6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6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6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6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6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6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6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6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6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6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6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6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6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6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6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6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6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6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6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6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6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6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6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6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6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6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6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6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6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6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6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6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6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6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6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6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6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6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6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6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6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6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6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6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6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6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6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6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6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6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6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6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6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6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6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6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6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6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6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6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6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6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6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6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6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6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6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6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6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6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6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6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6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6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6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6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6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6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6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6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6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6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6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6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6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6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6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6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6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6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6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6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6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6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6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6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6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6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6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6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6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6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6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6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6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6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6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6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6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6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6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6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6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6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6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6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6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6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6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6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6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6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6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6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6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6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6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6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6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6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6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6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6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6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6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6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6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6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6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6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6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6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6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6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6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6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6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6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6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6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6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6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6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6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6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6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6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6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6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6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6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6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6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6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6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6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6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6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6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6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6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6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6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6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6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6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6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6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6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6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6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6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6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6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6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6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6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6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6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6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6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6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6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6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6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6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6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6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6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6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6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6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6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6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6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6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6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6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6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6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6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6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6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6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6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6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6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6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6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6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6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6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6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6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6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6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6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6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6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6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6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6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6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6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6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6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6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6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6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6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6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6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6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6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6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6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6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6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6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6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6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6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6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6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6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6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6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6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6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6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6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6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6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6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6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6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6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6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6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6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6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6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6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6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6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6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6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6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6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6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6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6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6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6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6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6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6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6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6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6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6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6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6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6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6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6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6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6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6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6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6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6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6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6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6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6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6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6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6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6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6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6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6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6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6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6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6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6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6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6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6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6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6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6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6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6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6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6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6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6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6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6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6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6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6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6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6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6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6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6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6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6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6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6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6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6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6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6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6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6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6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6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6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6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6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6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6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6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6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6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6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6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6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6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6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6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6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6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6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6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6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6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6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6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6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6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6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6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6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6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6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6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6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6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6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6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6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6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6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6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6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6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6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6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6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6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6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6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6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6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6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6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6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6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6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6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6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6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6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6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6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6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6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6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6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6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6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6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6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6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6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6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6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6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6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6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6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6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6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6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6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6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6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6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6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6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6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6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6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6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6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6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6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6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6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6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6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6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6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6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6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6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6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6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6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6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6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6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6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6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6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6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6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6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6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6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6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6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6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6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6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6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6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6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6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6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6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6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6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6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6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6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6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6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6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6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6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6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6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6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6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6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6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6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6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6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6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6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6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6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6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6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6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6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6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6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6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6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6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6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6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6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6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6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6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6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6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6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6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6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6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6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6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6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6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6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6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6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6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6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6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6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6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6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6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6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6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6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6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6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6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6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6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6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6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6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6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6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6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6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6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6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6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6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6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6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6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6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6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6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6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6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6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6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6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6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6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6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6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6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6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6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6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6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6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6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6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6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6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6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6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6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6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6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6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6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6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6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6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6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6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6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6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6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6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6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6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6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6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6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6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6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6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6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6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6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6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6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6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6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6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6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6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6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6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6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6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6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6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6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6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6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6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6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6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6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6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6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6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6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6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6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6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6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6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6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6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6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6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6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6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6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6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6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6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6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6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6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6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6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6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6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6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6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6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6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6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6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6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6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6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6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6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6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6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6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6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6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6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6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6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6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6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6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6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6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6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6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6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6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6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6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6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6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6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6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6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6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6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6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6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6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6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6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6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6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6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6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6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6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6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6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6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6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6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6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6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6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6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6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6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6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6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6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6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6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6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6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6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6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6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6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6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6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6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6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6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6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6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6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6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6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6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6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6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6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6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6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6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6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6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6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6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6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6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6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6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6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6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6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6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6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6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6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6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6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6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6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6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6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6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6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6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6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6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6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6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6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6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6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6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6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6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6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6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6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6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6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6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6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6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6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6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6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6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6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6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6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6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6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6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6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6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6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6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6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6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6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6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6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6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6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6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6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6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6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6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6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6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6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6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6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6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6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6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6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6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6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6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6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6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6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6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6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6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6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6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6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6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6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6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6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6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6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6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6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6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6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6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6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6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6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6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6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6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6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6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6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6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6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6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6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6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6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6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6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6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6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6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6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6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6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6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6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6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6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6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6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6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6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6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6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6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6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6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6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6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6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6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6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6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6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6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6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6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6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6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6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6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6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6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6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6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6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6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6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6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6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6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6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6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6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6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6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6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6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6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6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6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6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6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6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6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6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6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6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6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6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6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6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6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6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6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6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6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6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6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6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6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6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6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6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6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6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6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6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6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6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6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6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6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6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6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6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6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6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6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6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6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6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6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6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6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6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6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6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6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6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6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6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6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6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6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6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6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6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6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6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6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6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6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6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6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6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6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6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6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6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6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6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6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6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6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6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6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6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6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6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6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6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6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6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6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6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6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6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6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6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6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6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6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6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6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6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6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6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6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6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6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6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6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6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6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6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6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6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6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6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6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6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6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6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6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6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6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6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6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6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6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6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6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6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6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6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6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6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6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6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6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6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6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6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6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6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6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6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6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6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6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6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6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6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6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6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6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6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6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6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6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6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6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6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6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6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6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6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6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6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6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6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6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6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6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6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6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6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6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6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6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6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6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6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6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6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6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6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6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6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6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6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6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6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6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6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6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6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6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6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6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6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6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6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6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6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6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6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6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6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6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6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6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6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6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6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6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6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6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6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6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6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6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6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6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6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6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6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6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6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6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6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6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6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6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6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6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6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6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6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6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6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6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6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6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6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6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6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6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6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6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6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6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6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6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6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6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6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6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6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6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6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6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6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6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6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6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6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6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6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6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6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6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6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6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6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6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6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6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6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6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6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6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6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6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6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6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6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6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6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6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6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6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6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6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6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6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6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6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6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6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6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6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6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6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6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6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6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6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6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6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6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6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6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6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6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6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6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6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6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6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6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6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6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6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6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6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6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6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6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6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6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6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6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6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6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6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6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6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6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6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6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6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6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6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6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6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6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6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6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6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6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6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6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6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6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6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6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6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6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6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6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6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6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6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6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6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6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6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6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6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6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6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6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6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6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6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6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6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6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6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6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6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6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6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6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6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6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6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6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6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6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6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6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6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6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6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6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6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6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6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6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6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6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6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6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6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6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6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6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6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6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6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6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6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6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6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6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6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6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6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6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6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6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6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6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6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6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6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6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6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6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6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6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6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6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6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6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6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6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6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6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6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6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6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6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6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6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6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6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6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6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6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6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6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6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6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6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6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6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6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6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6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6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6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6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6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6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6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6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6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6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6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6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6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6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6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6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6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6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6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6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6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6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6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6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6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6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6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6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6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6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6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6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6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6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6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6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6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6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6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6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6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6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6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6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6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6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6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6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6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6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6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6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6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6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6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6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6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6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6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6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6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6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6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6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6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6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6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6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6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6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6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6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6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6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6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6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6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6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6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6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6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6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6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6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6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6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6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6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6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6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6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6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6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6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6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6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6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6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6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6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6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6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6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6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6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6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6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6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6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6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6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6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6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6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6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6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6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6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6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6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6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6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6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6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6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6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6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6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6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6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6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6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6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6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6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6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6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6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6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6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6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6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6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6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6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6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6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6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6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6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6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6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6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6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6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6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6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6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6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6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6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6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6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6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6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6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6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6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6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6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6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6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6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6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6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6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6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6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6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6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6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6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6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6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6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6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6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6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6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6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6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6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6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6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6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6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6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6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6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6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6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6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6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6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6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6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6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6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6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6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6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6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6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6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6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6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6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6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6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6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6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6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6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6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6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6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6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6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6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6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6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6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6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6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6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6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6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6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6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6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6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6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6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6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6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6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6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6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6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6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6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6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6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6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6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6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6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6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6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6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6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6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6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6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6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6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6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6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6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6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6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6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6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6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6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6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6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6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6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6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6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6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6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6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6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6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6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6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6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6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6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6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6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6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6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6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6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6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6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6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6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6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6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6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6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6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6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6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6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6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6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6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6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6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6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6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6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6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6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6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6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6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6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6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6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6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6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6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6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6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6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6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6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6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6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6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6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6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6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6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6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6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6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6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6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6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6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6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6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6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6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6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6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6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6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6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6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6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6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6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6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6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6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6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6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6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6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6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6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6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6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6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6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6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6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6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6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6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6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6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6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6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6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6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6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6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6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6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6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6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6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6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6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6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6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6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6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6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6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6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6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6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6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6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6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6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6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6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6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6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6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6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6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6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6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6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6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6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6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6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6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6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6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6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6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6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6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6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6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6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6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6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6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6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6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6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6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6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6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6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6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6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6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6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6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6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6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6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6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6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6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6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6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6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6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6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6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6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6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6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6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6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6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6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6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6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6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6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6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6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6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6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6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6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6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6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6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6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6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6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6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6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6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6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6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6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6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6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6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6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6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6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6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6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6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6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6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6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6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6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6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6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6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6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6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6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6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6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6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6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6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6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6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6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6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6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6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6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6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6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6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6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6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6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6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6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6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6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6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6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6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6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6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6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6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6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6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6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6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6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6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6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6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6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6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6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6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6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6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6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6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6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6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6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6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6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6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6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6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6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6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6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6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6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6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6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6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6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6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6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6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6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6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6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6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6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6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6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6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6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6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6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6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6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6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6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6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6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6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6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6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6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6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6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6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6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6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6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6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6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6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6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6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6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6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6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6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6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6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6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6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6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6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6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6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6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6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6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6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6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6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6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6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6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6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6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6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6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6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6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6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6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6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6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6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6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6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6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6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6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6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6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6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6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6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6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6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6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6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6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6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6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6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6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6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6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6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6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6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6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6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6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6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6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6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6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6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6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6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6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6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6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6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6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6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6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6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6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6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6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6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6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6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6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6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6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6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6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6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6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6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6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6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6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6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6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6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6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6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6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6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6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6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6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6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6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6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6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6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6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6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6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6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6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6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6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6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6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6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6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6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6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6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6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6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6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6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6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6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6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6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6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6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6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6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6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6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6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6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6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6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6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6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6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6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6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6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6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6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6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6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6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6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6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6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6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6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6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6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6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6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6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6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6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6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6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6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6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6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6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6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6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6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6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6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6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6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6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6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6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6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6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6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6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6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6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6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6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6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6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6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6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6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6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6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6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6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6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6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6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6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6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6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6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6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6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6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6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6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6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6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6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6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6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6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6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6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6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6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6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6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6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6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6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6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6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6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6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6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6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6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6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6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6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6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6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6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6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6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6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6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6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6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6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6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6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6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6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6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6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6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6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6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6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6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6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6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6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6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6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6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6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6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6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6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6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6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6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6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6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6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6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6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6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6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6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6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6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6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6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6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6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6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6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6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6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6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6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6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6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6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6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6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6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6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6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6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6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6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6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6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6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6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6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6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6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6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6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6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6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6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6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6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6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6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6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6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6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6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6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6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6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6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6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6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6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6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6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6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6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6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6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6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6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6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6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6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6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6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6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6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6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6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6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6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6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6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6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6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6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6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6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6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6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6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6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6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6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6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6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6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6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6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6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6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6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6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6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6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6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6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6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6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6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6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6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6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6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6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6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6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6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6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6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6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6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6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6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6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6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6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6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6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6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6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6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6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6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6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6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6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6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6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6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6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6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6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6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6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6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6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6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6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6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6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6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6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6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6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6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6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6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6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6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6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6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6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6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6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6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6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6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6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6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6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6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6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6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6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6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6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6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6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6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6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6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6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6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6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6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6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6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6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6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6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6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6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6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6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6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6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6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6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6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6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6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6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6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6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6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6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6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6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6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6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6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6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6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6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6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6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6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6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6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6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6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6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6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6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6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6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6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6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6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6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6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6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6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6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6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6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6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6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6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6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6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6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6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6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6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6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6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6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6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6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6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6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6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6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6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6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6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6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6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6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6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6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6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6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6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6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6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6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6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6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6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6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6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6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6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6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6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6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6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6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6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6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6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6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6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6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6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6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6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6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6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6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6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6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6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6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6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6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6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6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6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6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6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6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6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6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6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6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6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6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6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6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6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6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6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6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6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6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6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6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6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6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6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6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6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6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6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6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6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6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6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6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6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6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6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6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6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6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6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6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6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6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6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6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6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6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6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6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6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6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6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6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6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6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6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6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6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6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6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6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6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6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6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6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6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6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6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6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6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6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6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6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6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6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6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6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6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6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6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6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6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6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6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6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6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6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6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6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6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6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6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6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6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6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6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6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6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6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6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6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6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6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6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6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6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6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6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6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6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6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6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6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6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6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6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6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6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6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6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6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6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6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6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6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6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6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6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6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6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6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6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6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6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6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6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6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6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6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6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6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6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6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6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6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6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6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6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6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6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6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6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6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6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6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6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6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6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6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6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6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6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6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6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6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6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6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6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6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6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6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6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6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6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6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6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6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6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6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6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6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6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6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6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6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6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6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6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6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6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6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6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6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6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6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6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6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6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6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6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6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6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6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6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6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6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6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6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6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6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6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6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6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6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6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6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6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6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6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6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6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6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6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6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6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6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6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6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6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6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6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6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6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6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6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6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6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6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6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6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6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6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6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6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6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6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6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6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6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6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6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6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6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6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6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6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6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6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6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6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6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6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6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6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6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6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6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6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6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6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6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6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6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6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6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6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6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6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6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6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6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6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6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6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6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6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6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6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6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6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6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6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6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6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6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6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6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6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6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6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6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6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6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6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6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6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6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6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6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6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6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6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6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6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6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6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6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6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6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6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6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6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6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6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6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6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6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6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6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6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6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6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6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6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6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6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6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6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6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6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6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6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6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6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6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6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6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6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6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6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6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6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6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6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6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6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6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6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6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6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6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6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6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6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6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6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6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6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6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6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6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6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6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6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6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6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6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6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6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6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6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6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6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6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6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6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6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6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6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6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6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6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6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6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6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6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6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6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6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6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6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6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6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6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6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6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6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6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6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6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6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6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6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6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6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6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6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6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6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6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6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6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6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6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6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6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6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6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6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6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6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6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6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6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6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6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6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6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6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6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6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6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6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6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6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6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6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6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6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6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6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6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6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6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6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6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6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6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6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6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6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6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6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6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6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6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6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6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6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6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6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6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6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6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6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6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6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6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6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6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6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6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6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6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6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6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6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6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6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6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6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6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6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6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6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6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6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6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6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6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6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6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6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6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6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6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6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6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6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6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6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6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6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6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6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6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6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6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6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6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6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6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6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6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6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6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6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6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6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6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6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6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6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6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6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6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6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6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6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6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6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6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6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6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6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6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6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6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6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6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6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6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6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6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6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6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6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6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6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6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6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6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6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6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6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6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6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6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6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6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6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6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6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6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6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6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6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6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6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6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6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6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6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6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6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6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6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6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6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6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6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6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6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6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6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6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6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6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6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6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6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6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6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6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6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6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6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6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6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6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6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6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6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6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6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6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6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6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6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6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6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6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6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6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6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6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6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6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6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6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6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6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6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6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6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6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6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6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6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6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6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6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6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6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6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6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6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6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6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6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6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6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6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6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6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6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6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6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6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6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6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6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6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6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6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6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6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6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6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6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6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6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6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6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6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6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6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6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6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6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6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6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6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6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6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6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6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6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6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6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6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6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6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6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6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6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6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6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6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6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6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6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6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6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6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6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6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6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6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6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6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6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6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6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6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6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6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6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6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6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6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6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6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6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6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6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6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6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6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6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6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6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6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6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6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6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6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6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6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6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6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6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6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6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6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6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6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6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6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6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6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6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6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6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6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6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6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6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6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6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6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6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6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6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6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6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6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6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6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6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6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6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6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6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6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6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6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6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6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6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6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6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6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6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6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6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6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6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6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6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6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6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6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6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6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6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6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6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6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6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6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6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6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6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6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6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6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6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6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6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6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6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6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6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6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6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6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6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6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6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6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6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6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6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6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6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6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6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6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6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6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6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6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6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6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6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6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6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6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6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6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6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6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6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6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6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6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6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6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6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6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6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6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6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6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6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6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6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6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6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6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6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6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6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6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6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6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6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6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6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6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6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6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6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6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6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6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6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6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6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6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6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6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6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6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6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6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6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6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6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6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6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6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6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6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6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6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6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6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6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6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6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6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6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6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6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6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6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6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6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6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6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6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6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6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6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6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6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6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6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6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6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6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6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6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6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6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6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6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6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6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6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6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6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6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6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6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6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6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6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6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6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6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6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6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6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6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6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6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6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6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6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6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6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6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6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6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6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6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6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6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6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6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6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6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6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6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6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6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6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6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6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6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6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6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6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6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6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6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6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6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6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6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6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6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6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6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6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6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6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6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6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6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6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6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6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6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6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6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6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6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6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6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6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6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6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6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6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6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6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6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6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6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6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6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6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6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6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6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6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6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6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6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6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6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6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6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6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6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6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6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6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6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6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6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6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6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6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6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6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6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6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6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6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6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6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6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6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6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6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6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6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6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6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6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6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6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6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6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6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6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6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6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6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6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6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6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6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6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6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6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6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6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6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6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6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6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6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6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6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6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6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6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6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6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6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6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6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6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6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6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6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6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6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6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6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6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6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6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6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6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6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6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6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6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6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6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6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6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6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6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6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6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6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6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6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6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6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6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6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6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6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6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6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6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6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6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6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6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6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6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6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6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6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6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6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6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6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6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6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6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6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6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6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6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6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6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6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6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6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6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6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6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6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6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6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6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6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6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6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6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6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6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6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6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6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6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6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6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6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6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6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6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6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6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6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6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6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6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6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6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6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6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6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6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6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6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6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6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6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6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6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6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6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6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6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6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6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6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6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6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6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6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6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6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6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6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6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6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6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6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6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6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T検定の方法</vt:lpstr>
      <vt:lpstr>カイ二乗検定の方法</vt:lpstr>
      <vt:lpstr>(演習1)T検定①</vt:lpstr>
      <vt:lpstr>【解答】(演習1)T検定①</vt:lpstr>
      <vt:lpstr>(演習2)T検定【ABテスト】</vt:lpstr>
      <vt:lpstr>【解答】(演習2)T検定【ABテスト①】</vt:lpstr>
      <vt:lpstr>(演習3)T検定【ABテスト②】</vt:lpstr>
      <vt:lpstr>【解答】(演習3)T検定【ABテスト②】</vt:lpstr>
      <vt:lpstr>(演習4)対応ありT検定</vt:lpstr>
      <vt:lpstr>【解答】(演習4)対応ありT検定</vt:lpstr>
      <vt:lpstr>(演習5)分散分析</vt:lpstr>
      <vt:lpstr>【解答】(演習5)分散分析　</vt:lpstr>
      <vt:lpstr>(課題１)人事データ</vt:lpstr>
      <vt:lpstr>【解答】(課題1)人事データ</vt:lpstr>
      <vt:lpstr>(課題２)人事データ</vt:lpstr>
      <vt:lpstr>【解答】(課題２)人事データ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Minoru Kadota</dc:creator>
  <cp:lastModifiedBy>綱島佑介</cp:lastModifiedBy>
  <dcterms:created xsi:type="dcterms:W3CDTF">2018-04-12T02:54:59Z</dcterms:created>
  <dcterms:modified xsi:type="dcterms:W3CDTF">2018-07-28T02:34:41Z</dcterms:modified>
</cp:coreProperties>
</file>