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ault" sheetId="1" r:id="rId4"/>
    <sheet state="visible" name="Grid" sheetId="2" r:id="rId5"/>
    <sheet state="visible" name="Hex Grid" sheetId="3" r:id="rId6"/>
    <sheet state="visible" name="Common Formulas" sheetId="4" r:id="rId7"/>
    <sheet state="visible" name="Named functions" sheetId="5" r:id="rId8"/>
    <sheet state="visible" name="General tips + conventions" sheetId="6" r:id="rId9"/>
  </sheets>
  <definedNames>
    <definedName name="ENUMERATE">LAMBDA(cell, IF(CELL="","",IF(REGEXMATCH(LEFT(UPPER(CELL),1),"[^A-Z0-9_]"),LEFT(UPPER(CELL),1)&amp;ENUMERATE(MID(CELL,2,LEN(CELL)-1)),LEN(REGEXREPLACE(UPPER(CELL),"[^A-Z0-9_].*",""))&amp;ENUMERATE(MID(CELL,LEN(REGEXREPLACE(UPPER(CELL),"[^A-Z0-9_].*",""))+1,LEN(CELL))))))</definedName>
    <definedName name="CROSSWORD_LIST">LAMBDA(range, TRANSPOSE(SPLIT(REGEXREPLACE(REGEXREPLACE(UPPER(CONCATENATE("_",ARRAYFORMULA(IF(FLATTEN({RANGE,REPT("_",SEQUENCE(ROWS(RANGE)))})="","_",FLATTEN({RANGE,REPT("_",SEQUENCE(ROWS(RANGE)))}))),ARRAYFORMULA(IF(FLATTEN({TRANSPOSE(RANGE),REPT("_",SEQUENCE(COLUMNS(RANGE)))})="","_",FLATTEN({TRANSPOSE(RANGE),REPT("_",SEQUENCE(COLUMNS(RANGE)))}))))),"[^A-Z0-9]","_"),"_(._)*","_"),"_")))</definedName>
    <definedName name="WOF">LAMBDA(range, CONCATENATE(ARRAYFORMULA(IF(RANGE="","_",IF(LEN(RANGE)=1,LOWER(RANGE),"["&amp;LOWER(RANGE)&amp;"]")))))</definedName>
    <definedName name="ALPHABET">LAMBDA(ARRAYFORMULA(CHAR(64+SEQUENCE(26))))</definedName>
    <definedName name="ATOMIC">LAMBDA(cell, TEXTJOIN(" ",TRUE,ARRAYFORMULA(IFERROR(VLOOKUP(split(CELL," "),{ "H", 1; "He", 2; "Li", 3; "Be", 4; "B", 5; "C", 6; "N", 7; "O", 8; "F", 9; "Ne", 10; "Na", 11; "Mg", 12; "Al", 13; "Si", 14; "P", 15; "S", 16; "Cl", 17; "Ar", 18; "K", 19; "Ca", 20; "Sc", 21; "Ti", 22; "V", 23; "Cr", 24; "Mn", 25; "Fe", 26; "Co", 27; "Ni", 28; "Cu", 29; "Zn", 30; "Ga", 31; "Ge", 32; "As", 33; "Se", 34; "Br", 35; "Kr", 36; "Rb", 37; "Sr", 38; "Y", 39; "Zr", 40; "Nb", 41; "Mo", 42; "Tc", 43; "Ru", 44; "Rh", 45; "Pd", 46; "Ag", 47; "Cd", 48; "In", 49; "Sn", 50; "Sb", 51; "Te", 52; "I", 53; "Xe", 54; "Cs", 55; "Ba", 56; "La", 57; "Ce", 58; "Pr", 59; "Nd", 60; "Pm", 61; "Sm", 62; "Eu", 63; "Gd", 64; "Tb", 65; "Dy", 66; "Ho", 67; "Er", 68; "Tm", 69; "Yb", 70; "Lu", 71; "Hf", 72; "Ta", 73; "W", 74; "Re", 75; "Os", 76; "Ir", 77; "Pt", 78; "Au", 79; "Hg", 80; "Tl", 81; "Pb", 82; "Bi", 83; "Po", 84; "At", 85; "Rn", 86; "Fr", 87; "Ra", 88; "Ac", 89; "Th", 90; "Pa", 91; "U", 92; "Np", 93; "Pu", 94; "Am", 95; "Cm", 96; "Bk", 97; "Cf", 98; "Es", 99; "Fm", 100; "Md", 101; "No", 102; "Lr", 103; "Rf", 104; "Db", 105; "Sg", 106; "Bh", 107; "Hs", 108; "Mt", 109; "Ds", 110; "Rg", 111; "Cn", 112; "Nh", 113; "Fl", 114; "Mc", 115; "Lv", 116; "Ts", 117; "Og", 118 },2,FALSE),"?"))))</definedName>
    <definedName name="SHARPEN">LAMBDA(range, columns, MAKEARRAY(CEILING(ROWS(FLATTEN(RANGE))/COLUMNS),COLUMNS,LAMBDA(R,C,IFERROR(INDEX(FLATTEN(RANGE),(R-1)*COLUMNS+C),""))))</definedName>
    <definedName name="COUNTRY_FLAG">LAMBDA(country_code, image("https://raw.githubusercontent.com/hampusborgos/country-flags/main/png1000px/"&amp;LOWER(country_code)&amp;".png"))</definedName>
    <definedName name="CROSSWORD_LETTER">LAMBDA(grid, numbers, words, r, c, ind, dr, dc, IF(OR(R&lt;1,C&lt;1),"",IFERROR(INDEX(BRACKET_SPLIT(VLOOKUP(INDEX(GRID,R,C),{NUMBERS,WORDS},2,FALSE)),IND),CROSSWORD_LETTER(GRID,NUMBERS,WORDS,R+DR,C+DC,IND+1,DR,DC))))</definedName>
    <definedName name="REVERSE">LAMBDA(cell, CONCATENATE(ARRAYFORMULA(MID(CELL,LEN(CELL)+1-SEQUENCE(LEN(CELL)),1))))</definedName>
    <definedName name="INDEX_INTO_SENTENCE">LAMBDA(cell, number, IFERROR(index(split(cell," "),number),""))</definedName>
    <definedName name="PERIODIC">LAMBDA(cell, TEXTJOIN(" ",TRUE,ARRAYFORMULA(IFNA(VLOOKUP(split(CELL," "),{1, "H"; 2, "He"; 3, "Li"; 4, "Be"; 5, "B"; 6, "C"; 7, "N"; 8, "O"; 9, "F"; 10, "Ne"; 11, "Na"; 12, "Mg"; 13, "Al"; 14, "Si"; 15, "P"; 16, "S"; 17, "Cl"; 18, "Ar"; 19, "K"; 20, "Ca"; 21, "Sc"; 22, "Ti"; 23, "V"; 24, "Cr"; 25, "Mn"; 26, "Fe"; 27, "Co"; 28, "Ni"; 29, "Cu"; 30, "Zn"; 31, "Ga"; 32, "Ge"; 33, "As"; 34, "Se"; 35, "Br"; 36, "Kr"; 37, "Rb"; 38, "Sr"; 39, "Y"; 40, "Zr"; 41, "Nb"; 42, "Mo"; 43, "Tc"; 44, "Ru"; 45, "Rh"; 46, "Pd"; 47, "Ag"; 48, "Cd"; 49, "In"; 50, "Sn"; 51, "Sb"; 52, "Te"; 53, "I"; 54, "Xe"; 55, "Cs"; 56, "Ba"; 57, "La"; 58, "Ce"; 59, "Pr"; 60, "Nd"; 61, "Pm"; 62, "Sm"; 63, "Eu"; 64, "Gd"; 65, "Tb"; 66, "Dy"; 67, "Ho"; 68, "Er"; 69, "Tm"; 70, "Yb"; 71, "Lu"; 72, "Hf"; 73, "Ta"; 74, "W"; 75, "Re"; 76, "Os"; 77, "Ir"; 78, "Pt"; 79, "Au"; 80, "Hg"; 81, "Tl"; 82, "Pb"; 83, "Bi"; 84, "Po"; 85, "At"; 86, "Rn"; 87, "Fr"; 88, "Ra"; 89, "Ac"; 90, "Th"; 91, "Pa"; 92, "U"; 93, "Np"; 94, "Pu"; 95, "Am"; 96, "Cm"; 97, "Bk"; 98, "Cf"; 99, "Es"; 100, "Fm"; 101, "Md"; 102, "No"; 103, "Lr"; 104, "Rf"; 105, "Db"; 106, "Sg"; 107, "Bh"; 108, "Hs"; 109, "Mt"; 110, "Ds"; 111, "Rg"; 112, "Cn"; 113, "Nh"; 114, "Fl"; 115, "Mc"; 116, "Lv"; 117, "Ts"; 118, "Og"},2,FALSE),"?"))))</definedName>
    <definedName name="MISSING_LETTERS">LAMBDA(cell, regexreplace("ABCDEFGHIJKLMNOPQRSTUVWXYZ","["&amp;upper(cell)&amp;"]",""))</definedName>
    <definedName name="SORT_BY_LENGTH">LAMBDA(range, SORT(RANGE,LEN(REGEXREPLACE(UPPER(RANGE),"[^A-Z0-9]","")),TRUE,1,TRUE))</definedName>
    <definedName name="BRACKET_SPLIT">LAMBDA(cell, IF(LEN(CELL)=0,"",IF(LEFT(CELL,1)&lt;&gt;"[",{LEFT(CELL,1),BRACKET_SPLIT(MID(CELL,2,LEN(CELL)-1))},{MID(CELL,2,FIND("]",CELL,1)-2),BRACKET_SPLIT(MID(CELL,FIND("]",CELL,1)+1,LEN(CELL)))})))</definedName>
    <definedName name="ALPHABETIZE">LAMBDA(cell, ARRAYFORMULA(CONCATENATE(SORT(MID(UPPER(CELL),SEQUENCE(LEN(CELL)),1)))))</definedName>
    <definedName name="COUNTRY_MAP">LAMBDA(country_code, image("https://raw.githubusercontent.com/djaiss/mapsicon/master/all/"&amp;LOWER(country_code)&amp;"/512.png"))</definedName>
    <definedName name="PIECES">LAMBDA(range, from, to, starts, iters, IF(ITERS=0,MAP(SEQUENCE(1,COLUMNS(RANGE)),LAMBDA(x,"")),IF(ISERROR(INDEX(STARTS,1)),MAP(SEQUENCE(1,COLUMNS(RANGE)),LAMBDA(x,"")),IF(ISERROR(FILTER(RANGE,FROM=INDEX(STARTS,1))),{MAP(SEQUENCE(1,COLUMNS(RANGE)),LAMBDA(x,""));IFERROR(PIECES(RANGE,FROM,TO,FILTER(STARTS,STARTS&lt;&gt;INDEX(STARTS,1)),ITERS))},{FILTER(RANGE,FROM=INDEX(STARTS,1));IFERROR(PIECES(RANGE,FROM,TO,{VLOOKUP(INDEX(STARTS,1),{FROM,TO},2,FALSE);FILTER(STARTS,STARTS&lt;&gt;INDEX(STARTS,1))},ITERS-1))}))))</definedName>
    <definedName name="INDEX_INTO">LAMBDA(cell, number, if(len(ANSWERIZE(CELL))&lt;NUMBER,"_",mid(ANSWERIZE(CELL),NUMBER,1)))</definedName>
    <definedName name="MORSE_TO">LAMBDA(cell, JOIN(" ",ARRAYFORMULA(IFERROR(VLOOKUP(SUBSTITUTE(MID(UPPER(CELL),SEQUENCE(LEN(UPPER(CELL))),1),"?","~?"),{"A",".-";"B","-...";"C","-.-.";"D","-..";"E",".";"F","..-.";"G","--.";"H","....";"I","..";"J",".---";"K","-.-";"L",".-..";"M","--";"N","-.";"O","---";"P",".--.";"Q","--.-";"R",".-.";"S","...";"T","-";"U","..-";"V","...-";"W",".--";"X","-..-";"Y","-.--";"Z","--..";" ","/";"1",".----";"2","..---";"3","...--";"4","....-";"5",".....";"6","-....";"7","--...";"8","---..";"9","----.";"0","-----";".",".-.-.-";",","--..--";"?","..--..";"'",".----.";"!","-.-.--";"/","-..-.";"(","-.--.";")","-.--.-";"&amp;",".-...";":","---...";";","-.-.-.";"=","-...-";"+",".-.-.-";"-","-....-";"_","..--.-";"""",".-..-.";"$","...-..-";"@",".--.-."},2,FALSE)))))</definedName>
    <definedName name="MAKE_CROSSWORD">LAMBDA(grid, across_numbers, across_words, down_numbers, down_words, MAKEARRAY(ROWS(GRID),COLUMNS(GRID),LAMBDA(R,C,TEXTJOIN("/",TRUE,UNIQUE({CROSSWORD_LETTER(GRID,ACROSS_NUMBERS,ACROSS_WORDS,R,C,1,0,-1);CROSSWORD_LETTER(GRID,DOWN_NUMBERS,DOWN_WORDS,R,C,1,-1,0)})))))</definedName>
    <definedName name="COMPONENT_COUNT_FROM_LIST">LAMBDA(targets, width, sofar, IF(COUNTA(TARGETS)=0,SOFAR,COMPONENT_COUNT_FROM_LIST(IFERROR(FILTER(TARGETS,COUNTIF(GROW_COMPONENT(TARGETS,MIN(TARGETS),WIDTH),TARGETS)=0)),WIDTH,SOFAR+1)))</definedName>
    <definedName name="DIAGONAL_LETTERS">LAMBDA(cell_range, CONCATENATE(ARRAYFORMULA(INDEX_INTO(CELL_RANGE,SEQUENCE(ROWs(CELL_RANGE))))))</definedName>
    <definedName name="GROW_COMPONENT">LAMBDA(targets, reached, width, IF(COUNTA(SORT(UNIQUE({REACHED;IFERROR(FILTER({REACHED+WIDTH;REACHED-WIDTH},COUNTIF(TARGETS,{REACHED+WIDTH;REACHED-WIDTH})));IFERROR(FILTER(REACHED+1,COUNTIF(TARGETS,REACHED+1),MOD(REACHED+1,WIDTH)&lt;&gt;1));IFERROR(FILTER(REACHED-1,COUNTIF(TARGETS,REACHED-1),MOD(REACHED-1,WIDTH)&lt;&gt;0))})))&gt;COUNTA(REACHED),GROW_COMPONENT(TARGETS,SORT(UNIQUE({REACHED;IFERROR(FILTER({REACHED+WIDTH;REACHED-WIDTH},COUNTIF(TARGETS,{REACHED+WIDTH;REACHED-WIDTH})));IFERROR(FILTER(REACHED+1,COUNTIF(TARGETS,REACHED+1),MOD(REACHED+1,WIDTH)&lt;&gt;1));IFERROR(FILTER(REACHED-1,COUNTIF(TARGETS,REACHED-1),MOD(REACHED-1,WIDTH)&lt;&gt;0))})),WIDTH),REACHED))</definedName>
    <definedName name="BRAILLE">LAMBDA(cell, CONCATENATE(ARRAYFORMULA(IF(MID(upper(CELL),SEQUENCE(LEN(CELL)),1)=" ","/",IFERROR(CHAR(10240 + FIND(MID(upper(CELL),SEQUENCE(LEN(CELL)),1), REGEXREPLACE("A_B_K_L_CIF_MSP_E_H_O_R_DJG_NTQ_____U_V_____X_______Z____W__Y","_"," "))),"")))))</definedName>
    <definedName name="MORSE_FROM">LAMBDA(cell, CONCATENATE(ARRAYFORMULA(IFERROR(VLOOKUP(SPLIT(CELL," "),{".-","A";"-...","B";"-.-.","C";"-..","D";".","E";"..-.","F";"--.","G";"....","H";"..","I";".---","J";"-.-","K";".-..","L";"--","M";"-.","N";"---","O";".--.","P";"--.-","Q";".-.","R";"...","S";"-","T";"..-","U";"...-","V";".--","W";"-..-","X";"-.--","Y";"--..","Z";"/"," ";".----","1";"..---","2";"...--","3";"....-","4";".....","5";"-....","6";"--...","7";"---..","8";"----.","9";"-----","0";".-.-.-",".";"--..--",",";"..--..","?";".----.","'";"-.-.--","!";"-..-.","/";"-.--.","(";"-.--.-",")";".-...","&amp;";"---...",":";"-.-.-.",";";"-...-","=";".-.-.-","+";"-....-","-";"..--.-","_";".-..-.","""";"...-..-","$";".--.-.","@"},2,FALSE)))))</definedName>
    <definedName name="CYCLIC_ORDER">LAMBDA(range, from, to, IF(ISERROR(FILTER(FILTER(FROM,FROM&lt;&gt;""),COUNTIF(FILTER(TO,FROM&lt;&gt;""),FILTER(FROM,FROM&lt;&gt;""))=0)),PIECES(FILTER(RANGE,FROM&lt;&gt;""),FILTER(FROM,FROM&lt;&gt;""),FILTER(TO,FROM&lt;&gt;""),INDEX(FILTER(FROM,FROM&lt;&gt;""),1),ROWS(FILTER(FROM,FROM&lt;&gt;""))),PIECES(FILTER(RANGE,FROM&lt;&gt;""),FILTER(FROM,FROM&lt;&gt;""),FILTER(TO,FROM&lt;&gt;""),FILTER(FILTER(FROM,FROM&lt;&gt;""),COUNTIF(FILTER(TO,FROM&lt;&gt;""),FILTER(FROM,FROM&lt;&gt;""))=0),ROWS(FILTER(FROM,FROM&lt;&gt;"")))))</definedName>
    <definedName name="CAESAR_ALL">LAMBDA(text, MAKEARRAY(26,1,LAMBDA(R,C,CAESAR(TEXT,R-1))))</definedName>
    <definedName name="CAESAR">LAMBDA(cell, shift, IF(CELL="","",IFS(REGEXMATCH(LEFT(CELL,1),"[A-Z]"),CHAR(65+MOD(CODE(LEFT(CELL,1))-65+SHIFT,26)),REGEXMATCH(LEFT(CELL,1),"[a-z]"),CHAR(97+MOD(CODE(LEFT(CELL,1))-97+SHIFT,26)),TRUE,LEFT(CELL,1))&amp;CAESAR(MID(CELL,2,LEN(CELL)-1),SHIFT)))</definedName>
    <definedName name="SPLIT_INTO_CELLS">LAMBDA(cell, if(len(CELL)=0,"",TRANSPOSE(ARRAYFORMULA(MID(cell,SEQUENCE(LEN(cell)),1)))))</definedName>
    <definedName name="A1Z26">LAMBDA(cell, IF(ISNUMBER(CELL),IF(AND(CELL&gt;=1,CELL&lt;=26,MOD(CELL,1)=0),CHAR(64+CELL),"Invalid number"),IF(REGEXMATCH(CELL,"^[A-Za-z]$"),CODE(UPPER(CELL))-64,"Invalid character")))</definedName>
    <definedName name="COMPONENT_COUNT">LAMBDA(grid, letter, IF(COUNTIF(GRID,LETTER)=0,0,COMPONENT_COUNT_FROM_LIST(FILTER(SEQUENCE(ROWS(GRID)*COLUMNS(GRID))+COLUMNS(GRID),FLATTEN(GRID)=LETTER),COLUMNS(GRID),0)))</definedName>
    <definedName name="CYCLE_STRING">LAMBDA(cell, number, MID(CELL&amp;CELL,MOD(NUMBER,LEN(CELL))+1,LEN(CELL)))</definedName>
    <definedName name="NGRAMS">LAMBDA(cell, number, JOIN(" ",ARRAYFORMULA(MID(ANSWERIZE(CELL),1+NUMBER*(sequence(CEILING(Len(ANSWERIZE(CELL))/NUMBER))-1),NUMBER))))</definedName>
    <definedName name="SCRABBLE">LAMBDA(cell, SUM(ARRAYFORMULA(IFNA(VLOOKUP(MID(UPPER(CELL),SEQUENCE(LEN(CELL)),1),{"A", 1; "B", 3; "C", 3; "D", 2; "E", 1; "F", 4; "G", 2; "H", 4; "I", 1; "J", 8; "K", 5; "L", 1; "M", 3; "N", 1; "O", 1; "P", 3; "Q", 10; "R", 1; "S", 1; "T", 1; "U", 1; "V", 4; "W", 4; "X", 8; "Y", 4; "Z", 10},2,FALSE),0))))</definedName>
    <definedName name="EIGENLETTER">LAMBDA(cell, cell2, IF(MIN(LEN(CELL),LEN(CELL2))=0,"",CONCATENATE(ARRAYFORMULA(IF(MID(CELL,SEQUENCE(MIN(LEN(CELL),LEN(CELL2))),1)=MID(CELL2,SEQUENCE(MIN(LEN(CELL),LEN(CELL2))),1),MID(CELL,SEQUENCE(MIN(LEN(CELL),LEN(CELL2))),1),"")))))</definedName>
    <definedName name="NUMBERED_GRID">LAMBDA(grid1, grid2, SORT(FILTER({FLATTEN(grid2),FLATTEN(grid1)},ISNUMBER(FLATTEN(grid2)))))</definedName>
    <definedName name="NGRAMS_ALL">LAMBDA(cell, number, JOIN(" ",TRANSPOSE(ARRAYFORMULA(MID(ANSWERIZE(CELL),SEQUENCE(len(ANSWERIZE(CELL))-NUMBER+1),NUMBER)))))</definedName>
    <definedName name="ANSWERIZE">LAMBDA(cell, REGEXREPLACE(UPPER(cell),"[^A-Z0-9]+",""))</definedName>
  </definedNames>
  <calcPr/>
</workbook>
</file>

<file path=xl/sharedStrings.xml><?xml version="1.0" encoding="utf-8"?>
<sst xmlns="http://schemas.openxmlformats.org/spreadsheetml/2006/main" count="752" uniqueCount="517">
  <si>
    <t>Rows Garden Template</t>
  </si>
  <si>
    <t>.</t>
  </si>
  <si>
    <t>The formulas in the Formula Cell column perform the named data transform on the cell directly to their left. To use, just copy/paste the contents as you need them.</t>
  </si>
  <si>
    <t>Type</t>
  </si>
  <si>
    <t>Name of Transform</t>
  </si>
  <si>
    <t>Controller</t>
  </si>
  <si>
    <t>Example Data</t>
  </si>
  <si>
    <t>Formula Cell</t>
  </si>
  <si>
    <t>Notes</t>
  </si>
  <si>
    <t>Possibly Useful Symbols</t>
  </si>
  <si>
    <t>Numbers and letters</t>
  </si>
  <si>
    <t>Letter to Number</t>
  </si>
  <si>
    <t>b</t>
  </si>
  <si>
    <t>Case insensitive</t>
  </si>
  <si>
    <t>Number to Letter</t>
  </si>
  <si>
    <t>♟</t>
  </si>
  <si>
    <t>♜</t>
  </si>
  <si>
    <t>♞</t>
  </si>
  <si>
    <t>♝</t>
  </si>
  <si>
    <t>♛</t>
  </si>
  <si>
    <t>♚</t>
  </si>
  <si>
    <t>↖</t>
  </si>
  <si>
    <t>↑</t>
  </si>
  <si>
    <t>↗</t>
  </si>
  <si>
    <t>╱</t>
  </si>
  <si>
    <t>Number to Letter, Mod 7</t>
  </si>
  <si>
    <t>109</t>
  </si>
  <si>
    <t>♙</t>
  </si>
  <si>
    <t>♖</t>
  </si>
  <si>
    <t>♘</t>
  </si>
  <si>
    <t>♗</t>
  </si>
  <si>
    <t>♕</t>
  </si>
  <si>
    <t>♔</t>
  </si>
  <si>
    <t>←</t>
  </si>
  <si>
    <t>✪</t>
  </si>
  <si>
    <t>→</t>
  </si>
  <si>
    <t>✓</t>
  </si>
  <si>
    <t>Number to Letter, Mod 10</t>
  </si>
  <si>
    <t>↙</t>
  </si>
  <si>
    <t>↓</t>
  </si>
  <si>
    <t>↘</t>
  </si>
  <si>
    <t>☀</t>
  </si>
  <si>
    <t>Number to Letter, Mod 26</t>
  </si>
  <si>
    <t>Number to Letter, Mod 100</t>
  </si>
  <si>
    <t>Ⓐ</t>
  </si>
  <si>
    <t>Ⓑ</t>
  </si>
  <si>
    <t>Ⓒ</t>
  </si>
  <si>
    <t>Ⓓ</t>
  </si>
  <si>
    <t>Ⓔ</t>
  </si>
  <si>
    <t>Ⓕ</t>
  </si>
  <si>
    <t>Ⓖ</t>
  </si>
  <si>
    <t>Ⓗ</t>
  </si>
  <si>
    <t>Ⓘ</t>
  </si>
  <si>
    <t>Ⓙ</t>
  </si>
  <si>
    <t>Ⓚ</t>
  </si>
  <si>
    <t>Ⓛ</t>
  </si>
  <si>
    <t>︎Ⓜ︎</t>
  </si>
  <si>
    <t>ASCII letter to Number</t>
  </si>
  <si>
    <t>M</t>
  </si>
  <si>
    <t>Ⓝ</t>
  </si>
  <si>
    <t>Ⓞ</t>
  </si>
  <si>
    <t>Ⓟ</t>
  </si>
  <si>
    <t>Ⓠ</t>
  </si>
  <si>
    <t>Ⓡ</t>
  </si>
  <si>
    <t>Ⓢ</t>
  </si>
  <si>
    <t>Ⓣ</t>
  </si>
  <si>
    <t>Ⓤ</t>
  </si>
  <si>
    <t>Ⓥ</t>
  </si>
  <si>
    <t>Ⓦ</t>
  </si>
  <si>
    <t>Ⓧ</t>
  </si>
  <si>
    <t>Ⓨ</t>
  </si>
  <si>
    <t>Ⓩ</t>
  </si>
  <si>
    <t>Number to ASCII Letter</t>
  </si>
  <si>
    <t>77</t>
  </si>
  <si>
    <t>⓪</t>
  </si>
  <si>
    <t>①</t>
  </si>
  <si>
    <t>②</t>
  </si>
  <si>
    <t>③</t>
  </si>
  <si>
    <t>④</t>
  </si>
  <si>
    <t>⑤</t>
  </si>
  <si>
    <t>⑥</t>
  </si>
  <si>
    <t>⑦</t>
  </si>
  <si>
    <t>⑧</t>
  </si>
  <si>
    <t>⑨</t>
  </si>
  <si>
    <t>⑩</t>
  </si>
  <si>
    <t>Hexidemcimal to Ascii Letter</t>
  </si>
  <si>
    <t>4D</t>
  </si>
  <si>
    <t>Hexidecimal to Letter</t>
  </si>
  <si>
    <t>1A</t>
  </si>
  <si>
    <t>ɪ</t>
  </si>
  <si>
    <t>ɚ</t>
  </si>
  <si>
    <t>ʊ</t>
  </si>
  <si>
    <t>θ</t>
  </si>
  <si>
    <t>ð</t>
  </si>
  <si>
    <t>ŋ</t>
  </si>
  <si>
    <t>♣</t>
  </si>
  <si>
    <t>♥</t>
  </si>
  <si>
    <t>Octal to ASCII Letter</t>
  </si>
  <si>
    <t>122</t>
  </si>
  <si>
    <t>ɛ</t>
  </si>
  <si>
    <t>ə</t>
  </si>
  <si>
    <t>ʌ</t>
  </si>
  <si>
    <t>ʃ</t>
  </si>
  <si>
    <t>ʒ</t>
  </si>
  <si>
    <t>ʔ</t>
  </si>
  <si>
    <t>♠</t>
  </si>
  <si>
    <t>♦</t>
  </si>
  <si>
    <t>Octal to Letter</t>
  </si>
  <si>
    <t>21</t>
  </si>
  <si>
    <t>æ</t>
  </si>
  <si>
    <t>ɑ</t>
  </si>
  <si>
    <t>ɔ</t>
  </si>
  <si>
    <t>ʧ</t>
  </si>
  <si>
    <t>ʤ</t>
  </si>
  <si>
    <t>♧</t>
  </si>
  <si>
    <t>♡</t>
  </si>
  <si>
    <t>Just Numbers</t>
  </si>
  <si>
    <t>Decimal to Hexidecimal</t>
  </si>
  <si>
    <t>♤</t>
  </si>
  <si>
    <t>♢</t>
  </si>
  <si>
    <t>Hexidemcimal to Decimal</t>
  </si>
  <si>
    <t>⋯</t>
  </si>
  <si>
    <t>⋮</t>
  </si>
  <si>
    <t>⋰</t>
  </si>
  <si>
    <t>⋱</t>
  </si>
  <si>
    <t>Decimal to Octal</t>
  </si>
  <si>
    <t>39</t>
  </si>
  <si>
    <t>↔</t>
  </si>
  <si>
    <t>↕</t>
  </si>
  <si>
    <t>Octal to Decimal</t>
  </si>
  <si>
    <t>47</t>
  </si>
  <si>
    <t>Deimal to Binary</t>
  </si>
  <si>
    <t>67</t>
  </si>
  <si>
    <t>Binary to decimal</t>
  </si>
  <si>
    <t>01101011</t>
  </si>
  <si>
    <t>For all binary values: to retain leading zeros, set the field type to text (Format-&gt;Number-&gt;Plain Text)</t>
  </si>
  <si>
    <t>Binary flip of logical high</t>
  </si>
  <si>
    <t>10010110</t>
  </si>
  <si>
    <t>Consider chaining with binary/decimal conversion</t>
  </si>
  <si>
    <t>Ciphers</t>
  </si>
  <si>
    <t>Caesar shift</t>
  </si>
  <si>
    <t>A</t>
  </si>
  <si>
    <t>Case insensitive. If you have a single shift value for multiple columns, change "C22" to "$C$22" (or wherever your index is) to have it stay static during copy/paste, or change it to a number</t>
  </si>
  <si>
    <t>Take character at Position</t>
  </si>
  <si>
    <t>Puzzle Text</t>
  </si>
  <si>
    <t>Case insensitive. If you have a single shift value for multiple columns, change "C23" to "$C$23" (or wherever your index is) to have it stay static during copy/paste, or change it to a number</t>
  </si>
  <si>
    <t>Take First Character</t>
  </si>
  <si>
    <t xml:space="preserve">Case insensitive. </t>
  </si>
  <si>
    <t>Resistor Color to Number</t>
  </si>
  <si>
    <t>tan</t>
  </si>
  <si>
    <t>Case insenitive, will complain if you choose a non-resistor color code</t>
  </si>
  <si>
    <t>Reverse alphabet</t>
  </si>
  <si>
    <t>B</t>
  </si>
  <si>
    <t>case insensitive</t>
  </si>
  <si>
    <t>Strings</t>
  </si>
  <si>
    <t>Reverse a string</t>
  </si>
  <si>
    <t>function reverse(s){
    return s.split("""").reverse().join("""");
}</t>
  </si>
  <si>
    <t>String</t>
  </si>
  <si>
    <t>requires installing an App Script in this doc. Go to Insert-&gt;Script… and search for "string.reverse". Click install, and this should work correctly. Not guaranteed to work on non-English strings.</t>
  </si>
  <si>
    <t>Remove Punctuation</t>
  </si>
  <si>
    <t>…..Puzzle! T-e_x-t?</t>
  </si>
  <si>
    <t>Keyboard Shortcuts</t>
  </si>
  <si>
    <t>Formatting</t>
  </si>
  <si>
    <t>Ctrl+B: bold</t>
  </si>
  <si>
    <t>Ctrl+I: italic</t>
  </si>
  <si>
    <t>Ctrl+U: underline</t>
  </si>
  <si>
    <t>Alt+Shift+5: strikethrough</t>
  </si>
  <si>
    <t>Ctrl+Shift+V: paste text only, keep formatting</t>
  </si>
  <si>
    <t>Ctrl+Alt+V: paste formatting only, keep text</t>
  </si>
  <si>
    <t>Borders</t>
  </si>
  <si>
    <t>Try using http://www.npinsker.me/puzzles/crossword first!</t>
  </si>
  <si>
    <t>Alt+Shift+1: top border</t>
  </si>
  <si>
    <t>+2: right border</t>
  </si>
  <si>
    <t>+3: bottom border</t>
  </si>
  <si>
    <t>+4: left border</t>
  </si>
  <si>
    <t>+6: clear borders</t>
  </si>
  <si>
    <t>Conditional formatting:</t>
  </si>
  <si>
    <t>Grid square usage tracking</t>
  </si>
  <si>
    <t>After copying the grid, highlight it and go to</t>
  </si>
  <si>
    <t>Format → Conditional Formatting...</t>
  </si>
  <si>
    <t>Choose "Custom formula is", and use the formula =???&lt;&gt;""</t>
  </si>
  <si>
    <r>
      <rPr>
        <rFont val="Arial"/>
        <color theme="1"/>
      </rPr>
      <t xml:space="preserve">where "???" is the location of the top left corner of the </t>
    </r>
    <r>
      <rPr>
        <rFont val="Arial"/>
        <i/>
        <color theme="1"/>
      </rPr>
      <t>real</t>
    </r>
    <r>
      <rPr>
        <rFont val="Arial"/>
        <color theme="1"/>
      </rPr>
      <t xml:space="preserve"> grid.</t>
    </r>
  </si>
  <si>
    <t>In September 2022, Google added Named Functions! Here are some that are useful for puzzles.</t>
  </si>
  <si>
    <r>
      <rPr>
        <rFont val="Arial"/>
        <color theme="1"/>
      </rPr>
      <t xml:space="preserve">You can copy these into your own solving sheet by choosing </t>
    </r>
    <r>
      <rPr>
        <rFont val="Arial"/>
        <b/>
        <color theme="1"/>
      </rPr>
      <t>Data -&gt; Named functions -&gt; Import function</t>
    </r>
    <r>
      <rPr>
        <rFont val="Arial"/>
        <color theme="1"/>
      </rPr>
      <t>, and then choosing this file.</t>
    </r>
  </si>
  <si>
    <t>(Thanks to Soni and Level 51 for writing some of these formulas!)</t>
  </si>
  <si>
    <t>Common puzzly one-cell formulas</t>
  </si>
  <si>
    <t>Name</t>
  </si>
  <si>
    <t>Explanation</t>
  </si>
  <si>
    <t>Example input</t>
  </si>
  <si>
    <t>Example output</t>
  </si>
  <si>
    <t>ANSWERIZE</t>
  </si>
  <si>
    <t>Capitalizes and removes non-alphanumeric characters.</t>
  </si>
  <si>
    <t>This Input is 2 Messy :(</t>
  </si>
  <si>
    <t>INDEX_INTO</t>
  </si>
  <si>
    <t>Indexes into a string, ignoring non-alphanumeric characters.</t>
  </si>
  <si>
    <t>Index into me!</t>
  </si>
  <si>
    <t>INDEX_INTO_SENTENCE</t>
  </si>
  <si>
    <t>Indexes into a sentence (by words), delimited by spaces.</t>
  </si>
  <si>
    <t>No, index into me instead!</t>
  </si>
  <si>
    <t>ALPHABETIZE</t>
  </si>
  <si>
    <t>Alphabetizes the letters in a string.</t>
  </si>
  <si>
    <t>Goths</t>
  </si>
  <si>
    <t>REVERSE</t>
  </si>
  <si>
    <t>Reverses a string.</t>
  </si>
  <si>
    <t>Desserts</t>
  </si>
  <si>
    <t>CAESAR</t>
  </si>
  <si>
    <t>Caesar-shifts a string.</t>
  </si>
  <si>
    <t>Nowhere</t>
  </si>
  <si>
    <t>CYCLE_STRING</t>
  </si>
  <si>
    <t>Moves some letters from a string to the end.</t>
  </si>
  <si>
    <t>Respect</t>
  </si>
  <si>
    <t>EIGENLETTER</t>
  </si>
  <si>
    <t>Given two strings, finds matching letters in matching positions.</t>
  </si>
  <si>
    <t>COMPILE</t>
  </si>
  <si>
    <t>FORMULA</t>
  </si>
  <si>
    <t>MISSING_LETTERS</t>
  </si>
  <si>
    <t>Lists letters missing from a string.</t>
  </si>
  <si>
    <t>The quick brown ox jumps over the lazy dog.</t>
  </si>
  <si>
    <t>ENUMERATE</t>
  </si>
  <si>
    <t>Converts a string to an enumeration (like those in a cryptic clue).</t>
  </si>
  <si>
    <t>Wouldn't it be cool if this was an enumeration?</t>
  </si>
  <si>
    <t>Note: this also works on _s, e.g.:</t>
  </si>
  <si>
    <t>_____ _____ ____ ___ __, _____ _____ ___ ___ ____</t>
  </si>
  <si>
    <t>NGRAMS</t>
  </si>
  <si>
    <t>Breaks a string into segments of a given length.</t>
  </si>
  <si>
    <t>Split this up.</t>
  </si>
  <si>
    <t>NGRAMS_ALL</t>
  </si>
  <si>
    <t>Shows all substrings of a string of a given length.</t>
  </si>
  <si>
    <t>This too!</t>
  </si>
  <si>
    <t>Formulas for codes and data sets</t>
  </si>
  <si>
    <t>A1Z26</t>
  </si>
  <si>
    <t>Converts letters to numbers...</t>
  </si>
  <si>
    <t>J</t>
  </si>
  <si>
    <t>...or vice versa!</t>
  </si>
  <si>
    <t>BRAILLE</t>
  </si>
  <si>
    <t>Converts letters to Braille Unicode.</t>
  </si>
  <si>
    <t>Braille this</t>
  </si>
  <si>
    <t>MORSE_TO</t>
  </si>
  <si>
    <t>Converts characters to Morse code.</t>
  </si>
  <si>
    <t>Morse me, please!</t>
  </si>
  <si>
    <t>MORSE_FROM</t>
  </si>
  <si>
    <t>Converts Morse code to normal characters.</t>
  </si>
  <si>
    <t>.-- .- .. - --..-- / .--. ..- - / -- . / -... .- -.-. -.- -.-.--</t>
  </si>
  <si>
    <t>PERIODIC</t>
  </si>
  <si>
    <t>Converts atomic numbers to chemical symbols.</t>
  </si>
  <si>
    <t>6 13 3 7 77 8 7</t>
  </si>
  <si>
    <t>ATOMIC</t>
  </si>
  <si>
    <t>Converts chemical symbols (separated by spaces) to atomic numbers.</t>
  </si>
  <si>
    <t>W H At</t>
  </si>
  <si>
    <t>SCRABBLE</t>
  </si>
  <si>
    <t>Computes Scrabble score.</t>
  </si>
  <si>
    <t>AMNESTY SCOOTER</t>
  </si>
  <si>
    <t>COUNTRY_FLAG</t>
  </si>
  <si>
    <t>Given a 2-letter country code, outputs its flag.</t>
  </si>
  <si>
    <t>KG</t>
  </si>
  <si>
    <t>COUNTRY_MAP</t>
  </si>
  <si>
    <t>Given a 2-letter country code, outputs its silhouette.</t>
  </si>
  <si>
    <t>NZ</t>
  </si>
  <si>
    <r>
      <rPr>
        <rFont val="Arial"/>
        <b/>
        <color theme="1"/>
        <u/>
      </rPr>
      <t>Array Functions</t>
    </r>
    <r>
      <rPr>
        <rFont val="Arial"/>
        <b val="0"/>
        <color theme="1"/>
        <u/>
      </rPr>
      <t xml:space="preserve"> </t>
    </r>
    <r>
      <rPr>
        <rFont val="Arial"/>
        <b val="0"/>
        <i/>
        <color theme="1"/>
        <u/>
      </rPr>
      <t>(these take arrays as inputs or outputs, so they need a little more room.)</t>
    </r>
  </si>
  <si>
    <t>Example</t>
  </si>
  <si>
    <t>Output</t>
  </si>
  <si>
    <t>SPLIT_INTO_CELLS</t>
  </si>
  <si>
    <t>Splits a string into cells horizontally, one character per cell.</t>
  </si>
  <si>
    <t>Split this</t>
  </si>
  <si>
    <t>p</t>
  </si>
  <si>
    <t>l</t>
  </si>
  <si>
    <t>i</t>
  </si>
  <si>
    <t>t</t>
  </si>
  <si>
    <t xml:space="preserve"> </t>
  </si>
  <si>
    <t>h</t>
  </si>
  <si>
    <t>s</t>
  </si>
  <si>
    <t>DIAGONAL_LETTERS</t>
  </si>
  <si>
    <t>Diagonalizes an array of words (taking the nth letter of the nth word).</t>
  </si>
  <si>
    <t>Table below:</t>
  </si>
  <si>
    <t>Hungary</t>
  </si>
  <si>
    <t>Benin</t>
  </si>
  <si>
    <t>Moldova</t>
  </si>
  <si>
    <t>Iceland</t>
  </si>
  <si>
    <t>Sao Tome</t>
  </si>
  <si>
    <t>WOF</t>
  </si>
  <si>
    <t>Creates a Nutrimatic string from a (possibly incomplete) table of letters. Multiple letters are treated as separate possibilities.</t>
  </si>
  <si>
    <t>G</t>
  </si>
  <si>
    <t>AEIOU</t>
  </si>
  <si>
    <t>GH</t>
  </si>
  <si>
    <t>L</t>
  </si>
  <si>
    <t>DEF</t>
  </si>
  <si>
    <t>SORT_BY_LENGTH</t>
  </si>
  <si>
    <t>Sorts an array of strings by (ANSWERIZED) length.</t>
  </si>
  <si>
    <t>Input:</t>
  </si>
  <si>
    <t>Output:</t>
  </si>
  <si>
    <t>PENNY</t>
  </si>
  <si>
    <t>NICKEL</t>
  </si>
  <si>
    <t>DIME</t>
  </si>
  <si>
    <t>QUARTER</t>
  </si>
  <si>
    <t>NUMBERED_GRID</t>
  </si>
  <si>
    <t>Input two grids, the second of which contains numbers. Outputs a table of those numbers and the corresponding contents from the first grid.</t>
  </si>
  <si>
    <t>See table and output to the right.</t>
  </si>
  <si>
    <t>Inputs:</t>
  </si>
  <si>
    <t>Another use case:</t>
  </si>
  <si>
    <t>C</t>
  </si>
  <si>
    <t>O</t>
  </si>
  <si>
    <t>E</t>
  </si>
  <si>
    <t>U</t>
  </si>
  <si>
    <t>D</t>
  </si>
  <si>
    <t>F</t>
  </si>
  <si>
    <t>H</t>
  </si>
  <si>
    <t>I</t>
  </si>
  <si>
    <t>R</t>
  </si>
  <si>
    <t>In this case, the two "grids" are overlapping! →</t>
  </si>
  <si>
    <t>P</t>
  </si>
  <si>
    <t>Z</t>
  </si>
  <si>
    <t>T</t>
  </si>
  <si>
    <t>K</t>
  </si>
  <si>
    <t>S</t>
  </si>
  <si>
    <t>CYCLIC_ORDER</t>
  </si>
  <si>
    <t>Sorts a table of data (with two columns denoting consecutive entries) into a cyclical order.</t>
  </si>
  <si>
    <t>Country</t>
  </si>
  <si>
    <t>Capital</t>
  </si>
  <si>
    <t>Next in list</t>
  </si>
  <si>
    <t>Technical notes:</t>
  </si>
  <si>
    <t>Armenia</t>
  </si>
  <si>
    <t>Yerevan</t>
  </si>
  <si>
    <r>
      <rPr>
        <rFont val="Consolas, Arial"/>
        <color theme="1"/>
      </rPr>
      <t xml:space="preserve">• </t>
    </r>
    <r>
      <rPr>
        <rFont val="Consolas, Arial"/>
        <b/>
        <color theme="1"/>
      </rPr>
      <t>From</t>
    </r>
    <r>
      <rPr>
        <rFont val="Consolas, Arial"/>
        <color theme="1"/>
      </rPr>
      <t xml:space="preserve"> should be filled.</t>
    </r>
  </si>
  <si>
    <t>Burkina Faso</t>
  </si>
  <si>
    <t>Ouagadougou</t>
  </si>
  <si>
    <t>Fiji</t>
  </si>
  <si>
    <r>
      <rPr>
        <rFont val="Consolas, Arial"/>
        <color theme="1"/>
      </rPr>
      <t xml:space="preserve">• It's ok to have gaps in </t>
    </r>
    <r>
      <rPr>
        <rFont val="Consolas, Arial"/>
        <b/>
        <color theme="1"/>
      </rPr>
      <t>To</t>
    </r>
    <r>
      <rPr>
        <rFont val="Consolas, Arial"/>
        <color theme="1"/>
      </rPr>
      <t>.</t>
    </r>
  </si>
  <si>
    <t>Canada</t>
  </si>
  <si>
    <t>Ottawa</t>
  </si>
  <si>
    <r>
      <rPr>
        <rFont val="Consolas, Arial"/>
        <color theme="1"/>
      </rPr>
      <t xml:space="preserve">• Outputs pieces if </t>
    </r>
    <r>
      <rPr>
        <rFont val="Consolas, Arial"/>
        <b/>
        <color theme="1"/>
      </rPr>
      <t>To</t>
    </r>
    <r>
      <rPr>
        <rFont val="Consolas, Arial"/>
        <color theme="1"/>
      </rPr>
      <t xml:space="preserve"> has gaps.</t>
    </r>
  </si>
  <si>
    <t>Djibouti</t>
  </si>
  <si>
    <t>Gabon</t>
  </si>
  <si>
    <t>• Breaks if the data contains &gt;1 loop.</t>
  </si>
  <si>
    <t>Estonia</t>
  </si>
  <si>
    <t>Tallinn</t>
  </si>
  <si>
    <t>Suva</t>
  </si>
  <si>
    <t>Libreville</t>
  </si>
  <si>
    <t>Budapest</t>
  </si>
  <si>
    <r>
      <rPr>
        <rFont val="Consolas, Arial"/>
        <color theme="1"/>
      </rPr>
      <t xml:space="preserve">(Note: because we're missing 3 </t>
    </r>
    <r>
      <rPr>
        <rFont val="Consolas, Arial"/>
        <b/>
        <color theme="1"/>
      </rPr>
      <t>To</t>
    </r>
    <r>
      <rPr>
        <rFont val="Consolas, Arial"/>
        <color theme="1"/>
      </rPr>
      <t>s,</t>
    </r>
  </si>
  <si>
    <t>the output is in three pieces.)</t>
  </si>
  <si>
    <t/>
  </si>
  <si>
    <t>CROSSWORD_LIST</t>
  </si>
  <si>
    <t>Input a crossword-like grid of letters, output a list of all words in that grid of length 2 or more.</t>
  </si>
  <si>
    <t>(This lists all the acrosses in reading</t>
  </si>
  <si>
    <t>W</t>
  </si>
  <si>
    <t>AHA</t>
  </si>
  <si>
    <t>order, then all the downs in transposed</t>
  </si>
  <si>
    <t>GOOGLE</t>
  </si>
  <si>
    <t>reading order. So not quite the same as</t>
  </si>
  <si>
    <t>WHILE</t>
  </si>
  <si>
    <t>how crossword ordering works.)</t>
  </si>
  <si>
    <t>US</t>
  </si>
  <si>
    <t>POG</t>
  </si>
  <si>
    <t>WOWZA</t>
  </si>
  <si>
    <t>OOH</t>
  </si>
  <si>
    <t>GIT</t>
  </si>
  <si>
    <t>ALL</t>
  </si>
  <si>
    <t>SHEETS</t>
  </si>
  <si>
    <t>MAKE_CROSSWORD</t>
  </si>
  <si>
    <t>Given a grid of numbers and lists of across &amp; down numbers and words (some of which may be empty), generates a crossword grid.</t>
  </si>
  <si>
    <t>See example to the right.</t>
  </si>
  <si>
    <r>
      <rPr>
        <rFont val="Arial"/>
      </rPr>
      <t xml:space="preserve">Source: </t>
    </r>
    <r>
      <rPr>
        <rFont val="Arial"/>
        <color rgb="FF1155CC"/>
        <u/>
      </rPr>
      <t>https://www.7xwords.com/daily/02/02-02.html</t>
    </r>
  </si>
  <si>
    <t>Across</t>
  </si>
  <si>
    <t>[BL]OB</t>
  </si>
  <si>
    <t>Dollop</t>
  </si>
  <si>
    <t>Some notes:</t>
  </si>
  <si>
    <t>Some printers and computers, briefly</t>
  </si>
  <si>
    <t>• If there's a conflict between across and down entries, the two possibilities are separated by /.</t>
  </si>
  <si>
    <t>Plata's partner</t>
  </si>
  <si>
    <t>• You can make rebus squares by surrounding groups of letters with [].</t>
  </si>
  <si>
    <t>PARSLEY</t>
  </si>
  <si>
    <t>Key herb for pasta sauce</t>
  </si>
  <si>
    <t>• Emoji are represented as two characters in Google sheets, so you'll need to put them in []s.</t>
  </si>
  <si>
    <t>Humble pie?</t>
  </si>
  <si>
    <t>• The formula only creates letters. Bars and black squares must be copied separately with CTRL+ALT+V.</t>
  </si>
  <si>
    <t>Japanese food that the English dub of Pokémon localized as "jelly donuts"</t>
  </si>
  <si>
    <t>• You can make a diagramless this way! Just add the numbers as you go, and the letters will fill in.</t>
  </si>
  <si>
    <t>Neat drinks lack this</t>
  </si>
  <si>
    <t>• Currently times out at medium-size grids.</t>
  </si>
  <si>
    <t>EYE</t>
  </si>
  <si>
    <t>Tuber protuberance</t>
  </si>
  <si>
    <t>LES</t>
  </si>
  <si>
    <t>"___ Misérables"</t>
  </si>
  <si>
    <t>Down</t>
  </si>
  <si>
    <t>BL</t>
  </si>
  <si>
    <t>Guard who wears shin guards</t>
  </si>
  <si>
    <t>Stubborn as a mule</t>
  </si>
  <si>
    <t>A/R</t>
  </si>
  <si>
    <t>Y</t>
  </si>
  <si>
    <t>Itty bitty baby sock</t>
  </si>
  <si>
    <t>Necessity for cooking beignets</t>
  </si>
  <si>
    <t>N</t>
  </si>
  <si>
    <t>PRANCE</t>
  </si>
  <si>
    <t>Move about like a particular reindeer</t>
  </si>
  <si>
    <t>"Ramy" or "The Queen's Gambit", for example</t>
  </si>
  <si>
    <t>"I bid thee farewell", online</t>
  </si>
  <si>
    <t>COMPONENT_COUNT</t>
  </si>
  <si>
    <t>Counts the number of orthogonally connected components in a grid whose cells match a particular string.</t>
  </si>
  <si>
    <t>Outputs:</t>
  </si>
  <si>
    <t>(Mainly useful for shading logic puzzles.)</t>
  </si>
  <si>
    <t>ALPHABET</t>
  </si>
  <si>
    <t>Prints the alphabet as one column.</t>
  </si>
  <si>
    <t>Usage is just =ALPHABET() but I don't feel like fitting it on this page.</t>
  </si>
  <si>
    <t>SHARPEN</t>
  </si>
  <si>
    <t>The opposite of FLATTEN(). Reshapes a range to use the given number of columns.</t>
  </si>
  <si>
    <t>See examples to the right.</t>
  </si>
  <si>
    <t>Output (3 columns):</t>
  </si>
  <si>
    <t>Output (4 columns):</t>
  </si>
  <si>
    <t>↑ This still works if the input has multiple columns.</t>
  </si>
  <si>
    <t>CAESAR_ALL</t>
  </si>
  <si>
    <t>Returns all possible Caesar shifts of a string</t>
  </si>
  <si>
    <t>See example to the right.
I've SHARPENed it to take up less space.</t>
  </si>
  <si>
    <t>Output (6 columns):</t>
  </si>
  <si>
    <t>BN</t>
  </si>
  <si>
    <t>CO</t>
  </si>
  <si>
    <t>DP</t>
  </si>
  <si>
    <t>EQ</t>
  </si>
  <si>
    <t>FR</t>
  </si>
  <si>
    <t>GS</t>
  </si>
  <si>
    <t>HT</t>
  </si>
  <si>
    <t>IU</t>
  </si>
  <si>
    <t>JV</t>
  </si>
  <si>
    <t>KW</t>
  </si>
  <si>
    <t>LX</t>
  </si>
  <si>
    <t>MY</t>
  </si>
  <si>
    <t>OA</t>
  </si>
  <si>
    <t>PB</t>
  </si>
  <si>
    <t>QC</t>
  </si>
  <si>
    <t>RD</t>
  </si>
  <si>
    <t>SE</t>
  </si>
  <si>
    <t>TF</t>
  </si>
  <si>
    <t>UG</t>
  </si>
  <si>
    <t>VH</t>
  </si>
  <si>
    <t>WI</t>
  </si>
  <si>
    <t>XJ</t>
  </si>
  <si>
    <t>YK</t>
  </si>
  <si>
    <t>ZL</t>
  </si>
  <si>
    <t>AM</t>
  </si>
  <si>
    <t>General tips/conventions</t>
  </si>
  <si>
    <r>
      <rPr>
        <rFont val="Arial"/>
        <color theme="1"/>
      </rPr>
      <t xml:space="preserve">Put answers (to clues, puzzles, etc.) in a monospace font like </t>
    </r>
    <r>
      <rPr>
        <rFont val="Courier New"/>
        <color theme="1"/>
      </rPr>
      <t>Courier New</t>
    </r>
    <r>
      <rPr>
        <rFont val="Arial"/>
        <color theme="1"/>
      </rPr>
      <t xml:space="preserve"> or </t>
    </r>
    <r>
      <rPr>
        <rFont val="Consolas"/>
        <color theme="1"/>
      </rPr>
      <t>Consolas</t>
    </r>
    <r>
      <rPr>
        <rFont val="Arial"/>
        <color theme="1"/>
      </rPr>
      <t xml:space="preserve"> so it's easier to notice things about their lengths.</t>
    </r>
  </si>
  <si>
    <t>Capitalize clue answers you're pretty sure about. Put them in lowercase (perhaps with a "?") if you're not at all confident.</t>
  </si>
  <si>
    <t>Use formulas to avoid errors in indexing. MID() and (sometimes) REGEXREPLACE() are the main tools you need here.</t>
  </si>
  <si>
    <t>If you have a hunch you want to explore, make (and name!) a new column in the sheet to try it out so other people can see what you're doing.</t>
  </si>
  <si>
    <t xml:space="preserve">  Or, if it's complicated to implement, duplicate the tab and try it on your own. Name it something like "[Your name]'s sheet".</t>
  </si>
  <si>
    <t>Setting up a puzzle</t>
  </si>
  <si>
    <t>If your text is awkward to copy directly into a sheet (this happens a lot when copying from PDFs), paste it in a text editor first to clean it up.</t>
  </si>
  <si>
    <r>
      <rPr>
        <rFont val="Arial"/>
        <color theme="1"/>
      </rPr>
      <t xml:space="preserve">Consider using </t>
    </r>
    <r>
      <rPr>
        <rFont val="Arial"/>
        <b/>
        <color theme="1"/>
      </rPr>
      <t>View -&gt; Freeze</t>
    </r>
    <r>
      <rPr>
        <rFont val="Arial"/>
        <color theme="1"/>
      </rPr>
      <t xml:space="preserve"> if you have some rows or columns that should remain visible as you scroll.</t>
    </r>
  </si>
  <si>
    <t>Sometimes it's easier to insert an image from the puzzle instead of trying to duplicate it exactly.</t>
  </si>
  <si>
    <r>
      <rPr>
        <rFont val="Arial"/>
        <color theme="1"/>
      </rPr>
      <t xml:space="preserve">Once you've set up your sheet, </t>
    </r>
    <r>
      <rPr>
        <rFont val="Arial"/>
        <b/>
        <color theme="1"/>
      </rPr>
      <t>check the original puzzle again to see if there's anything you haven't copied!</t>
    </r>
  </si>
  <si>
    <t>Lists of things</t>
  </si>
  <si>
    <r>
      <rPr>
        <rFont val="Arial"/>
        <color theme="1"/>
      </rPr>
      <t xml:space="preserve">Got a big table that you're not sure how to extract from? Use </t>
    </r>
    <r>
      <rPr>
        <rFont val="Arial"/>
        <b/>
        <color theme="1"/>
      </rPr>
      <t>Data -&gt; Create a filter</t>
    </r>
    <r>
      <rPr>
        <rFont val="Arial"/>
        <color theme="1"/>
      </rPr>
      <t xml:space="preserve"> to put it in a filter.</t>
    </r>
  </si>
  <si>
    <t xml:space="preserve"> This makes it much easier to resort it as you try new things.</t>
  </si>
  <si>
    <t>Before you sort a list, make a column ("Orig.", say) to note its original order so you can recover it later!</t>
  </si>
  <si>
    <t>If you decide that a column isn't useful, hide it instead of deleting it in case you change your mind later.</t>
  </si>
  <si>
    <t>When a column is based on another column, use formulas to compute it wherever possible so that your edits propagate.</t>
  </si>
  <si>
    <r>
      <rPr>
        <rFont val="Arial"/>
        <color theme="1"/>
      </rPr>
      <t xml:space="preserve">If someone else has set up formulas in a table, </t>
    </r>
    <r>
      <rPr>
        <rFont val="Arial"/>
        <b/>
        <color theme="1"/>
      </rPr>
      <t>don't overwrite them</t>
    </r>
    <r>
      <rPr>
        <rFont val="Arial"/>
        <color theme="1"/>
      </rPr>
      <t>! Please check that a cell is actually empty before you type in it.</t>
    </r>
  </si>
  <si>
    <r>
      <rPr>
        <rFont val="Arial"/>
        <color theme="1"/>
      </rPr>
      <t xml:space="preserve">  Similarly, if you set up a formula in a table, make it hard to overwrite! Either change the formatting to indicate that it's special, or us</t>
    </r>
    <r>
      <rPr>
        <rFont val="Arial"/>
        <b/>
        <color theme="1"/>
      </rPr>
      <t>e Data -&gt; Protected sheets and rang</t>
    </r>
    <r>
      <rPr>
        <rFont val="Arial"/>
        <color theme="1"/>
      </rPr>
      <t>es to protect it.</t>
    </r>
  </si>
  <si>
    <t xml:space="preserve">  If you have notes about some items in a list, put them in a new column so it's easier to track (and so they don't get lost when the list is sorted).</t>
  </si>
  <si>
    <t>If you'd like to mark items in your list as used, it's often easier to use checkboxes or (where appropriate) conditional formatting instead of manual highlighting.</t>
  </si>
  <si>
    <t>Checkboxes</t>
  </si>
  <si>
    <r>
      <rPr>
        <rFont val="Arial"/>
        <color theme="1"/>
      </rPr>
      <t xml:space="preserve">To make a checkbox, choose </t>
    </r>
    <r>
      <rPr>
        <rFont val="Arial"/>
        <b/>
        <color theme="1"/>
      </rPr>
      <t>Insert -&gt; Checkbox</t>
    </r>
    <r>
      <rPr>
        <rFont val="Arial"/>
        <color theme="1"/>
      </rPr>
      <t>.</t>
    </r>
  </si>
  <si>
    <t>Checkboxes are interpreted as true or false based on whether they're checked, so it's easy to use them in formulas.</t>
  </si>
  <si>
    <t>For example, the contents of the cell below change depending on whether the box is checked:</t>
  </si>
  <si>
    <t>And this text box uses conditional formatting to turn green when the box is checked.</t>
  </si>
  <si>
    <r>
      <rPr>
        <rFont val="Arial"/>
        <color theme="1"/>
      </rPr>
      <t xml:space="preserve">To see how that works, select the above cell and choose </t>
    </r>
    <r>
      <rPr>
        <rFont val="Arial"/>
        <b/>
        <color theme="1"/>
      </rPr>
      <t>Format -&gt; Conditional Formatting</t>
    </r>
    <r>
      <rPr>
        <rFont val="Arial"/>
        <color theme="1"/>
      </rPr>
      <t>.</t>
    </r>
  </si>
  <si>
    <t>Crossword puzzles</t>
  </si>
  <si>
    <t>Make two grids: one for letters, and one for numbers.</t>
  </si>
  <si>
    <t>Use conditional formatting to shade a cell in the number grid whenever the corresponding cell in the letter grid is filled.</t>
  </si>
  <si>
    <t>Use lowercase letters for answers/letters you're not sure about.</t>
  </si>
  <si>
    <t>Logic puzzles</t>
  </si>
  <si>
    <t>There are lots of ways you can use conditional formatting to make logic puzzles smoother in sheets (see "Some logic puzzles").</t>
  </si>
  <si>
    <t>However, if it's a standard genre or can easily be represented as one, consider using puzz.link instead.</t>
  </si>
  <si>
    <r>
      <rPr>
        <rFont val="Arial"/>
      </rPr>
      <t xml:space="preserve">  Find the genre o</t>
    </r>
    <r>
      <rPr>
        <rFont val="Arial"/>
        <color rgb="FF1155CC"/>
        <u/>
      </rPr>
      <t>n https://puzz.link/list.ht</t>
    </r>
    <r>
      <rPr>
        <rFont val="Arial"/>
      </rPr>
      <t>ml, set up your puzzle, then us</t>
    </r>
    <r>
      <rPr>
        <rFont val="Arial"/>
        <b/>
      </rPr>
      <t>e File -&gt; Network Pl</t>
    </r>
    <r>
      <rPr>
        <rFont val="Arial"/>
      </rPr>
      <t>ay to generate a coop link to share with your team.</t>
    </r>
  </si>
  <si>
    <t>Helpful Shortcuts</t>
  </si>
  <si>
    <t>ctrl+shift+V</t>
  </si>
  <si>
    <t>Pastes values only (good for copying from webpages, or for pasting without disrupting conditional formatting)</t>
  </si>
  <si>
    <t>ctrl+alt+V</t>
  </si>
  <si>
    <r>
      <rPr>
        <rFont val="Arial"/>
        <color theme="1"/>
      </rPr>
      <t xml:space="preserve">Paste </t>
    </r>
    <r>
      <rPr>
        <rFont val="Arial"/>
        <i/>
        <color theme="1"/>
      </rPr>
      <t>formatting</t>
    </r>
    <r>
      <rPr>
        <rFont val="Arial"/>
        <color theme="1"/>
      </rPr>
      <t xml:space="preserve"> only (without altering cell contents)</t>
    </r>
  </si>
  <si>
    <t>alt+shift+1,2,3,4</t>
  </si>
  <si>
    <t>Places a border on the top, right, bottom, or left of a cell (respectively)</t>
  </si>
  <si>
    <t>alt+shift+6</t>
  </si>
  <si>
    <t>Removes borders from a cell</t>
  </si>
  <si>
    <t>alt+shift+7</t>
  </si>
  <si>
    <t>Adds all borders around a cell (or block of cells)</t>
  </si>
  <si>
    <t>ctrl+Y</t>
  </si>
  <si>
    <t>"Redo", but if you haven't undone anything it'll repeat your most recent action in the current cell. Good for highlighting lots of things.</t>
  </si>
  <si>
    <t>Helpful Sheets Formulas</t>
  </si>
  <si>
    <t>LEN(S)</t>
  </si>
  <si>
    <t>Returns the length of S</t>
  </si>
  <si>
    <t>MID(S,n,m)</t>
  </si>
  <si>
    <t>Returns the substring of S of length m starting at the nth position. Useful for indexing.</t>
  </si>
  <si>
    <t>SUBSTITUTE(S,R,T)</t>
  </si>
  <si>
    <t>Returns the string S, but with every substring R replaced by the string T.</t>
  </si>
  <si>
    <t>REGEXREPLACE(S,R,T)</t>
  </si>
  <si>
    <t>Returns the string S, but with every substring matching regular expression R replaced by the string T.</t>
  </si>
  <si>
    <r>
      <rPr>
        <rFont val="Arial"/>
        <color theme="1"/>
      </rPr>
      <t xml:space="preserve">See the </t>
    </r>
    <r>
      <rPr>
        <rFont val="Arial"/>
        <b/>
        <color rgb="FF999999"/>
      </rPr>
      <t>Intro to REGEXREPLACE</t>
    </r>
    <r>
      <rPr>
        <rFont val="Arial"/>
        <color theme="1"/>
      </rPr>
      <t xml:space="preserve"> tab for specific uses.</t>
    </r>
  </si>
  <si>
    <t>CONCATENATE([list])</t>
  </si>
  <si>
    <t>Concatenates all of the things in [list]. (Don't use CONCAT().)</t>
  </si>
  <si>
    <t>IF(P,A,B)</t>
  </si>
  <si>
    <t>Returns A if P is true, B if P is false</t>
  </si>
  <si>
    <t>UPPER(S)</t>
  </si>
  <si>
    <t>Returns S, but with all lowercase letters capitalized</t>
  </si>
  <si>
    <t>COUNTIF(R,S)</t>
  </si>
  <si>
    <t>Returns the number of cells in range R that match S</t>
  </si>
  <si>
    <t>CHAR(N)</t>
  </si>
  <si>
    <t>Returns the symbol whose ASCII code is N. Note: A=65, so add 64 to go from 1-26 to A-Z.</t>
  </si>
  <si>
    <t>CODE(X)</t>
  </si>
  <si>
    <t>Returns the ASCII code of the letter X. Often useful combined with CHAR above.</t>
  </si>
  <si>
    <t>MOD(n,m)</t>
  </si>
  <si>
    <r>
      <rPr>
        <rFont val="Arial"/>
        <color theme="1"/>
      </rPr>
      <t xml:space="preserve">Returns n mod m. So </t>
    </r>
    <r>
      <rPr>
        <rFont val="Consolas"/>
        <color theme="1"/>
      </rPr>
      <t>=CHAR(MOD(CODE("A")-65+n,26)+65)</t>
    </r>
    <r>
      <rPr>
        <rFont val="Arial"/>
        <color theme="1"/>
      </rPr>
      <t xml:space="preserve"> will Caesar shift A by n.</t>
    </r>
  </si>
  <si>
    <t>ISBLANK(C)</t>
  </si>
  <si>
    <t>Returns TRUE iff cell C is blank. (Mostly useful for conditional formatting.) Can also use A1&lt;&gt;"" to test if A1 is the empty string.</t>
  </si>
  <si>
    <t>VLOOKUP(), INDEX(), MATCH()</t>
  </si>
  <si>
    <t>Okay these are complicated, but generally useful for looking up cells in one place and copying them to another.</t>
  </si>
  <si>
    <t>ARRAYFORMULA()</t>
  </si>
  <si>
    <t>Also pretty complicated, good for applying a rule to every letter of a string.</t>
  </si>
  <si>
    <r>
      <rPr>
        <rFont val="Arial"/>
        <color theme="1"/>
      </rPr>
      <t xml:space="preserve">Having trouble with a formula? Google Sheets will display the correct syntax as you enter it, and you can click </t>
    </r>
    <r>
      <rPr>
        <rFont val="Arial"/>
        <color rgb="FF0000FF"/>
      </rPr>
      <t>Learn more</t>
    </r>
    <r>
      <rPr>
        <rFont val="Arial"/>
        <color theme="1"/>
      </rPr>
      <t xml:space="preserve"> to see more details.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</si>
</sst>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  <font>
      <color theme="1"/>
      <name val="Arial"/>
    </font>
    <font>
      <color theme="1"/>
      <name val="Calibri"/>
    </font>
    <font>
      <b/>
      <color theme="1"/>
      <name val="Arial"/>
    </font>
    <font>
      <color rgb="FF000000"/>
      <name val="Arial"/>
    </font>
    <font>
      <i/>
      <color theme="1"/>
      <name val="Arial"/>
    </font>
    <font>
      <b/>
      <u/>
      <color theme="1"/>
      <name val="Arial"/>
    </font>
    <font>
      <color theme="1"/>
      <name val="Consolas"/>
    </font>
    <font>
      <b/>
      <u/>
      <color theme="1"/>
      <name val="Arial"/>
    </font>
    <font>
      <b/>
      <u/>
      <color theme="1"/>
      <name val="Arial"/>
    </font>
    <font>
      <b/>
      <color theme="1"/>
      <name val="Consolas"/>
    </font>
    <font>
      <u/>
      <color rgb="FF0000FF"/>
      <name val="Arial"/>
    </font>
    <font>
      <sz val="8.0"/>
      <color theme="1"/>
      <name val="Arial"/>
    </font>
    <font>
      <u/>
      <color rgb="FF0000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horizontal="right" shrinkToFit="0" wrapText="0"/>
    </xf>
    <xf borderId="0" fillId="0" fontId="3" numFmtId="0" xfId="0" applyAlignment="1" applyFont="1">
      <alignment shrinkToFit="0" wrapText="0"/>
    </xf>
    <xf borderId="0" fillId="2" fontId="3" numFmtId="0" xfId="0" applyAlignment="1" applyFill="1" applyFont="1">
      <alignment shrinkToFit="0" wrapText="0"/>
    </xf>
    <xf borderId="0" fillId="3" fontId="3" numFmtId="0" xfId="0" applyAlignment="1" applyFill="1" applyFont="1">
      <alignment shrinkToFit="0" wrapText="0"/>
    </xf>
    <xf borderId="0" fillId="0" fontId="4" numFmtId="0" xfId="0" applyAlignment="1" applyFont="1">
      <alignment shrinkToFit="0" wrapText="0"/>
    </xf>
    <xf borderId="0" fillId="0" fontId="4" numFmtId="49" xfId="0" applyAlignment="1" applyFont="1" applyNumberFormat="1">
      <alignment horizontal="right" shrinkToFit="0" wrapText="0"/>
    </xf>
    <xf borderId="0" fillId="0" fontId="4" numFmtId="0" xfId="0" applyAlignment="1" applyFont="1">
      <alignment horizontal="right" shrinkToFit="0" wrapText="0"/>
    </xf>
    <xf borderId="0" fillId="0" fontId="3" numFmtId="49" xfId="0" applyAlignment="1" applyFont="1" applyNumberFormat="1">
      <alignment horizontal="right" shrinkToFit="0" wrapText="0"/>
    </xf>
    <xf borderId="1" fillId="4" fontId="3" numFmtId="49" xfId="0" applyAlignment="1" applyBorder="1" applyFill="1" applyFont="1" applyNumberFormat="1">
      <alignment horizontal="right" shrinkToFit="0" wrapText="0"/>
    </xf>
    <xf borderId="1" fillId="4" fontId="3" numFmtId="0" xfId="0" applyAlignment="1" applyBorder="1" applyFont="1">
      <alignment horizontal="right" shrinkToFit="0" wrapText="0"/>
    </xf>
    <xf borderId="0" fillId="0" fontId="5" numFmtId="0" xfId="0" applyAlignment="1" applyFont="1">
      <alignment horizontal="center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0" fontId="3" numFmtId="0" xfId="0" applyAlignment="1" applyFont="1">
      <alignment shrinkToFit="0" wrapText="1"/>
    </xf>
    <xf borderId="1" fillId="4" fontId="3" numFmtId="0" xfId="0" applyAlignment="1" applyBorder="1" applyFont="1">
      <alignment shrinkToFit="0" wrapText="0"/>
    </xf>
    <xf borderId="0" fillId="0" fontId="5" numFmtId="0" xfId="0" applyAlignment="1" applyFont="1">
      <alignment shrinkToFit="0" vertical="bottom" wrapText="0"/>
    </xf>
    <xf borderId="2" fillId="0" fontId="3" numFmtId="0" xfId="0" applyAlignment="1" applyBorder="1" applyFont="1">
      <alignment shrinkToFit="0" wrapText="0"/>
    </xf>
    <xf quotePrefix="1" borderId="0" fillId="0" fontId="3" numFmtId="49" xfId="0" applyAlignment="1" applyFont="1" applyNumberFormat="1">
      <alignment horizontal="left" shrinkToFit="0" wrapText="0"/>
    </xf>
    <xf borderId="0" fillId="0" fontId="6" numFmtId="0" xfId="0" applyAlignment="1" applyFont="1">
      <alignment shrinkToFit="0" wrapText="0"/>
    </xf>
    <xf borderId="3" fillId="0" fontId="7" numFmtId="0" xfId="0" applyAlignment="1" applyBorder="1" applyFont="1">
      <alignment shrinkToFit="0" vertical="bottom" wrapText="0"/>
    </xf>
    <xf borderId="3" fillId="0" fontId="5" numFmtId="0" xfId="0" applyAlignment="1" applyBorder="1" applyFont="1">
      <alignment shrinkToFit="0" vertical="bottom" wrapText="0"/>
    </xf>
    <xf borderId="0" fillId="5" fontId="8" numFmtId="0" xfId="0" applyAlignment="1" applyFill="1" applyFont="1">
      <alignment shrinkToFit="0" vertical="bottom" wrapText="0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shrinkToFit="0" wrapText="1"/>
    </xf>
    <xf borderId="0" fillId="0" fontId="9" numFmtId="0" xfId="0" applyAlignment="1" applyFont="1">
      <alignment shrinkToFit="0" wrapText="0"/>
    </xf>
    <xf borderId="0" fillId="6" fontId="10" numFmtId="0" xfId="0" applyAlignment="1" applyFill="1" applyFont="1">
      <alignment shrinkToFit="0" wrapText="0"/>
    </xf>
    <xf borderId="0" fillId="6" fontId="5" numFmtId="0" xfId="0" applyAlignment="1" applyFont="1">
      <alignment shrinkToFit="0" wrapText="1"/>
    </xf>
    <xf borderId="0" fillId="0" fontId="11" numFmtId="0" xfId="0" applyAlignment="1" applyFont="1">
      <alignment shrinkToFit="0" wrapText="1"/>
    </xf>
    <xf borderId="0" fillId="0" fontId="11" numFmtId="0" xfId="0" applyAlignment="1" applyFont="1">
      <alignment shrinkToFit="0" wrapText="1"/>
    </xf>
    <xf borderId="0" fillId="7" fontId="11" numFmtId="0" xfId="0" applyAlignment="1" applyFill="1" applyFont="1">
      <alignment shrinkToFit="0" wrapText="1"/>
    </xf>
    <xf borderId="0" fillId="7" fontId="11" numFmtId="0" xfId="0" applyAlignment="1" applyFont="1">
      <alignment horizontal="right" shrinkToFit="0" wrapText="1"/>
    </xf>
    <xf borderId="0" fillId="8" fontId="12" numFmtId="0" xfId="0" applyAlignment="1" applyFill="1" applyFont="1">
      <alignment shrinkToFit="0" wrapText="0"/>
    </xf>
    <xf borderId="0" fillId="8" fontId="5" numFmtId="0" xfId="0" applyAlignment="1" applyFont="1">
      <alignment shrinkToFit="0" wrapText="1"/>
    </xf>
    <xf borderId="0" fillId="8" fontId="7" numFmtId="0" xfId="0" applyAlignment="1" applyFont="1">
      <alignment shrinkToFit="0" wrapText="1"/>
    </xf>
    <xf borderId="0" fillId="7" fontId="11" numFmtId="0" xfId="0" applyAlignment="1" applyFont="1">
      <alignment horizontal="right" shrinkToFit="0" wrapText="1"/>
    </xf>
    <xf borderId="0" fillId="0" fontId="11" numFmtId="0" xfId="0" applyAlignment="1" applyFont="1">
      <alignment horizontal="right" shrinkToFit="0" wrapText="1"/>
    </xf>
    <xf borderId="0" fillId="7" fontId="11" numFmtId="0" xfId="0" applyAlignment="1" applyFont="1">
      <alignment shrinkToFit="0" wrapText="1"/>
    </xf>
    <xf borderId="0" fillId="9" fontId="13" numFmtId="0" xfId="0" applyAlignment="1" applyFill="1" applyFont="1">
      <alignment shrinkToFit="0" wrapText="0"/>
    </xf>
    <xf borderId="0" fillId="9" fontId="5" numFmtId="0" xfId="0" applyAlignment="1" applyFont="1">
      <alignment shrinkToFit="0" wrapText="1"/>
    </xf>
    <xf borderId="4" fillId="0" fontId="11" numFmtId="0" xfId="0" applyAlignment="1" applyBorder="1" applyFont="1">
      <alignment shrinkToFit="0" wrapText="1"/>
    </xf>
    <xf borderId="4" fillId="0" fontId="11" numFmtId="0" xfId="0" applyAlignment="1" applyBorder="1" applyFont="1">
      <alignment shrinkToFit="0" wrapText="1"/>
    </xf>
    <xf borderId="4" fillId="7" fontId="11" numFmtId="0" xfId="0" applyAlignment="1" applyBorder="1" applyFont="1">
      <alignment shrinkToFit="0" wrapText="1"/>
    </xf>
    <xf borderId="4" fillId="10" fontId="11" numFmtId="0" xfId="0" applyAlignment="1" applyBorder="1" applyFill="1" applyFont="1">
      <alignment shrinkToFit="0" wrapText="1"/>
    </xf>
    <xf borderId="4" fillId="10" fontId="11" numFmtId="0" xfId="0" applyAlignment="1" applyBorder="1" applyFont="1">
      <alignment horizontal="center" shrinkToFit="0" wrapText="1"/>
    </xf>
    <xf borderId="4" fillId="0" fontId="5" numFmtId="0" xfId="0" applyAlignment="1" applyBorder="1" applyFont="1">
      <alignment shrinkToFit="0" wrapText="1"/>
    </xf>
    <xf borderId="0" fillId="5" fontId="11" numFmtId="0" xfId="0" applyAlignment="1" applyFont="1">
      <alignment shrinkToFit="0" wrapText="1"/>
    </xf>
    <xf borderId="0" fillId="10" fontId="11" numFmtId="0" xfId="0" applyAlignment="1" applyFont="1">
      <alignment shrinkToFit="0" wrapText="1"/>
    </xf>
    <xf borderId="0" fillId="11" fontId="11" numFmtId="0" xfId="0" applyAlignment="1" applyFill="1" applyFont="1">
      <alignment shrinkToFit="0" wrapText="1"/>
    </xf>
    <xf borderId="0" fillId="11" fontId="5" numFmtId="0" xfId="0" applyAlignment="1" applyFont="1">
      <alignment shrinkToFit="0" wrapText="1"/>
    </xf>
    <xf borderId="4" fillId="11" fontId="11" numFmtId="0" xfId="0" applyAlignment="1" applyBorder="1" applyFont="1">
      <alignment shrinkToFit="0" wrapText="1"/>
    </xf>
    <xf borderId="0" fillId="0" fontId="14" numFmtId="0" xfId="0" applyAlignment="1" applyFont="1">
      <alignment shrinkToFit="0" wrapText="1"/>
    </xf>
    <xf borderId="0" fillId="0" fontId="14" numFmtId="0" xfId="0" applyAlignment="1" applyFont="1">
      <alignment shrinkToFit="0" wrapText="1"/>
    </xf>
    <xf borderId="0" fillId="0" fontId="5" numFmtId="0" xfId="0" applyAlignment="1" applyFont="1">
      <alignment shrinkToFit="0" vertical="bottom" wrapText="1"/>
    </xf>
    <xf borderId="4" fillId="7" fontId="11" numFmtId="0" xfId="0" applyAlignment="1" applyBorder="1" applyFont="1">
      <alignment shrinkToFit="0" wrapText="1"/>
    </xf>
    <xf borderId="4" fillId="0" fontId="5" numFmtId="0" xfId="0" applyAlignment="1" applyBorder="1" applyFont="1">
      <alignment shrinkToFit="0" vertical="bottom" wrapText="1"/>
    </xf>
    <xf borderId="4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5" fillId="0" fontId="11" numFmtId="0" xfId="0" applyAlignment="1" applyBorder="1" applyFont="1">
      <alignment shrinkToFit="0" wrapText="1"/>
    </xf>
    <xf borderId="0" fillId="7" fontId="11" numFmtId="0" xfId="0" applyAlignment="1" applyFont="1">
      <alignment horizontal="center" shrinkToFit="0" wrapText="1"/>
    </xf>
    <xf borderId="5" fillId="7" fontId="11" numFmtId="0" xfId="0" applyAlignment="1" applyBorder="1" applyFont="1">
      <alignment horizontal="center" shrinkToFit="0" wrapText="1"/>
    </xf>
    <xf borderId="5" fillId="0" fontId="5" numFmtId="0" xfId="0" applyAlignment="1" applyBorder="1" applyFont="1">
      <alignment shrinkToFit="0" wrapText="1"/>
    </xf>
    <xf borderId="0" fillId="10" fontId="11" numFmtId="0" xfId="0" applyAlignment="1" applyFont="1">
      <alignment horizontal="center" shrinkToFit="0" wrapText="1"/>
    </xf>
    <xf borderId="4" fillId="7" fontId="11" numFmtId="0" xfId="0" applyAlignment="1" applyBorder="1" applyFont="1">
      <alignment horizontal="center" shrinkToFit="0" wrapText="1"/>
    </xf>
    <xf borderId="6" fillId="7" fontId="11" numFmtId="0" xfId="0" applyAlignment="1" applyBorder="1" applyFont="1">
      <alignment horizontal="center" shrinkToFit="0" wrapText="1"/>
    </xf>
    <xf borderId="0" fillId="7" fontId="5" numFmtId="0" xfId="0" applyAlignment="1" applyFont="1">
      <alignment shrinkToFit="0" wrapText="1"/>
    </xf>
    <xf borderId="4" fillId="7" fontId="5" numFmtId="0" xfId="0" applyAlignment="1" applyBorder="1" applyFont="1">
      <alignment shrinkToFit="0" wrapText="1"/>
    </xf>
    <xf borderId="6" fillId="7" fontId="5" numFmtId="0" xfId="0" applyAlignment="1" applyBorder="1" applyFont="1">
      <alignment shrinkToFit="0" wrapText="1"/>
    </xf>
    <xf borderId="0" fillId="0" fontId="11" numFmtId="0" xfId="0" applyAlignment="1" applyFont="1">
      <alignment shrinkToFit="0" wrapText="0"/>
    </xf>
    <xf borderId="0" fillId="7" fontId="14" numFmtId="0" xfId="0" applyAlignment="1" applyFont="1">
      <alignment shrinkToFit="0" vertical="bottom" wrapText="1"/>
    </xf>
    <xf borderId="0" fillId="5" fontId="11" numFmtId="0" xfId="0" applyAlignment="1" applyFont="1">
      <alignment shrinkToFit="0" vertical="bottom" wrapText="1"/>
    </xf>
    <xf borderId="0" fillId="0" fontId="11" numFmtId="0" xfId="0" applyAlignment="1" applyFont="1">
      <alignment shrinkToFit="0" wrapText="1"/>
    </xf>
    <xf borderId="0" fillId="10" fontId="11" numFmtId="0" xfId="0" applyAlignment="1" applyFont="1">
      <alignment shrinkToFit="0" vertical="bottom" wrapText="1"/>
    </xf>
    <xf borderId="4" fillId="10" fontId="5" numFmtId="0" xfId="0" applyAlignment="1" applyBorder="1" applyFont="1">
      <alignment shrinkToFit="0" vertical="bottom" wrapText="1"/>
    </xf>
    <xf borderId="4" fillId="0" fontId="14" numFmtId="0" xfId="0" applyAlignment="1" applyBorder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5" fillId="0" fontId="5" numFmtId="0" xfId="0" applyAlignment="1" applyBorder="1" applyFont="1">
      <alignment shrinkToFit="0" vertical="bottom" wrapText="1"/>
    </xf>
    <xf borderId="0" fillId="11" fontId="11" numFmtId="0" xfId="0" applyAlignment="1" applyFont="1">
      <alignment horizontal="center" shrinkToFit="0" wrapText="1"/>
    </xf>
    <xf borderId="5" fillId="11" fontId="5" numFmtId="0" xfId="0" applyAlignment="1" applyBorder="1" applyFont="1">
      <alignment shrinkToFit="0" wrapText="1"/>
    </xf>
    <xf borderId="0" fillId="10" fontId="11" numFmtId="0" xfId="0" applyAlignment="1" applyFont="1">
      <alignment shrinkToFit="0" wrapText="0"/>
    </xf>
    <xf borderId="5" fillId="11" fontId="11" numFmtId="0" xfId="0" applyAlignment="1" applyBorder="1" applyFont="1">
      <alignment horizontal="center" shrinkToFit="0" wrapText="1"/>
    </xf>
    <xf borderId="4" fillId="11" fontId="5" numFmtId="0" xfId="0" applyAlignment="1" applyBorder="1" applyFont="1">
      <alignment shrinkToFit="0" wrapText="1"/>
    </xf>
    <xf borderId="4" fillId="11" fontId="11" numFmtId="0" xfId="0" applyAlignment="1" applyBorder="1" applyFont="1">
      <alignment horizontal="center" shrinkToFit="0" wrapText="1"/>
    </xf>
    <xf borderId="6" fillId="11" fontId="5" numFmtId="0" xfId="0" applyAlignment="1" applyBorder="1" applyFont="1">
      <alignment shrinkToFit="0" wrapText="1"/>
    </xf>
    <xf borderId="4" fillId="10" fontId="11" numFmtId="0" xfId="0" applyAlignment="1" applyBorder="1" applyFont="1">
      <alignment shrinkToFit="0" wrapText="0"/>
    </xf>
    <xf borderId="0" fillId="0" fontId="15" numFmtId="0" xfId="0" applyAlignment="1" applyFont="1">
      <alignment shrinkToFit="0" wrapText="0"/>
    </xf>
    <xf borderId="0" fillId="0" fontId="7" numFmtId="0" xfId="0" applyAlignment="1" applyFont="1">
      <alignment shrinkToFit="0" vertical="bottom" wrapText="0"/>
    </xf>
    <xf borderId="0" fillId="12" fontId="5" numFmtId="0" xfId="0" applyAlignment="1" applyFill="1" applyFont="1">
      <alignment shrinkToFit="0" vertical="top" wrapText="1"/>
    </xf>
    <xf borderId="0" fillId="5" fontId="16" numFmtId="0" xfId="0" applyAlignment="1" applyFont="1">
      <alignment shrinkToFit="0" vertical="top" wrapText="1"/>
    </xf>
    <xf borderId="5" fillId="5" fontId="16" numFmtId="0" xfId="0" applyAlignment="1" applyBorder="1" applyFont="1">
      <alignment shrinkToFit="0" vertical="top" wrapText="1"/>
    </xf>
    <xf borderId="0" fillId="0" fontId="5" numFmtId="0" xfId="0" applyAlignment="1" applyFont="1">
      <alignment horizontal="right" shrinkToFit="0" vertical="bottom" wrapText="1"/>
    </xf>
    <xf borderId="4" fillId="5" fontId="16" numFmtId="0" xfId="0" applyAlignment="1" applyBorder="1" applyFont="1">
      <alignment shrinkToFit="0" vertical="top" wrapText="1"/>
    </xf>
    <xf borderId="4" fillId="5" fontId="5" numFmtId="0" xfId="0" applyAlignment="1" applyBorder="1" applyFont="1">
      <alignment shrinkToFit="0" vertical="top" wrapText="1"/>
    </xf>
    <xf borderId="4" fillId="12" fontId="5" numFmtId="0" xfId="0" applyAlignment="1" applyBorder="1" applyFont="1">
      <alignment shrinkToFit="0" vertical="top" wrapText="1"/>
    </xf>
    <xf borderId="6" fillId="12" fontId="5" numFmtId="0" xfId="0" applyAlignment="1" applyBorder="1" applyFont="1">
      <alignment shrinkToFit="0" vertical="top" wrapText="1"/>
    </xf>
    <xf borderId="4" fillId="0" fontId="7" numFmtId="0" xfId="0" applyAlignment="1" applyBorder="1" applyFont="1">
      <alignment shrinkToFit="0" vertical="bottom" wrapText="0"/>
    </xf>
    <xf borderId="0" fillId="12" fontId="5" numFmtId="0" xfId="0" applyAlignment="1" applyFont="1">
      <alignment shrinkToFit="0" wrapText="1"/>
    </xf>
    <xf borderId="0" fillId="5" fontId="16" numFmtId="0" xfId="0" applyAlignment="1" applyFont="1">
      <alignment horizontal="center" shrinkToFit="0" wrapText="1"/>
    </xf>
    <xf borderId="5" fillId="5" fontId="16" numFmtId="0" xfId="0" applyAlignment="1" applyBorder="1" applyFont="1">
      <alignment horizontal="center" shrinkToFit="0" wrapText="1"/>
    </xf>
    <xf borderId="0" fillId="5" fontId="5" numFmtId="0" xfId="0" applyAlignment="1" applyFont="1">
      <alignment shrinkToFit="0" wrapText="1"/>
    </xf>
    <xf borderId="6" fillId="0" fontId="5" numFmtId="0" xfId="0" applyAlignment="1" applyBorder="1" applyFont="1">
      <alignment shrinkToFit="0" wrapText="1"/>
    </xf>
    <xf borderId="4" fillId="5" fontId="16" numFmtId="0" xfId="0" applyAlignment="1" applyBorder="1" applyFont="1">
      <alignment horizontal="center" shrinkToFit="0" wrapText="1"/>
    </xf>
    <xf borderId="4" fillId="12" fontId="5" numFmtId="0" xfId="0" applyAlignment="1" applyBorder="1" applyFont="1">
      <alignment shrinkToFit="0" wrapText="1"/>
    </xf>
    <xf borderId="6" fillId="12" fontId="5" numFmtId="0" xfId="0" applyAlignment="1" applyBorder="1" applyFont="1">
      <alignment shrinkToFit="0" wrapText="1"/>
    </xf>
    <xf borderId="4" fillId="0" fontId="5" numFmtId="0" xfId="0" applyAlignment="1" applyBorder="1" applyFont="1">
      <alignment horizontal="right" shrinkToFit="0" vertical="bottom" wrapText="1"/>
    </xf>
    <xf borderId="0" fillId="13" fontId="11" numFmtId="0" xfId="0" applyAlignment="1" applyFill="1" applyFont="1">
      <alignment horizontal="center" shrinkToFit="0" wrapText="1"/>
    </xf>
    <xf borderId="5" fillId="13" fontId="11" numFmtId="0" xfId="0" applyAlignment="1" applyBorder="1" applyFont="1">
      <alignment horizontal="center" shrinkToFit="0" wrapText="1"/>
    </xf>
    <xf borderId="0" fillId="14" fontId="11" numFmtId="0" xfId="0" applyAlignment="1" applyFill="1" applyFont="1">
      <alignment horizontal="center" shrinkToFit="0" wrapText="1"/>
    </xf>
    <xf borderId="0" fillId="8" fontId="11" numFmtId="0" xfId="0" applyAlignment="1" applyFont="1">
      <alignment horizontal="center" shrinkToFit="0" wrapText="1"/>
    </xf>
    <xf borderId="5" fillId="8" fontId="11" numFmtId="0" xfId="0" applyAlignment="1" applyBorder="1" applyFont="1">
      <alignment horizontal="center" shrinkToFit="0" wrapText="1"/>
    </xf>
    <xf borderId="5" fillId="14" fontId="11" numFmtId="0" xfId="0" applyAlignment="1" applyBorder="1" applyFont="1">
      <alignment horizontal="center" shrinkToFit="0" wrapText="1"/>
    </xf>
    <xf borderId="4" fillId="14" fontId="11" numFmtId="0" xfId="0" applyAlignment="1" applyBorder="1" applyFont="1">
      <alignment horizontal="center" shrinkToFit="0" wrapText="1"/>
    </xf>
    <xf borderId="4" fillId="13" fontId="11" numFmtId="0" xfId="0" applyAlignment="1" applyBorder="1" applyFont="1">
      <alignment horizontal="center" shrinkToFit="0" wrapText="1"/>
    </xf>
    <xf borderId="6" fillId="14" fontId="11" numFmtId="0" xfId="0" applyAlignment="1" applyBorder="1" applyFont="1">
      <alignment horizontal="center" shrinkToFit="0" wrapText="1"/>
    </xf>
    <xf borderId="4" fillId="0" fontId="11" numFmtId="0" xfId="0" applyAlignment="1" applyBorder="1" applyFont="1">
      <alignment shrinkToFit="0" wrapText="0"/>
    </xf>
    <xf borderId="4" fillId="0" fontId="5" numFmtId="0" xfId="0" applyAlignment="1" applyBorder="1" applyFont="1">
      <alignment shrinkToFit="0" wrapText="0"/>
    </xf>
    <xf borderId="0" fillId="0" fontId="7" numFmtId="0" xfId="0" applyAlignment="1" applyFont="1">
      <alignment shrinkToFit="0" vertical="bottom" wrapText="1"/>
    </xf>
    <xf borderId="0" fillId="0" fontId="5" numFmtId="10" xfId="0" applyAlignment="1" applyFont="1" applyNumberFormat="1">
      <alignment shrinkToFit="0" vertical="bottom" wrapText="1"/>
    </xf>
    <xf borderId="0" fillId="0" fontId="17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7xwords.com/daily/02/02-02.html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puzz.link/list.html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1" width="17.13"/>
    <col customWidth="1" min="22" max="26" width="14.38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ht="12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ht="12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ht="12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5.38"/>
    <col customWidth="1" min="2" max="71" width="2.38"/>
  </cols>
  <sheetData>
    <row r="1" ht="12.75" customHeight="1">
      <c r="A1" s="3"/>
      <c r="B1" s="3">
        <v>1.0</v>
      </c>
      <c r="C1" s="3">
        <f t="shared" ref="C1:BS1" si="1">B1+1</f>
        <v>2</v>
      </c>
      <c r="D1" s="3">
        <f t="shared" si="1"/>
        <v>3</v>
      </c>
      <c r="E1" s="3">
        <f t="shared" si="1"/>
        <v>4</v>
      </c>
      <c r="F1" s="3">
        <f t="shared" si="1"/>
        <v>5</v>
      </c>
      <c r="G1" s="3">
        <f t="shared" si="1"/>
        <v>6</v>
      </c>
      <c r="H1" s="3">
        <f t="shared" si="1"/>
        <v>7</v>
      </c>
      <c r="I1" s="3">
        <f t="shared" si="1"/>
        <v>8</v>
      </c>
      <c r="J1" s="3">
        <f t="shared" si="1"/>
        <v>9</v>
      </c>
      <c r="K1" s="3">
        <f t="shared" si="1"/>
        <v>10</v>
      </c>
      <c r="L1" s="3">
        <f t="shared" si="1"/>
        <v>11</v>
      </c>
      <c r="M1" s="3">
        <f t="shared" si="1"/>
        <v>12</v>
      </c>
      <c r="N1" s="3">
        <f t="shared" si="1"/>
        <v>13</v>
      </c>
      <c r="O1" s="3">
        <f t="shared" si="1"/>
        <v>14</v>
      </c>
      <c r="P1" s="3">
        <f t="shared" si="1"/>
        <v>15</v>
      </c>
      <c r="Q1" s="3">
        <f t="shared" si="1"/>
        <v>16</v>
      </c>
      <c r="R1" s="3">
        <f t="shared" si="1"/>
        <v>17</v>
      </c>
      <c r="S1" s="3">
        <f t="shared" si="1"/>
        <v>18</v>
      </c>
      <c r="T1" s="3">
        <f t="shared" si="1"/>
        <v>19</v>
      </c>
      <c r="U1" s="3">
        <f t="shared" si="1"/>
        <v>20</v>
      </c>
      <c r="V1" s="3">
        <f t="shared" si="1"/>
        <v>21</v>
      </c>
      <c r="W1" s="3">
        <f t="shared" si="1"/>
        <v>22</v>
      </c>
      <c r="X1" s="3">
        <f t="shared" si="1"/>
        <v>23</v>
      </c>
      <c r="Y1" s="3">
        <f t="shared" si="1"/>
        <v>24</v>
      </c>
      <c r="Z1" s="3">
        <f t="shared" si="1"/>
        <v>25</v>
      </c>
      <c r="AA1" s="3">
        <f t="shared" si="1"/>
        <v>26</v>
      </c>
      <c r="AB1" s="3">
        <f t="shared" si="1"/>
        <v>27</v>
      </c>
      <c r="AC1" s="3">
        <f t="shared" si="1"/>
        <v>28</v>
      </c>
      <c r="AD1" s="3">
        <f t="shared" si="1"/>
        <v>29</v>
      </c>
      <c r="AE1" s="3">
        <f t="shared" si="1"/>
        <v>30</v>
      </c>
      <c r="AF1" s="3">
        <f t="shared" si="1"/>
        <v>31</v>
      </c>
      <c r="AG1" s="3">
        <f t="shared" si="1"/>
        <v>32</v>
      </c>
      <c r="AH1" s="3">
        <f t="shared" si="1"/>
        <v>33</v>
      </c>
      <c r="AI1" s="3">
        <f t="shared" si="1"/>
        <v>34</v>
      </c>
      <c r="AJ1" s="3">
        <f t="shared" si="1"/>
        <v>35</v>
      </c>
      <c r="AK1" s="3">
        <f t="shared" si="1"/>
        <v>36</v>
      </c>
      <c r="AL1" s="3">
        <f t="shared" si="1"/>
        <v>37</v>
      </c>
      <c r="AM1" s="3">
        <f t="shared" si="1"/>
        <v>38</v>
      </c>
      <c r="AN1" s="3">
        <f t="shared" si="1"/>
        <v>39</v>
      </c>
      <c r="AO1" s="3">
        <f t="shared" si="1"/>
        <v>40</v>
      </c>
      <c r="AP1" s="3">
        <f t="shared" si="1"/>
        <v>41</v>
      </c>
      <c r="AQ1" s="3">
        <f t="shared" si="1"/>
        <v>42</v>
      </c>
      <c r="AR1" s="3">
        <f t="shared" si="1"/>
        <v>43</v>
      </c>
      <c r="AS1" s="3">
        <f t="shared" si="1"/>
        <v>44</v>
      </c>
      <c r="AT1" s="3">
        <f t="shared" si="1"/>
        <v>45</v>
      </c>
      <c r="AU1" s="3">
        <f t="shared" si="1"/>
        <v>46</v>
      </c>
      <c r="AV1" s="3">
        <f t="shared" si="1"/>
        <v>47</v>
      </c>
      <c r="AW1" s="3">
        <f t="shared" si="1"/>
        <v>48</v>
      </c>
      <c r="AX1" s="3">
        <f t="shared" si="1"/>
        <v>49</v>
      </c>
      <c r="AY1" s="3">
        <f t="shared" si="1"/>
        <v>50</v>
      </c>
      <c r="AZ1" s="3">
        <f t="shared" si="1"/>
        <v>51</v>
      </c>
      <c r="BA1" s="3">
        <f t="shared" si="1"/>
        <v>52</v>
      </c>
      <c r="BB1" s="3">
        <f t="shared" si="1"/>
        <v>53</v>
      </c>
      <c r="BC1" s="3">
        <f t="shared" si="1"/>
        <v>54</v>
      </c>
      <c r="BD1" s="3">
        <f t="shared" si="1"/>
        <v>55</v>
      </c>
      <c r="BE1" s="3">
        <f t="shared" si="1"/>
        <v>56</v>
      </c>
      <c r="BF1" s="3">
        <f t="shared" si="1"/>
        <v>57</v>
      </c>
      <c r="BG1" s="3">
        <f t="shared" si="1"/>
        <v>58</v>
      </c>
      <c r="BH1" s="3">
        <f t="shared" si="1"/>
        <v>59</v>
      </c>
      <c r="BI1" s="3">
        <f t="shared" si="1"/>
        <v>60</v>
      </c>
      <c r="BJ1" s="3">
        <f t="shared" si="1"/>
        <v>61</v>
      </c>
      <c r="BK1" s="3">
        <f t="shared" si="1"/>
        <v>62</v>
      </c>
      <c r="BL1" s="3">
        <f t="shared" si="1"/>
        <v>63</v>
      </c>
      <c r="BM1" s="3">
        <f t="shared" si="1"/>
        <v>64</v>
      </c>
      <c r="BN1" s="3">
        <f t="shared" si="1"/>
        <v>65</v>
      </c>
      <c r="BO1" s="3">
        <f t="shared" si="1"/>
        <v>66</v>
      </c>
      <c r="BP1" s="3">
        <f t="shared" si="1"/>
        <v>67</v>
      </c>
      <c r="BQ1" s="3">
        <f t="shared" si="1"/>
        <v>68</v>
      </c>
      <c r="BR1" s="3">
        <f t="shared" si="1"/>
        <v>69</v>
      </c>
      <c r="BS1" s="3">
        <f t="shared" si="1"/>
        <v>70</v>
      </c>
    </row>
    <row r="2" ht="12.0" customHeight="1">
      <c r="A2" s="4">
        <v>1.0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ht="12.0" customHeight="1">
      <c r="A3" s="4">
        <f t="shared" ref="A3:A99" si="2">A2+1</f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</row>
    <row r="4" ht="12.0" customHeight="1">
      <c r="A4" s="4">
        <f t="shared" si="2"/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</row>
    <row r="5" ht="12.0" customHeight="1">
      <c r="A5" s="4">
        <f t="shared" si="2"/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</row>
    <row r="6" ht="12.0" customHeight="1">
      <c r="A6" s="4">
        <f t="shared" si="2"/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</row>
    <row r="7" ht="12.0" customHeight="1">
      <c r="A7" s="4">
        <f t="shared" si="2"/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</row>
    <row r="8" ht="12.0" customHeight="1">
      <c r="A8" s="4">
        <f t="shared" si="2"/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</row>
    <row r="9" ht="12.0" customHeight="1">
      <c r="A9" s="4">
        <f t="shared" si="2"/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</row>
    <row r="10" ht="12.0" customHeight="1">
      <c r="A10" s="4">
        <f t="shared" si="2"/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</row>
    <row r="11" ht="12.0" customHeight="1">
      <c r="A11" s="4">
        <f t="shared" si="2"/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</row>
    <row r="12" ht="12.0" customHeight="1">
      <c r="A12" s="4">
        <f t="shared" si="2"/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</row>
    <row r="13" ht="12.0" customHeight="1">
      <c r="A13" s="4">
        <f t="shared" si="2"/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</row>
    <row r="14" ht="12.0" customHeight="1">
      <c r="A14" s="4">
        <f t="shared" si="2"/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</row>
    <row r="15" ht="12.0" customHeight="1">
      <c r="A15" s="4">
        <f t="shared" si="2"/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</row>
    <row r="16" ht="12.0" customHeight="1">
      <c r="A16" s="4">
        <f t="shared" si="2"/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</row>
    <row r="17" ht="12.0" customHeight="1">
      <c r="A17" s="4">
        <f t="shared" si="2"/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</row>
    <row r="18" ht="12.0" customHeight="1">
      <c r="A18" s="4">
        <f t="shared" si="2"/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</row>
    <row r="19" ht="12.0" customHeight="1">
      <c r="A19" s="4">
        <f t="shared" si="2"/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</row>
    <row r="20" ht="12.0" customHeight="1">
      <c r="A20" s="4">
        <f t="shared" si="2"/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</row>
    <row r="21" ht="12.0" customHeight="1">
      <c r="A21" s="4">
        <f t="shared" si="2"/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</row>
    <row r="22" ht="12.0" customHeight="1">
      <c r="A22" s="4">
        <f t="shared" si="2"/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</row>
    <row r="23" ht="12.0" customHeight="1">
      <c r="A23" s="4">
        <f t="shared" si="2"/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</row>
    <row r="24" ht="12.0" customHeight="1">
      <c r="A24" s="4">
        <f t="shared" si="2"/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</row>
    <row r="25" ht="12.0" customHeight="1">
      <c r="A25" s="4">
        <f t="shared" si="2"/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</row>
    <row r="26" ht="12.0" customHeight="1">
      <c r="A26" s="4">
        <f t="shared" si="2"/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</row>
    <row r="27" ht="12.0" customHeight="1">
      <c r="A27" s="4">
        <f t="shared" si="2"/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</row>
    <row r="28" ht="12.0" customHeight="1">
      <c r="A28" s="4">
        <f t="shared" si="2"/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</row>
    <row r="29" ht="12.0" customHeight="1">
      <c r="A29" s="4">
        <f t="shared" si="2"/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</row>
    <row r="30" ht="12.0" customHeight="1">
      <c r="A30" s="4">
        <f t="shared" si="2"/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</row>
    <row r="31" ht="12.0" customHeight="1">
      <c r="A31" s="4">
        <f t="shared" si="2"/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</row>
    <row r="32" ht="12.0" customHeight="1">
      <c r="A32" s="4">
        <f t="shared" si="2"/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</row>
    <row r="33" ht="12.0" customHeight="1">
      <c r="A33" s="4">
        <f t="shared" si="2"/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</row>
    <row r="34" ht="12.0" customHeight="1">
      <c r="A34" s="4">
        <f t="shared" si="2"/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</row>
    <row r="35" ht="12.0" customHeight="1">
      <c r="A35" s="4">
        <f t="shared" si="2"/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</row>
    <row r="36" ht="12.0" customHeight="1">
      <c r="A36" s="4">
        <f t="shared" si="2"/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</row>
    <row r="37" ht="12.0" customHeight="1">
      <c r="A37" s="4">
        <f t="shared" si="2"/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</row>
    <row r="38" ht="12.0" customHeight="1">
      <c r="A38" s="4">
        <f t="shared" si="2"/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</row>
    <row r="39" ht="12.0" customHeight="1">
      <c r="A39" s="4">
        <f t="shared" si="2"/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</row>
    <row r="40" ht="12.0" customHeight="1">
      <c r="A40" s="4">
        <f t="shared" si="2"/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</row>
    <row r="41" ht="12.0" customHeight="1">
      <c r="A41" s="4">
        <f t="shared" si="2"/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</row>
    <row r="42" ht="12.0" customHeight="1">
      <c r="A42" s="4">
        <f t="shared" si="2"/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</row>
    <row r="43" ht="12.0" customHeight="1">
      <c r="A43" s="4">
        <f t="shared" si="2"/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</row>
    <row r="44" ht="12.0" customHeight="1">
      <c r="A44" s="4">
        <f t="shared" si="2"/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</row>
    <row r="45" ht="12.0" customHeight="1">
      <c r="A45" s="4">
        <f t="shared" si="2"/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</row>
    <row r="46" ht="12.0" customHeight="1">
      <c r="A46" s="4">
        <f t="shared" si="2"/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</row>
    <row r="47" ht="12.0" customHeight="1">
      <c r="A47" s="4">
        <f t="shared" si="2"/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</row>
    <row r="48" ht="12.0" customHeight="1">
      <c r="A48" s="4">
        <f t="shared" si="2"/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</row>
    <row r="49" ht="12.0" customHeight="1">
      <c r="A49" s="4">
        <f t="shared" si="2"/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</row>
    <row r="50" ht="12.0" customHeight="1">
      <c r="A50" s="4">
        <f t="shared" si="2"/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</row>
    <row r="51" ht="12.0" customHeight="1">
      <c r="A51" s="4">
        <f t="shared" si="2"/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</row>
    <row r="52" ht="12.0" customHeight="1">
      <c r="A52" s="4">
        <f t="shared" si="2"/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</row>
    <row r="53" ht="12.0" customHeight="1">
      <c r="A53" s="4">
        <f t="shared" si="2"/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</row>
    <row r="54" ht="12.0" customHeight="1">
      <c r="A54" s="4">
        <f t="shared" si="2"/>
        <v>53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</row>
    <row r="55" ht="12.0" customHeight="1">
      <c r="A55" s="4">
        <f t="shared" si="2"/>
        <v>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</row>
    <row r="56" ht="12.0" customHeight="1">
      <c r="A56" s="4">
        <f t="shared" si="2"/>
        <v>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</row>
    <row r="57" ht="12.0" customHeight="1">
      <c r="A57" s="4">
        <f t="shared" si="2"/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</row>
    <row r="58" ht="12.0" customHeight="1">
      <c r="A58" s="4">
        <f t="shared" si="2"/>
        <v>57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</row>
    <row r="59" ht="12.0" customHeight="1">
      <c r="A59" s="4">
        <f t="shared" si="2"/>
        <v>58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</row>
    <row r="60" ht="12.0" customHeight="1">
      <c r="A60" s="4">
        <f t="shared" si="2"/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</row>
    <row r="61" ht="12.0" customHeight="1">
      <c r="A61" s="4">
        <f t="shared" si="2"/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</row>
    <row r="62" ht="12.0" customHeight="1">
      <c r="A62" s="4">
        <f t="shared" si="2"/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</row>
    <row r="63" ht="12.0" customHeight="1">
      <c r="A63" s="4">
        <f t="shared" si="2"/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</row>
    <row r="64" ht="12.0" customHeight="1">
      <c r="A64" s="4">
        <f t="shared" si="2"/>
        <v>63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</row>
    <row r="65" ht="12.0" customHeight="1">
      <c r="A65" s="4">
        <f t="shared" si="2"/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</row>
    <row r="66" ht="12.0" customHeight="1">
      <c r="A66" s="4">
        <f t="shared" si="2"/>
        <v>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</row>
    <row r="67" ht="12.0" customHeight="1">
      <c r="A67" s="4">
        <f t="shared" si="2"/>
        <v>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</row>
    <row r="68" ht="12.0" customHeight="1">
      <c r="A68" s="4">
        <f t="shared" si="2"/>
        <v>67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</row>
    <row r="69" ht="12.0" customHeight="1">
      <c r="A69" s="4">
        <f t="shared" si="2"/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</row>
    <row r="70" ht="12.0" customHeight="1">
      <c r="A70" s="4">
        <f t="shared" si="2"/>
        <v>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</row>
    <row r="71" ht="12.0" customHeight="1">
      <c r="A71" s="4">
        <f t="shared" si="2"/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</row>
    <row r="72" ht="12.0" customHeight="1">
      <c r="A72" s="4">
        <f t="shared" si="2"/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</row>
    <row r="73" ht="12.0" customHeight="1">
      <c r="A73" s="4">
        <f t="shared" si="2"/>
        <v>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</row>
    <row r="74" ht="12.0" customHeight="1">
      <c r="A74" s="4">
        <f t="shared" si="2"/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</row>
    <row r="75" ht="12.0" customHeight="1">
      <c r="A75" s="4">
        <f t="shared" si="2"/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</row>
    <row r="76" ht="12.0" customHeight="1">
      <c r="A76" s="4">
        <f t="shared" si="2"/>
        <v>75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</row>
    <row r="77" ht="12.0" customHeight="1">
      <c r="A77" s="4">
        <f t="shared" si="2"/>
        <v>76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</row>
    <row r="78" ht="12.0" customHeight="1">
      <c r="A78" s="4">
        <f t="shared" si="2"/>
        <v>77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</row>
    <row r="79" ht="12.0" customHeight="1">
      <c r="A79" s="4">
        <f t="shared" si="2"/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</row>
    <row r="80" ht="12.0" customHeight="1">
      <c r="A80" s="4">
        <f t="shared" si="2"/>
        <v>79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</row>
    <row r="81" ht="12.0" customHeight="1">
      <c r="A81" s="4">
        <f t="shared" si="2"/>
        <v>80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</row>
    <row r="82" ht="12.0" customHeight="1">
      <c r="A82" s="4">
        <f t="shared" si="2"/>
        <v>81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</row>
    <row r="83" ht="12.0" customHeight="1">
      <c r="A83" s="4">
        <f t="shared" si="2"/>
        <v>82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</row>
    <row r="84" ht="12.0" customHeight="1">
      <c r="A84" s="4">
        <f t="shared" si="2"/>
        <v>83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</row>
    <row r="85" ht="12.0" customHeight="1">
      <c r="A85" s="4">
        <f t="shared" si="2"/>
        <v>84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</row>
    <row r="86" ht="12.0" customHeight="1">
      <c r="A86" s="4">
        <f t="shared" si="2"/>
        <v>85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</row>
    <row r="87" ht="12.0" customHeight="1">
      <c r="A87" s="4">
        <f t="shared" si="2"/>
        <v>86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</row>
    <row r="88" ht="12.0" customHeight="1">
      <c r="A88" s="4">
        <f t="shared" si="2"/>
        <v>87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</row>
    <row r="89" ht="12.0" customHeight="1">
      <c r="A89" s="4">
        <f t="shared" si="2"/>
        <v>88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</row>
    <row r="90" ht="12.0" customHeight="1">
      <c r="A90" s="4">
        <f t="shared" si="2"/>
        <v>89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</row>
    <row r="91" ht="12.0" customHeight="1">
      <c r="A91" s="4">
        <f t="shared" si="2"/>
        <v>90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</row>
    <row r="92" ht="12.0" customHeight="1">
      <c r="A92" s="4">
        <f t="shared" si="2"/>
        <v>91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</row>
    <row r="93" ht="12.0" customHeight="1">
      <c r="A93" s="4">
        <f t="shared" si="2"/>
        <v>92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</row>
    <row r="94" ht="12.0" customHeight="1">
      <c r="A94" s="4">
        <f t="shared" si="2"/>
        <v>93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</row>
    <row r="95" ht="12.0" customHeight="1">
      <c r="A95" s="4">
        <f t="shared" si="2"/>
        <v>94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</row>
    <row r="96" ht="12.0" customHeight="1">
      <c r="A96" s="4">
        <f t="shared" si="2"/>
        <v>95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</row>
    <row r="97" ht="12.0" customHeight="1">
      <c r="A97" s="4">
        <f t="shared" si="2"/>
        <v>96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</row>
    <row r="98" ht="12.0" customHeight="1">
      <c r="A98" s="4">
        <f t="shared" si="2"/>
        <v>97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</row>
    <row r="99" ht="12.0" customHeight="1">
      <c r="A99" s="4">
        <f t="shared" si="2"/>
        <v>98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</row>
    <row r="100" ht="12.0" customHeight="1">
      <c r="A100" s="4">
        <v>99.0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</row>
    <row r="101" ht="12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</row>
    <row r="102" ht="12.0" customHeight="1">
      <c r="A102" s="4"/>
      <c r="B102" s="4" t="s">
        <v>0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</row>
    <row r="103" ht="12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</row>
    <row r="104" ht="12.0" customHeight="1">
      <c r="A104" s="4"/>
      <c r="B104" s="4"/>
      <c r="C104" s="4"/>
      <c r="D104" s="4"/>
      <c r="E104" s="4"/>
      <c r="F104" s="5"/>
      <c r="G104" s="5"/>
      <c r="H104" s="5"/>
      <c r="I104" s="4"/>
      <c r="J104" s="4"/>
      <c r="K104" s="4"/>
      <c r="L104" s="5"/>
      <c r="M104" s="5"/>
      <c r="N104" s="5"/>
      <c r="O104" s="4"/>
      <c r="P104" s="4"/>
      <c r="Q104" s="4"/>
      <c r="R104" s="5"/>
      <c r="S104" s="5"/>
      <c r="T104" s="5"/>
      <c r="U104" s="4"/>
      <c r="V104" s="4"/>
      <c r="W104" s="4"/>
      <c r="X104" s="5"/>
      <c r="Y104" s="5"/>
      <c r="Z104" s="5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</row>
    <row r="105" ht="12.0" customHeight="1">
      <c r="A105" s="4"/>
      <c r="B105" s="4"/>
      <c r="C105" s="6"/>
      <c r="D105" s="6"/>
      <c r="E105" s="6"/>
      <c r="F105" s="5"/>
      <c r="G105" s="5"/>
      <c r="H105" s="5"/>
      <c r="I105" s="6"/>
      <c r="J105" s="6"/>
      <c r="K105" s="6"/>
      <c r="L105" s="5"/>
      <c r="M105" s="5"/>
      <c r="N105" s="5"/>
      <c r="O105" s="6"/>
      <c r="P105" s="6"/>
      <c r="Q105" s="6"/>
      <c r="R105" s="5"/>
      <c r="S105" s="5"/>
      <c r="T105" s="5"/>
      <c r="U105" s="6"/>
      <c r="V105" s="6"/>
      <c r="W105" s="6"/>
      <c r="X105" s="5"/>
      <c r="Y105" s="5"/>
      <c r="Z105" s="5"/>
      <c r="AA105" s="6"/>
      <c r="AB105" s="6"/>
      <c r="AC105" s="6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</row>
    <row r="106" ht="12.0" customHeight="1">
      <c r="A106" s="4"/>
      <c r="B106" s="4"/>
      <c r="C106" s="6"/>
      <c r="D106" s="6"/>
      <c r="E106" s="6"/>
      <c r="F106" s="4"/>
      <c r="G106" s="4"/>
      <c r="H106" s="4"/>
      <c r="I106" s="6"/>
      <c r="J106" s="6"/>
      <c r="K106" s="6"/>
      <c r="L106" s="4"/>
      <c r="M106" s="4"/>
      <c r="N106" s="4"/>
      <c r="O106" s="6"/>
      <c r="P106" s="6"/>
      <c r="Q106" s="6"/>
      <c r="R106" s="4"/>
      <c r="S106" s="4"/>
      <c r="T106" s="4"/>
      <c r="U106" s="6"/>
      <c r="V106" s="6"/>
      <c r="W106" s="6"/>
      <c r="X106" s="4"/>
      <c r="Y106" s="4"/>
      <c r="Z106" s="4"/>
      <c r="AA106" s="6"/>
      <c r="AB106" s="6"/>
      <c r="AC106" s="6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</row>
    <row r="107" ht="12.0" customHeight="1">
      <c r="A107" s="4"/>
      <c r="B107" s="4"/>
      <c r="C107" s="5"/>
      <c r="D107" s="5"/>
      <c r="E107" s="5"/>
      <c r="F107" s="4"/>
      <c r="G107" s="4"/>
      <c r="H107" s="4"/>
      <c r="I107" s="5"/>
      <c r="J107" s="5"/>
      <c r="K107" s="5"/>
      <c r="L107" s="4"/>
      <c r="M107" s="4"/>
      <c r="N107" s="4"/>
      <c r="O107" s="5"/>
      <c r="P107" s="5"/>
      <c r="Q107" s="5"/>
      <c r="R107" s="4"/>
      <c r="S107" s="4"/>
      <c r="T107" s="4"/>
      <c r="U107" s="5"/>
      <c r="V107" s="5"/>
      <c r="W107" s="5"/>
      <c r="X107" s="4"/>
      <c r="Y107" s="4"/>
      <c r="Z107" s="4"/>
      <c r="AA107" s="5"/>
      <c r="AB107" s="5"/>
      <c r="AC107" s="5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</row>
    <row r="108" ht="12.0" customHeight="1">
      <c r="A108" s="4"/>
      <c r="B108" s="4"/>
      <c r="C108" s="5"/>
      <c r="D108" s="5"/>
      <c r="E108" s="5"/>
      <c r="F108" s="6"/>
      <c r="G108" s="6"/>
      <c r="H108" s="6"/>
      <c r="I108" s="5"/>
      <c r="J108" s="5"/>
      <c r="K108" s="5"/>
      <c r="L108" s="6"/>
      <c r="M108" s="6"/>
      <c r="N108" s="6"/>
      <c r="O108" s="5"/>
      <c r="P108" s="5"/>
      <c r="Q108" s="5"/>
      <c r="R108" s="6"/>
      <c r="S108" s="6"/>
      <c r="T108" s="6"/>
      <c r="U108" s="5"/>
      <c r="V108" s="5"/>
      <c r="W108" s="5"/>
      <c r="X108" s="6"/>
      <c r="Y108" s="6"/>
      <c r="Z108" s="6"/>
      <c r="AA108" s="5"/>
      <c r="AB108" s="5"/>
      <c r="AC108" s="5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</row>
    <row r="109" ht="12.0" customHeight="1">
      <c r="A109" s="4"/>
      <c r="B109" s="4"/>
      <c r="C109" s="4"/>
      <c r="D109" s="4"/>
      <c r="E109" s="4"/>
      <c r="F109" s="6"/>
      <c r="G109" s="6"/>
      <c r="H109" s="6"/>
      <c r="I109" s="4"/>
      <c r="J109" s="4"/>
      <c r="K109" s="4"/>
      <c r="L109" s="6"/>
      <c r="M109" s="6"/>
      <c r="N109" s="6"/>
      <c r="O109" s="4"/>
      <c r="P109" s="4"/>
      <c r="Q109" s="4"/>
      <c r="R109" s="6"/>
      <c r="S109" s="6"/>
      <c r="T109" s="6"/>
      <c r="U109" s="4"/>
      <c r="V109" s="4"/>
      <c r="W109" s="4"/>
      <c r="X109" s="6"/>
      <c r="Y109" s="6"/>
      <c r="Z109" s="6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</row>
    <row r="110" ht="12.0" customHeight="1">
      <c r="A110" s="4"/>
      <c r="B110" s="4"/>
      <c r="C110" s="4"/>
      <c r="D110" s="4"/>
      <c r="E110" s="4"/>
      <c r="F110" s="5"/>
      <c r="G110" s="5"/>
      <c r="H110" s="5"/>
      <c r="I110" s="4"/>
      <c r="J110" s="4"/>
      <c r="K110" s="4"/>
      <c r="L110" s="5"/>
      <c r="M110" s="5"/>
      <c r="N110" s="5"/>
      <c r="O110" s="4"/>
      <c r="P110" s="4"/>
      <c r="Q110" s="4"/>
      <c r="R110" s="5"/>
      <c r="S110" s="5"/>
      <c r="T110" s="5"/>
      <c r="U110" s="4"/>
      <c r="V110" s="4"/>
      <c r="W110" s="4"/>
      <c r="X110" s="5"/>
      <c r="Y110" s="5"/>
      <c r="Z110" s="5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</row>
    <row r="111" ht="12.0" customHeight="1">
      <c r="A111" s="4"/>
      <c r="B111" s="4"/>
      <c r="C111" s="6"/>
      <c r="D111" s="6"/>
      <c r="E111" s="6"/>
      <c r="F111" s="5"/>
      <c r="G111" s="5"/>
      <c r="H111" s="5"/>
      <c r="I111" s="6"/>
      <c r="J111" s="6"/>
      <c r="K111" s="6"/>
      <c r="L111" s="5"/>
      <c r="M111" s="5"/>
      <c r="N111" s="5"/>
      <c r="O111" s="6"/>
      <c r="P111" s="6"/>
      <c r="Q111" s="6"/>
      <c r="R111" s="5"/>
      <c r="S111" s="5"/>
      <c r="T111" s="5"/>
      <c r="U111" s="6"/>
      <c r="V111" s="6"/>
      <c r="W111" s="6"/>
      <c r="X111" s="5"/>
      <c r="Y111" s="5"/>
      <c r="Z111" s="5"/>
      <c r="AA111" s="6"/>
      <c r="AB111" s="6"/>
      <c r="AC111" s="6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</row>
    <row r="112" ht="12.0" customHeight="1">
      <c r="A112" s="4"/>
      <c r="B112" s="4"/>
      <c r="C112" s="6"/>
      <c r="D112" s="6"/>
      <c r="E112" s="6"/>
      <c r="F112" s="4"/>
      <c r="G112" s="4"/>
      <c r="H112" s="4"/>
      <c r="I112" s="6"/>
      <c r="J112" s="6"/>
      <c r="K112" s="6"/>
      <c r="L112" s="4"/>
      <c r="M112" s="4"/>
      <c r="N112" s="4"/>
      <c r="O112" s="6"/>
      <c r="P112" s="6"/>
      <c r="Q112" s="6"/>
      <c r="R112" s="4"/>
      <c r="S112" s="4"/>
      <c r="T112" s="4"/>
      <c r="U112" s="6"/>
      <c r="V112" s="6"/>
      <c r="W112" s="6"/>
      <c r="X112" s="4"/>
      <c r="Y112" s="4"/>
      <c r="Z112" s="4"/>
      <c r="AA112" s="6"/>
      <c r="AB112" s="6"/>
      <c r="AC112" s="6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</row>
    <row r="113" ht="12.0" customHeight="1">
      <c r="A113" s="4"/>
      <c r="B113" s="4"/>
      <c r="C113" s="5"/>
      <c r="D113" s="5"/>
      <c r="E113" s="5"/>
      <c r="F113" s="4"/>
      <c r="G113" s="4"/>
      <c r="H113" s="4"/>
      <c r="I113" s="5"/>
      <c r="J113" s="5"/>
      <c r="K113" s="5"/>
      <c r="L113" s="4"/>
      <c r="M113" s="4"/>
      <c r="N113" s="4"/>
      <c r="O113" s="5"/>
      <c r="P113" s="5"/>
      <c r="Q113" s="5"/>
      <c r="R113" s="4"/>
      <c r="S113" s="4"/>
      <c r="T113" s="4"/>
      <c r="U113" s="5"/>
      <c r="V113" s="5"/>
      <c r="W113" s="5"/>
      <c r="X113" s="4"/>
      <c r="Y113" s="4"/>
      <c r="Z113" s="4"/>
      <c r="AA113" s="5"/>
      <c r="AB113" s="5"/>
      <c r="AC113" s="5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</row>
    <row r="114" ht="12.0" customHeight="1">
      <c r="A114" s="4"/>
      <c r="B114" s="4"/>
      <c r="C114" s="5"/>
      <c r="D114" s="5"/>
      <c r="E114" s="5"/>
      <c r="F114" s="6"/>
      <c r="G114" s="6"/>
      <c r="H114" s="6"/>
      <c r="I114" s="5"/>
      <c r="J114" s="5"/>
      <c r="K114" s="5"/>
      <c r="L114" s="6"/>
      <c r="M114" s="6"/>
      <c r="N114" s="6"/>
      <c r="O114" s="5"/>
      <c r="P114" s="5"/>
      <c r="Q114" s="5"/>
      <c r="R114" s="6"/>
      <c r="S114" s="6"/>
      <c r="T114" s="6"/>
      <c r="U114" s="5"/>
      <c r="V114" s="5"/>
      <c r="W114" s="5"/>
      <c r="X114" s="6"/>
      <c r="Y114" s="6"/>
      <c r="Z114" s="6"/>
      <c r="AA114" s="5"/>
      <c r="AB114" s="5"/>
      <c r="AC114" s="5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</row>
    <row r="115" ht="12.0" customHeight="1">
      <c r="A115" s="4"/>
      <c r="B115" s="4"/>
      <c r="C115" s="4"/>
      <c r="D115" s="4"/>
      <c r="E115" s="4"/>
      <c r="F115" s="6"/>
      <c r="G115" s="6"/>
      <c r="H115" s="6"/>
      <c r="I115" s="4"/>
      <c r="J115" s="4"/>
      <c r="K115" s="4"/>
      <c r="L115" s="6"/>
      <c r="M115" s="6"/>
      <c r="N115" s="6"/>
      <c r="O115" s="4"/>
      <c r="P115" s="4"/>
      <c r="Q115" s="4"/>
      <c r="R115" s="6"/>
      <c r="S115" s="6"/>
      <c r="T115" s="6"/>
      <c r="U115" s="4"/>
      <c r="V115" s="4"/>
      <c r="W115" s="4"/>
      <c r="X115" s="6"/>
      <c r="Y115" s="6"/>
      <c r="Z115" s="6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</row>
    <row r="116" ht="12.0" customHeight="1">
      <c r="A116" s="4"/>
      <c r="B116" s="4"/>
      <c r="C116" s="4"/>
      <c r="D116" s="4"/>
      <c r="E116" s="4"/>
      <c r="F116" s="5"/>
      <c r="G116" s="5"/>
      <c r="H116" s="5"/>
      <c r="I116" s="4"/>
      <c r="J116" s="4"/>
      <c r="K116" s="4"/>
      <c r="L116" s="5"/>
      <c r="M116" s="5"/>
      <c r="N116" s="5"/>
      <c r="O116" s="4"/>
      <c r="P116" s="4"/>
      <c r="Q116" s="4"/>
      <c r="R116" s="5"/>
      <c r="S116" s="5"/>
      <c r="T116" s="5"/>
      <c r="U116" s="4"/>
      <c r="V116" s="4"/>
      <c r="W116" s="4"/>
      <c r="X116" s="5"/>
      <c r="Y116" s="5"/>
      <c r="Z116" s="5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</row>
    <row r="117" ht="12.0" customHeight="1">
      <c r="A117" s="4"/>
      <c r="B117" s="4"/>
      <c r="C117" s="6"/>
      <c r="D117" s="6"/>
      <c r="E117" s="6"/>
      <c r="F117" s="5"/>
      <c r="G117" s="5"/>
      <c r="H117" s="5"/>
      <c r="I117" s="6"/>
      <c r="J117" s="6"/>
      <c r="K117" s="6"/>
      <c r="L117" s="5"/>
      <c r="M117" s="5"/>
      <c r="N117" s="5"/>
      <c r="O117" s="6"/>
      <c r="P117" s="6"/>
      <c r="Q117" s="6"/>
      <c r="R117" s="5"/>
      <c r="S117" s="5"/>
      <c r="T117" s="5"/>
      <c r="U117" s="6"/>
      <c r="V117" s="6"/>
      <c r="W117" s="6"/>
      <c r="X117" s="5"/>
      <c r="Y117" s="5"/>
      <c r="Z117" s="5"/>
      <c r="AA117" s="6"/>
      <c r="AB117" s="6"/>
      <c r="AC117" s="6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</row>
    <row r="118" ht="12.0" customHeight="1">
      <c r="A118" s="4"/>
      <c r="B118" s="4"/>
      <c r="C118" s="6"/>
      <c r="D118" s="6"/>
      <c r="E118" s="6"/>
      <c r="F118" s="4"/>
      <c r="G118" s="4"/>
      <c r="H118" s="4"/>
      <c r="I118" s="6"/>
      <c r="J118" s="6"/>
      <c r="K118" s="6"/>
      <c r="L118" s="4"/>
      <c r="M118" s="4"/>
      <c r="N118" s="4"/>
      <c r="O118" s="6"/>
      <c r="P118" s="6"/>
      <c r="Q118" s="6"/>
      <c r="R118" s="4"/>
      <c r="S118" s="4"/>
      <c r="T118" s="4"/>
      <c r="U118" s="6"/>
      <c r="V118" s="6"/>
      <c r="W118" s="6"/>
      <c r="X118" s="4"/>
      <c r="Y118" s="4"/>
      <c r="Z118" s="4"/>
      <c r="AA118" s="6"/>
      <c r="AB118" s="6"/>
      <c r="AC118" s="6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</row>
    <row r="119" ht="12.0" customHeight="1">
      <c r="A119" s="4"/>
      <c r="B119" s="4"/>
      <c r="C119" s="5"/>
      <c r="D119" s="5"/>
      <c r="E119" s="5"/>
      <c r="F119" s="4"/>
      <c r="G119" s="4"/>
      <c r="H119" s="4"/>
      <c r="I119" s="5"/>
      <c r="J119" s="5"/>
      <c r="K119" s="5"/>
      <c r="L119" s="4"/>
      <c r="M119" s="4"/>
      <c r="N119" s="4"/>
      <c r="O119" s="5"/>
      <c r="P119" s="5"/>
      <c r="Q119" s="5"/>
      <c r="R119" s="4"/>
      <c r="S119" s="4"/>
      <c r="T119" s="4"/>
      <c r="U119" s="5"/>
      <c r="V119" s="5"/>
      <c r="W119" s="5"/>
      <c r="X119" s="4"/>
      <c r="Y119" s="4"/>
      <c r="Z119" s="4"/>
      <c r="AA119" s="5"/>
      <c r="AB119" s="5"/>
      <c r="AC119" s="5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</row>
    <row r="120" ht="12.0" customHeight="1">
      <c r="A120" s="4"/>
      <c r="B120" s="4"/>
      <c r="C120" s="5"/>
      <c r="D120" s="5"/>
      <c r="E120" s="5"/>
      <c r="F120" s="6"/>
      <c r="G120" s="6"/>
      <c r="H120" s="6"/>
      <c r="I120" s="5"/>
      <c r="J120" s="5"/>
      <c r="K120" s="5"/>
      <c r="L120" s="6"/>
      <c r="M120" s="6"/>
      <c r="N120" s="6"/>
      <c r="O120" s="5"/>
      <c r="P120" s="5"/>
      <c r="Q120" s="5"/>
      <c r="R120" s="6"/>
      <c r="S120" s="6"/>
      <c r="T120" s="6"/>
      <c r="U120" s="5"/>
      <c r="V120" s="5"/>
      <c r="W120" s="5"/>
      <c r="X120" s="6"/>
      <c r="Y120" s="6"/>
      <c r="Z120" s="6"/>
      <c r="AA120" s="5"/>
      <c r="AB120" s="5"/>
      <c r="AC120" s="5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</row>
    <row r="121" ht="12.0" customHeight="1">
      <c r="A121" s="4"/>
      <c r="B121" s="4"/>
      <c r="C121" s="4"/>
      <c r="D121" s="4"/>
      <c r="E121" s="4"/>
      <c r="F121" s="6"/>
      <c r="G121" s="6"/>
      <c r="H121" s="6"/>
      <c r="I121" s="4"/>
      <c r="J121" s="4"/>
      <c r="K121" s="4"/>
      <c r="L121" s="6"/>
      <c r="M121" s="6"/>
      <c r="N121" s="6"/>
      <c r="O121" s="4"/>
      <c r="P121" s="4"/>
      <c r="Q121" s="4"/>
      <c r="R121" s="6"/>
      <c r="S121" s="6"/>
      <c r="T121" s="6"/>
      <c r="U121" s="4"/>
      <c r="V121" s="4"/>
      <c r="W121" s="4"/>
      <c r="X121" s="6"/>
      <c r="Y121" s="6"/>
      <c r="Z121" s="6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</row>
    <row r="122" ht="12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</row>
    <row r="123" ht="12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</row>
    <row r="124" ht="12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</row>
    <row r="125" ht="12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</row>
    <row r="126" ht="12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</row>
    <row r="127" ht="12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</row>
    <row r="128" ht="12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</row>
    <row r="129" ht="12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</row>
    <row r="130" ht="12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</row>
    <row r="131" ht="12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</row>
    <row r="132" ht="12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</row>
    <row r="133" ht="12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</row>
    <row r="134" ht="12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</row>
    <row r="135" ht="12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</row>
    <row r="136" ht="12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</row>
    <row r="137" ht="12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</row>
    <row r="138" ht="12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</row>
    <row r="139" ht="12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</row>
    <row r="140" ht="12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</row>
    <row r="141" ht="12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</row>
    <row r="142" ht="12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</row>
    <row r="143" ht="12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</row>
    <row r="144" ht="12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</row>
    <row r="145" ht="12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</row>
    <row r="146" ht="12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</row>
    <row r="147" ht="12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</row>
    <row r="148" ht="12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</row>
    <row r="149" ht="12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</row>
    <row r="150" ht="12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</row>
    <row r="151" ht="12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</row>
    <row r="152" ht="12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</row>
    <row r="153" ht="12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</row>
    <row r="154" ht="12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</row>
    <row r="155" ht="12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</row>
    <row r="156" ht="12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</row>
    <row r="157" ht="12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</row>
    <row r="158" ht="12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</row>
    <row r="159" ht="12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</row>
    <row r="160" ht="12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</row>
    <row r="161" ht="12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</row>
    <row r="162" ht="12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</row>
    <row r="163" ht="12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</row>
    <row r="164" ht="12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</row>
    <row r="165" ht="12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</row>
    <row r="166" ht="12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</row>
    <row r="167" ht="12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</row>
    <row r="168" ht="12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</row>
    <row r="169" ht="12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</row>
    <row r="170" ht="12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</row>
    <row r="171" ht="12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</row>
    <row r="172" ht="12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</row>
    <row r="173" ht="12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</row>
    <row r="174" ht="12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</row>
    <row r="175" ht="12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</row>
    <row r="176" ht="12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</row>
    <row r="177" ht="12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</row>
    <row r="178" ht="12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</row>
    <row r="179" ht="12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</row>
    <row r="180" ht="12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</row>
    <row r="181" ht="12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</row>
    <row r="182" ht="12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</row>
    <row r="183" ht="12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</row>
    <row r="184" ht="12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</row>
    <row r="185" ht="12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</row>
    <row r="186" ht="12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</row>
    <row r="187" ht="12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</row>
    <row r="188" ht="12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</row>
    <row r="189" ht="12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</row>
    <row r="190" ht="12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</row>
    <row r="191" ht="12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</row>
    <row r="192" ht="12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</row>
    <row r="193" ht="12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</row>
    <row r="194" ht="12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</row>
    <row r="195" ht="12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</row>
    <row r="196" ht="12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</row>
    <row r="197" ht="12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</row>
    <row r="198" ht="12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</row>
    <row r="199" ht="12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</row>
    <row r="200" ht="12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5.38"/>
    <col customWidth="1" min="2" max="75" width="1.25"/>
  </cols>
  <sheetData>
    <row r="1" ht="12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 t="s">
        <v>1</v>
      </c>
    </row>
    <row r="2" ht="12.0" customHeight="1">
      <c r="A2" s="4">
        <v>1.0</v>
      </c>
      <c r="B2" s="4"/>
      <c r="C2" s="4"/>
      <c r="D2" s="4"/>
      <c r="F2" s="4"/>
      <c r="H2" s="4"/>
      <c r="J2" s="4"/>
      <c r="L2" s="4"/>
      <c r="N2" s="4"/>
      <c r="P2" s="4"/>
      <c r="R2" s="4"/>
      <c r="T2" s="4"/>
      <c r="V2" s="4"/>
      <c r="X2" s="4"/>
      <c r="Z2" s="4"/>
      <c r="AB2" s="4"/>
      <c r="AD2" s="4"/>
      <c r="AF2" s="4"/>
      <c r="AH2" s="4"/>
      <c r="AJ2" s="4"/>
      <c r="AL2" s="4"/>
      <c r="AN2" s="4"/>
      <c r="AP2" s="4"/>
      <c r="AR2" s="4"/>
      <c r="AT2" s="4"/>
      <c r="AV2" s="4"/>
      <c r="AX2" s="4"/>
      <c r="AZ2" s="4"/>
      <c r="BB2" s="4"/>
      <c r="BD2" s="4"/>
      <c r="BF2" s="4"/>
      <c r="BH2" s="4"/>
      <c r="BJ2" s="4"/>
      <c r="BL2" s="4"/>
      <c r="BN2" s="4"/>
      <c r="BP2" s="4"/>
      <c r="BR2" s="4"/>
      <c r="BT2" s="4"/>
      <c r="BV2" s="4"/>
    </row>
    <row r="3" ht="12.0" customHeight="1">
      <c r="A3" s="4">
        <f t="shared" ref="A3:A99" si="1">A2+1</f>
        <v>2</v>
      </c>
      <c r="B3" s="4"/>
      <c r="C3" s="4"/>
      <c r="E3" s="4"/>
      <c r="G3" s="4"/>
      <c r="I3" s="4"/>
      <c r="K3" s="4"/>
      <c r="M3" s="4"/>
      <c r="O3" s="4"/>
      <c r="Q3" s="4"/>
      <c r="S3" s="4"/>
      <c r="U3" s="4"/>
      <c r="W3" s="4"/>
      <c r="Y3" s="4"/>
      <c r="AA3" s="4"/>
      <c r="AC3" s="4"/>
      <c r="AE3" s="4"/>
      <c r="AG3" s="4"/>
      <c r="AI3" s="4"/>
      <c r="AK3" s="4"/>
      <c r="AM3" s="4"/>
      <c r="AO3" s="4"/>
      <c r="AQ3" s="4"/>
      <c r="AS3" s="4"/>
      <c r="AU3" s="4"/>
      <c r="AW3" s="4"/>
      <c r="AY3" s="4"/>
      <c r="BA3" s="4"/>
      <c r="BC3" s="4"/>
      <c r="BE3" s="4"/>
      <c r="BG3" s="4"/>
      <c r="BI3" s="4"/>
      <c r="BK3" s="4"/>
      <c r="BM3" s="4"/>
      <c r="BO3" s="4"/>
      <c r="BQ3" s="4"/>
      <c r="BS3" s="4"/>
      <c r="BU3" s="4"/>
      <c r="BW3" s="4"/>
    </row>
    <row r="4" ht="12.0" customHeight="1">
      <c r="A4" s="4">
        <f t="shared" si="1"/>
        <v>3</v>
      </c>
      <c r="B4" s="4"/>
      <c r="C4" s="4"/>
      <c r="D4" s="4"/>
      <c r="F4" s="4"/>
      <c r="H4" s="4"/>
      <c r="J4" s="4"/>
      <c r="L4" s="4"/>
      <c r="N4" s="4"/>
      <c r="P4" s="4"/>
      <c r="R4" s="4"/>
      <c r="T4" s="4"/>
      <c r="V4" s="4"/>
      <c r="X4" s="4"/>
      <c r="Z4" s="4"/>
      <c r="AB4" s="4"/>
      <c r="AD4" s="4"/>
      <c r="AF4" s="4"/>
      <c r="AH4" s="4"/>
      <c r="AJ4" s="4"/>
      <c r="AL4" s="4"/>
      <c r="AN4" s="4"/>
      <c r="AP4" s="4"/>
      <c r="AR4" s="4"/>
      <c r="AT4" s="4"/>
      <c r="AV4" s="4"/>
      <c r="AX4" s="4"/>
      <c r="AZ4" s="4"/>
      <c r="BB4" s="4"/>
      <c r="BD4" s="4"/>
      <c r="BF4" s="4"/>
      <c r="BH4" s="4"/>
      <c r="BJ4" s="4"/>
      <c r="BL4" s="4"/>
      <c r="BN4" s="4"/>
      <c r="BP4" s="4"/>
      <c r="BR4" s="4"/>
      <c r="BT4" s="4"/>
      <c r="BV4" s="4"/>
    </row>
    <row r="5" ht="12.0" customHeight="1">
      <c r="A5" s="4">
        <f t="shared" si="1"/>
        <v>4</v>
      </c>
      <c r="B5" s="4"/>
      <c r="C5" s="4"/>
      <c r="E5" s="4"/>
      <c r="G5" s="4"/>
      <c r="I5" s="4"/>
      <c r="K5" s="4"/>
      <c r="M5" s="4"/>
      <c r="O5" s="4"/>
      <c r="Q5" s="4"/>
      <c r="S5" s="4"/>
      <c r="U5" s="4"/>
      <c r="W5" s="4"/>
      <c r="Y5" s="4"/>
      <c r="AA5" s="4"/>
      <c r="AC5" s="4"/>
      <c r="AE5" s="4"/>
      <c r="AG5" s="4"/>
      <c r="AI5" s="4"/>
      <c r="AK5" s="4"/>
      <c r="AM5" s="4"/>
      <c r="AO5" s="4"/>
      <c r="AQ5" s="4"/>
      <c r="AS5" s="4"/>
      <c r="AU5" s="4"/>
      <c r="AW5" s="4"/>
      <c r="AY5" s="4"/>
      <c r="BA5" s="4"/>
      <c r="BC5" s="4"/>
      <c r="BE5" s="4"/>
      <c r="BG5" s="4"/>
      <c r="BI5" s="4"/>
      <c r="BK5" s="4"/>
      <c r="BM5" s="4"/>
      <c r="BO5" s="4"/>
      <c r="BQ5" s="4"/>
      <c r="BS5" s="4"/>
      <c r="BU5" s="4"/>
      <c r="BW5" s="4"/>
    </row>
    <row r="6" ht="12.0" customHeight="1">
      <c r="A6" s="4">
        <f t="shared" si="1"/>
        <v>5</v>
      </c>
      <c r="B6" s="4"/>
      <c r="C6" s="4"/>
      <c r="D6" s="4"/>
      <c r="F6" s="4"/>
      <c r="H6" s="4"/>
      <c r="J6" s="4"/>
      <c r="L6" s="4"/>
      <c r="N6" s="4"/>
      <c r="P6" s="4"/>
      <c r="R6" s="4"/>
      <c r="T6" s="4"/>
      <c r="V6" s="4"/>
      <c r="X6" s="4"/>
      <c r="Z6" s="4"/>
      <c r="AB6" s="4"/>
      <c r="AD6" s="4"/>
      <c r="AF6" s="4"/>
      <c r="AH6" s="4"/>
      <c r="AJ6" s="4"/>
      <c r="AL6" s="4"/>
      <c r="AN6" s="4"/>
      <c r="AP6" s="4"/>
      <c r="AR6" s="4"/>
      <c r="AT6" s="4"/>
      <c r="AV6" s="4"/>
      <c r="AX6" s="4"/>
      <c r="AZ6" s="4"/>
      <c r="BB6" s="4"/>
      <c r="BD6" s="4"/>
      <c r="BF6" s="4"/>
      <c r="BH6" s="4"/>
      <c r="BJ6" s="4"/>
      <c r="BL6" s="4"/>
      <c r="BN6" s="4"/>
      <c r="BP6" s="4"/>
      <c r="BR6" s="4"/>
      <c r="BT6" s="4"/>
      <c r="BV6" s="4"/>
    </row>
    <row r="7" ht="12.0" customHeight="1">
      <c r="A7" s="4">
        <f t="shared" si="1"/>
        <v>6</v>
      </c>
      <c r="B7" s="4"/>
      <c r="C7" s="4"/>
      <c r="E7" s="4"/>
      <c r="G7" s="4"/>
      <c r="I7" s="4"/>
      <c r="K7" s="4"/>
      <c r="M7" s="4"/>
      <c r="O7" s="4"/>
      <c r="Q7" s="4"/>
      <c r="S7" s="4"/>
      <c r="U7" s="4"/>
      <c r="W7" s="4"/>
      <c r="Y7" s="4"/>
      <c r="AA7" s="4"/>
      <c r="AC7" s="4"/>
      <c r="AE7" s="4"/>
      <c r="AG7" s="4"/>
      <c r="AI7" s="4"/>
      <c r="AK7" s="4"/>
      <c r="AM7" s="4"/>
      <c r="AO7" s="4"/>
      <c r="AQ7" s="4"/>
      <c r="AS7" s="4"/>
      <c r="AU7" s="4"/>
      <c r="AW7" s="4"/>
      <c r="AY7" s="4"/>
      <c r="BA7" s="4"/>
      <c r="BC7" s="4"/>
      <c r="BE7" s="4"/>
      <c r="BG7" s="4"/>
      <c r="BI7" s="4"/>
      <c r="BK7" s="4"/>
      <c r="BM7" s="4"/>
      <c r="BO7" s="4"/>
      <c r="BQ7" s="4"/>
      <c r="BS7" s="4"/>
      <c r="BU7" s="4"/>
      <c r="BW7" s="4"/>
    </row>
    <row r="8" ht="12.0" customHeight="1">
      <c r="A8" s="4">
        <f t="shared" si="1"/>
        <v>7</v>
      </c>
      <c r="B8" s="4"/>
      <c r="C8" s="4"/>
      <c r="D8" s="4"/>
      <c r="F8" s="4"/>
      <c r="H8" s="4"/>
      <c r="J8" s="4"/>
      <c r="L8" s="4"/>
      <c r="N8" s="4"/>
      <c r="P8" s="4"/>
      <c r="R8" s="4"/>
      <c r="T8" s="4"/>
      <c r="V8" s="4"/>
      <c r="X8" s="4"/>
      <c r="Z8" s="4"/>
      <c r="AB8" s="4"/>
      <c r="AD8" s="4"/>
      <c r="AF8" s="4"/>
      <c r="AH8" s="4"/>
      <c r="AJ8" s="4"/>
      <c r="AL8" s="4"/>
      <c r="AN8" s="4"/>
      <c r="AP8" s="4"/>
      <c r="AR8" s="4"/>
      <c r="AT8" s="4"/>
      <c r="AV8" s="4"/>
      <c r="AX8" s="4"/>
      <c r="AZ8" s="4"/>
      <c r="BB8" s="4"/>
      <c r="BD8" s="4"/>
      <c r="BF8" s="4"/>
      <c r="BH8" s="4"/>
      <c r="BJ8" s="4"/>
      <c r="BL8" s="4"/>
      <c r="BN8" s="4"/>
      <c r="BP8" s="4"/>
      <c r="BR8" s="4"/>
      <c r="BT8" s="4"/>
      <c r="BV8" s="4"/>
    </row>
    <row r="9" ht="12.0" customHeight="1">
      <c r="A9" s="4">
        <f t="shared" si="1"/>
        <v>8</v>
      </c>
      <c r="B9" s="4"/>
      <c r="C9" s="4"/>
      <c r="E9" s="4"/>
      <c r="G9" s="4"/>
      <c r="I9" s="4"/>
      <c r="K9" s="4"/>
      <c r="M9" s="4"/>
      <c r="O9" s="4"/>
      <c r="Q9" s="4"/>
      <c r="S9" s="4"/>
      <c r="U9" s="4"/>
      <c r="W9" s="4"/>
      <c r="Y9" s="4"/>
      <c r="AA9" s="4"/>
      <c r="AC9" s="4"/>
      <c r="AE9" s="4"/>
      <c r="AG9" s="4"/>
      <c r="AI9" s="4"/>
      <c r="AK9" s="4"/>
      <c r="AM9" s="4"/>
      <c r="AO9" s="4"/>
      <c r="AQ9" s="4"/>
      <c r="AS9" s="4"/>
      <c r="AU9" s="4"/>
      <c r="AW9" s="4"/>
      <c r="AY9" s="4"/>
      <c r="BA9" s="4"/>
      <c r="BC9" s="4"/>
      <c r="BE9" s="4"/>
      <c r="BG9" s="4"/>
      <c r="BI9" s="4"/>
      <c r="BK9" s="4"/>
      <c r="BM9" s="4"/>
      <c r="BO9" s="4"/>
      <c r="BQ9" s="4"/>
      <c r="BS9" s="4"/>
      <c r="BU9" s="4"/>
      <c r="BW9" s="4"/>
    </row>
    <row r="10" ht="12.0" customHeight="1">
      <c r="A10" s="4">
        <f t="shared" si="1"/>
        <v>9</v>
      </c>
      <c r="B10" s="4"/>
      <c r="C10" s="4"/>
      <c r="D10" s="4"/>
      <c r="F10" s="4"/>
      <c r="H10" s="4"/>
      <c r="J10" s="4"/>
      <c r="L10" s="4"/>
      <c r="N10" s="4"/>
      <c r="P10" s="4"/>
      <c r="R10" s="4"/>
      <c r="T10" s="4"/>
      <c r="V10" s="4"/>
      <c r="X10" s="4"/>
      <c r="Z10" s="4"/>
      <c r="AB10" s="4"/>
      <c r="AD10" s="4"/>
      <c r="AF10" s="4"/>
      <c r="AH10" s="4"/>
      <c r="AJ10" s="4"/>
      <c r="AL10" s="4"/>
      <c r="AN10" s="4"/>
      <c r="AP10" s="4"/>
      <c r="AR10" s="4"/>
      <c r="AT10" s="4"/>
      <c r="AV10" s="4"/>
      <c r="AX10" s="4"/>
      <c r="AZ10" s="4"/>
      <c r="BB10" s="4"/>
      <c r="BD10" s="4"/>
      <c r="BF10" s="4"/>
      <c r="BH10" s="4"/>
      <c r="BJ10" s="4"/>
      <c r="BL10" s="4"/>
      <c r="BN10" s="4"/>
      <c r="BP10" s="4"/>
      <c r="BR10" s="4"/>
      <c r="BT10" s="4"/>
      <c r="BV10" s="4"/>
    </row>
    <row r="11" ht="12.0" customHeight="1">
      <c r="A11" s="4">
        <f t="shared" si="1"/>
        <v>10</v>
      </c>
      <c r="B11" s="4"/>
      <c r="C11" s="4"/>
      <c r="E11" s="4"/>
      <c r="G11" s="4"/>
      <c r="I11" s="4"/>
      <c r="K11" s="4"/>
      <c r="M11" s="4"/>
      <c r="O11" s="4"/>
      <c r="Q11" s="4"/>
      <c r="S11" s="4"/>
      <c r="U11" s="4"/>
      <c r="W11" s="4"/>
      <c r="Y11" s="4"/>
      <c r="AA11" s="4"/>
      <c r="AC11" s="4"/>
      <c r="AE11" s="4"/>
      <c r="AG11" s="4"/>
      <c r="AI11" s="4"/>
      <c r="AK11" s="4"/>
      <c r="AM11" s="4"/>
      <c r="AO11" s="4"/>
      <c r="AQ11" s="4"/>
      <c r="AS11" s="4"/>
      <c r="AU11" s="4"/>
      <c r="AW11" s="4"/>
      <c r="AY11" s="4"/>
      <c r="BA11" s="4"/>
      <c r="BC11" s="4"/>
      <c r="BE11" s="4"/>
      <c r="BG11" s="4"/>
      <c r="BI11" s="4"/>
      <c r="BK11" s="4"/>
      <c r="BM11" s="4"/>
      <c r="BO11" s="4"/>
      <c r="BQ11" s="4"/>
      <c r="BS11" s="4"/>
      <c r="BU11" s="4"/>
      <c r="BW11" s="4"/>
    </row>
    <row r="12" ht="12.0" customHeight="1">
      <c r="A12" s="4">
        <f t="shared" si="1"/>
        <v>11</v>
      </c>
      <c r="B12" s="4"/>
      <c r="C12" s="4"/>
      <c r="D12" s="4"/>
      <c r="F12" s="4"/>
      <c r="H12" s="4"/>
      <c r="J12" s="4"/>
      <c r="L12" s="4"/>
      <c r="N12" s="4"/>
      <c r="P12" s="4"/>
      <c r="R12" s="4"/>
      <c r="T12" s="4"/>
      <c r="V12" s="4"/>
      <c r="X12" s="4"/>
      <c r="Z12" s="4"/>
      <c r="AB12" s="4"/>
      <c r="AD12" s="4"/>
      <c r="AF12" s="4"/>
      <c r="AH12" s="4"/>
      <c r="AJ12" s="4"/>
      <c r="AL12" s="4"/>
      <c r="AN12" s="4"/>
      <c r="AP12" s="4"/>
      <c r="AR12" s="4"/>
      <c r="AT12" s="4"/>
      <c r="AV12" s="4"/>
      <c r="AX12" s="4"/>
      <c r="AZ12" s="4"/>
      <c r="BB12" s="4"/>
      <c r="BD12" s="4"/>
      <c r="BF12" s="4"/>
      <c r="BH12" s="4"/>
      <c r="BJ12" s="4"/>
      <c r="BL12" s="4"/>
      <c r="BN12" s="4"/>
      <c r="BP12" s="4"/>
      <c r="BR12" s="4"/>
      <c r="BT12" s="4"/>
      <c r="BV12" s="4"/>
    </row>
    <row r="13" ht="12.0" customHeight="1">
      <c r="A13" s="4">
        <f t="shared" si="1"/>
        <v>12</v>
      </c>
      <c r="B13" s="4"/>
      <c r="C13" s="4"/>
      <c r="E13" s="4"/>
      <c r="G13" s="4"/>
      <c r="I13" s="4"/>
      <c r="K13" s="4"/>
      <c r="M13" s="4"/>
      <c r="O13" s="4"/>
      <c r="Q13" s="4"/>
      <c r="S13" s="4"/>
      <c r="U13" s="4"/>
      <c r="W13" s="4"/>
      <c r="Y13" s="4"/>
      <c r="AA13" s="4"/>
      <c r="AC13" s="4"/>
      <c r="AE13" s="4"/>
      <c r="AG13" s="4"/>
      <c r="AI13" s="4"/>
      <c r="AK13" s="4"/>
      <c r="AM13" s="4"/>
      <c r="AO13" s="4"/>
      <c r="AQ13" s="4"/>
      <c r="AS13" s="4"/>
      <c r="AU13" s="4"/>
      <c r="AW13" s="4"/>
      <c r="AY13" s="4"/>
      <c r="BA13" s="4"/>
      <c r="BC13" s="4"/>
      <c r="BE13" s="4"/>
      <c r="BG13" s="4"/>
      <c r="BI13" s="4"/>
      <c r="BK13" s="4"/>
      <c r="BM13" s="4"/>
      <c r="BO13" s="4"/>
      <c r="BQ13" s="4"/>
      <c r="BS13" s="4"/>
      <c r="BU13" s="4"/>
      <c r="BW13" s="4"/>
    </row>
    <row r="14" ht="12.0" customHeight="1">
      <c r="A14" s="4">
        <f t="shared" si="1"/>
        <v>13</v>
      </c>
      <c r="B14" s="4"/>
      <c r="C14" s="4"/>
      <c r="D14" s="4"/>
      <c r="F14" s="4"/>
      <c r="H14" s="4"/>
      <c r="J14" s="4"/>
      <c r="L14" s="4"/>
      <c r="N14" s="4"/>
      <c r="P14" s="4"/>
      <c r="R14" s="4"/>
      <c r="T14" s="4"/>
      <c r="V14" s="4"/>
      <c r="X14" s="4"/>
      <c r="Z14" s="4"/>
      <c r="AB14" s="4"/>
      <c r="AD14" s="4"/>
      <c r="AF14" s="4"/>
      <c r="AH14" s="4"/>
      <c r="AJ14" s="4"/>
      <c r="AL14" s="4"/>
      <c r="AN14" s="4"/>
      <c r="AP14" s="4"/>
      <c r="AR14" s="4"/>
      <c r="AT14" s="4"/>
      <c r="AV14" s="4"/>
      <c r="AX14" s="4"/>
      <c r="AZ14" s="4"/>
      <c r="BB14" s="4"/>
      <c r="BD14" s="4"/>
      <c r="BF14" s="4"/>
      <c r="BH14" s="4"/>
      <c r="BJ14" s="4"/>
      <c r="BL14" s="4"/>
      <c r="BN14" s="4"/>
      <c r="BP14" s="4"/>
      <c r="BR14" s="4"/>
      <c r="BT14" s="4"/>
      <c r="BV14" s="4"/>
    </row>
    <row r="15" ht="12.0" customHeight="1">
      <c r="A15" s="4">
        <f t="shared" si="1"/>
        <v>14</v>
      </c>
      <c r="B15" s="4"/>
      <c r="C15" s="4"/>
      <c r="E15" s="4"/>
      <c r="G15" s="4"/>
      <c r="I15" s="4"/>
      <c r="K15" s="4"/>
      <c r="M15" s="4"/>
      <c r="O15" s="4"/>
      <c r="Q15" s="4"/>
      <c r="S15" s="4"/>
      <c r="U15" s="4"/>
      <c r="W15" s="4"/>
      <c r="Y15" s="4"/>
      <c r="AA15" s="4"/>
      <c r="AC15" s="4"/>
      <c r="AE15" s="4"/>
      <c r="AG15" s="4"/>
      <c r="AI15" s="4"/>
      <c r="AK15" s="4"/>
      <c r="AM15" s="4"/>
      <c r="AO15" s="4"/>
      <c r="AQ15" s="4"/>
      <c r="AS15" s="4"/>
      <c r="AU15" s="4"/>
      <c r="AW15" s="4"/>
      <c r="AY15" s="4"/>
      <c r="BA15" s="4"/>
      <c r="BC15" s="4"/>
      <c r="BE15" s="4"/>
      <c r="BG15" s="4"/>
      <c r="BI15" s="4"/>
      <c r="BK15" s="4"/>
      <c r="BM15" s="4"/>
      <c r="BO15" s="4"/>
      <c r="BQ15" s="4"/>
      <c r="BS15" s="4"/>
      <c r="BU15" s="4"/>
      <c r="BW15" s="4"/>
    </row>
    <row r="16" ht="12.0" customHeight="1">
      <c r="A16" s="4">
        <f t="shared" si="1"/>
        <v>15</v>
      </c>
      <c r="B16" s="4"/>
      <c r="C16" s="4"/>
      <c r="D16" s="4"/>
      <c r="F16" s="4"/>
      <c r="H16" s="4"/>
      <c r="J16" s="4"/>
      <c r="L16" s="4"/>
      <c r="N16" s="4"/>
      <c r="P16" s="4"/>
      <c r="R16" s="4"/>
      <c r="T16" s="4"/>
      <c r="V16" s="4"/>
      <c r="X16" s="4"/>
      <c r="Z16" s="4"/>
      <c r="AB16" s="4"/>
      <c r="AD16" s="4"/>
      <c r="AF16" s="4"/>
      <c r="AH16" s="4"/>
      <c r="AJ16" s="4"/>
      <c r="AL16" s="4"/>
      <c r="AN16" s="4"/>
      <c r="AP16" s="4"/>
      <c r="AR16" s="4"/>
      <c r="AT16" s="4"/>
      <c r="AV16" s="4"/>
      <c r="AX16" s="4"/>
      <c r="AZ16" s="4"/>
      <c r="BB16" s="4"/>
      <c r="BD16" s="4"/>
      <c r="BF16" s="4"/>
      <c r="BH16" s="4"/>
      <c r="BJ16" s="4"/>
      <c r="BL16" s="4"/>
      <c r="BN16" s="4"/>
      <c r="BP16" s="4"/>
      <c r="BR16" s="4"/>
      <c r="BT16" s="4"/>
      <c r="BV16" s="4"/>
    </row>
    <row r="17" ht="12.0" customHeight="1">
      <c r="A17" s="4">
        <f t="shared" si="1"/>
        <v>16</v>
      </c>
      <c r="B17" s="4"/>
      <c r="C17" s="4"/>
      <c r="E17" s="4"/>
      <c r="G17" s="4"/>
      <c r="I17" s="4"/>
      <c r="K17" s="4"/>
      <c r="M17" s="4"/>
      <c r="O17" s="4"/>
      <c r="Q17" s="4"/>
      <c r="S17" s="4"/>
      <c r="U17" s="4"/>
      <c r="W17" s="4"/>
      <c r="Y17" s="4"/>
      <c r="AA17" s="4"/>
      <c r="AC17" s="4"/>
      <c r="AE17" s="4"/>
      <c r="AG17" s="4"/>
      <c r="AI17" s="4"/>
      <c r="AK17" s="4"/>
      <c r="AM17" s="4"/>
      <c r="AO17" s="4"/>
      <c r="AQ17" s="4"/>
      <c r="AS17" s="4"/>
      <c r="AU17" s="4"/>
      <c r="AW17" s="4"/>
      <c r="AY17" s="4"/>
      <c r="BA17" s="4"/>
      <c r="BC17" s="4"/>
      <c r="BE17" s="4"/>
      <c r="BG17" s="4"/>
      <c r="BI17" s="4"/>
      <c r="BK17" s="4"/>
      <c r="BM17" s="4"/>
      <c r="BO17" s="4"/>
      <c r="BQ17" s="4"/>
      <c r="BS17" s="4"/>
      <c r="BU17" s="4"/>
      <c r="BW17" s="4"/>
    </row>
    <row r="18" ht="12.0" customHeight="1">
      <c r="A18" s="4">
        <f t="shared" si="1"/>
        <v>17</v>
      </c>
      <c r="B18" s="4"/>
      <c r="C18" s="4"/>
      <c r="D18" s="4"/>
      <c r="F18" s="4"/>
      <c r="H18" s="4"/>
      <c r="J18" s="4"/>
      <c r="L18" s="4"/>
      <c r="N18" s="4"/>
      <c r="P18" s="4"/>
      <c r="R18" s="4"/>
      <c r="T18" s="4"/>
      <c r="V18" s="4"/>
      <c r="X18" s="4"/>
      <c r="Z18" s="4"/>
      <c r="AB18" s="4"/>
      <c r="AD18" s="4"/>
      <c r="AF18" s="4"/>
      <c r="AH18" s="4"/>
      <c r="AJ18" s="4"/>
      <c r="AL18" s="4"/>
      <c r="AN18" s="4"/>
      <c r="AP18" s="4"/>
      <c r="AR18" s="4"/>
      <c r="AT18" s="4"/>
      <c r="AV18" s="4"/>
      <c r="AX18" s="4"/>
      <c r="AZ18" s="4"/>
      <c r="BB18" s="4"/>
      <c r="BD18" s="4"/>
      <c r="BF18" s="4"/>
      <c r="BH18" s="4"/>
      <c r="BJ18" s="4"/>
      <c r="BL18" s="4"/>
      <c r="BN18" s="4"/>
      <c r="BP18" s="4"/>
      <c r="BR18" s="4"/>
      <c r="BT18" s="4"/>
      <c r="BV18" s="4"/>
    </row>
    <row r="19" ht="12.0" customHeight="1">
      <c r="A19" s="4">
        <f t="shared" si="1"/>
        <v>18</v>
      </c>
      <c r="B19" s="4"/>
      <c r="C19" s="4"/>
      <c r="E19" s="4"/>
      <c r="G19" s="4"/>
      <c r="I19" s="4"/>
      <c r="K19" s="4"/>
      <c r="M19" s="4"/>
      <c r="O19" s="4"/>
      <c r="Q19" s="4"/>
      <c r="S19" s="4"/>
      <c r="U19" s="4"/>
      <c r="W19" s="4"/>
      <c r="Y19" s="4"/>
      <c r="AA19" s="4"/>
      <c r="AC19" s="4"/>
      <c r="AE19" s="4"/>
      <c r="AG19" s="4"/>
      <c r="AI19" s="4"/>
      <c r="AK19" s="4"/>
      <c r="AM19" s="4"/>
      <c r="AO19" s="4"/>
      <c r="AQ19" s="4"/>
      <c r="AS19" s="4"/>
      <c r="AU19" s="4"/>
      <c r="AW19" s="4"/>
      <c r="AY19" s="4"/>
      <c r="BA19" s="4"/>
      <c r="BC19" s="4"/>
      <c r="BE19" s="4"/>
      <c r="BG19" s="4"/>
      <c r="BI19" s="4"/>
      <c r="BK19" s="4"/>
      <c r="BM19" s="4"/>
      <c r="BO19" s="4"/>
      <c r="BQ19" s="4"/>
      <c r="BS19" s="4"/>
      <c r="BU19" s="4"/>
      <c r="BW19" s="4"/>
    </row>
    <row r="20" ht="12.0" customHeight="1">
      <c r="A20" s="4">
        <f t="shared" si="1"/>
        <v>19</v>
      </c>
      <c r="B20" s="4"/>
      <c r="C20" s="4"/>
      <c r="D20" s="4"/>
      <c r="F20" s="4"/>
      <c r="H20" s="4"/>
      <c r="J20" s="4"/>
      <c r="L20" s="4"/>
      <c r="N20" s="4"/>
      <c r="P20" s="4"/>
      <c r="R20" s="4"/>
      <c r="T20" s="4"/>
      <c r="V20" s="4"/>
      <c r="X20" s="4"/>
      <c r="Z20" s="4"/>
      <c r="AB20" s="4"/>
      <c r="AD20" s="4"/>
      <c r="AF20" s="4"/>
      <c r="AH20" s="4"/>
      <c r="AJ20" s="4"/>
      <c r="AL20" s="4"/>
      <c r="AN20" s="4"/>
      <c r="AP20" s="4"/>
      <c r="AR20" s="4"/>
      <c r="AT20" s="4"/>
      <c r="AV20" s="4"/>
      <c r="AX20" s="4"/>
      <c r="AZ20" s="4"/>
      <c r="BB20" s="4"/>
      <c r="BD20" s="4"/>
      <c r="BF20" s="4"/>
      <c r="BH20" s="4"/>
      <c r="BJ20" s="4"/>
      <c r="BL20" s="4"/>
      <c r="BN20" s="4"/>
      <c r="BP20" s="4"/>
      <c r="BR20" s="4"/>
      <c r="BT20" s="4"/>
      <c r="BV20" s="4"/>
    </row>
    <row r="21" ht="12.0" customHeight="1">
      <c r="A21" s="4">
        <f t="shared" si="1"/>
        <v>20</v>
      </c>
      <c r="B21" s="4"/>
      <c r="C21" s="4"/>
      <c r="E21" s="4"/>
      <c r="G21" s="4"/>
      <c r="I21" s="4"/>
      <c r="K21" s="4"/>
      <c r="M21" s="4"/>
      <c r="O21" s="4"/>
      <c r="Q21" s="4"/>
      <c r="S21" s="4"/>
      <c r="U21" s="4"/>
      <c r="W21" s="4"/>
      <c r="Y21" s="4"/>
      <c r="AA21" s="4"/>
      <c r="AC21" s="4"/>
      <c r="AE21" s="4"/>
      <c r="AG21" s="4"/>
      <c r="AI21" s="4"/>
      <c r="AK21" s="4"/>
      <c r="AM21" s="4"/>
      <c r="AO21" s="4"/>
      <c r="AQ21" s="4"/>
      <c r="AS21" s="4"/>
      <c r="AU21" s="4"/>
      <c r="AW21" s="4"/>
      <c r="AY21" s="4"/>
      <c r="BA21" s="4"/>
      <c r="BC21" s="4"/>
      <c r="BE21" s="4"/>
      <c r="BG21" s="4"/>
      <c r="BI21" s="4"/>
      <c r="BK21" s="4"/>
      <c r="BM21" s="4"/>
      <c r="BO21" s="4"/>
      <c r="BQ21" s="4"/>
      <c r="BS21" s="4"/>
      <c r="BU21" s="4"/>
      <c r="BW21" s="4"/>
    </row>
    <row r="22" ht="12.0" customHeight="1">
      <c r="A22" s="4">
        <f t="shared" si="1"/>
        <v>21</v>
      </c>
      <c r="B22" s="4"/>
      <c r="C22" s="4"/>
      <c r="D22" s="4"/>
      <c r="F22" s="4"/>
      <c r="H22" s="4"/>
      <c r="J22" s="4"/>
      <c r="L22" s="4"/>
      <c r="N22" s="4"/>
      <c r="P22" s="4"/>
      <c r="R22" s="4"/>
      <c r="T22" s="4"/>
      <c r="V22" s="4"/>
      <c r="X22" s="4"/>
      <c r="Z22" s="4"/>
      <c r="AB22" s="4"/>
      <c r="AD22" s="4"/>
      <c r="AF22" s="4"/>
      <c r="AH22" s="4"/>
      <c r="AJ22" s="4"/>
      <c r="AL22" s="4"/>
      <c r="AN22" s="4"/>
      <c r="AP22" s="4"/>
      <c r="AR22" s="4"/>
      <c r="AT22" s="4"/>
      <c r="AV22" s="4"/>
      <c r="AX22" s="4"/>
      <c r="AZ22" s="4"/>
      <c r="BB22" s="4"/>
      <c r="BD22" s="4"/>
      <c r="BF22" s="4"/>
      <c r="BH22" s="4"/>
      <c r="BJ22" s="4"/>
      <c r="BL22" s="4"/>
      <c r="BN22" s="4"/>
      <c r="BP22" s="4"/>
      <c r="BR22" s="4"/>
      <c r="BT22" s="4"/>
      <c r="BV22" s="4"/>
    </row>
    <row r="23" ht="12.0" customHeight="1">
      <c r="A23" s="4">
        <f t="shared" si="1"/>
        <v>22</v>
      </c>
      <c r="B23" s="4"/>
      <c r="C23" s="4"/>
      <c r="E23" s="4"/>
      <c r="G23" s="4"/>
      <c r="I23" s="4"/>
      <c r="K23" s="4"/>
      <c r="M23" s="4"/>
      <c r="O23" s="4"/>
      <c r="Q23" s="4"/>
      <c r="S23" s="4"/>
      <c r="U23" s="4"/>
      <c r="W23" s="4"/>
      <c r="Y23" s="4"/>
      <c r="AA23" s="4"/>
      <c r="AC23" s="4"/>
      <c r="AE23" s="4"/>
      <c r="AG23" s="4"/>
      <c r="AI23" s="4"/>
      <c r="AK23" s="4"/>
      <c r="AM23" s="4"/>
      <c r="AO23" s="4"/>
      <c r="AQ23" s="4"/>
      <c r="AS23" s="4"/>
      <c r="AU23" s="4"/>
      <c r="AW23" s="4"/>
      <c r="AY23" s="4"/>
      <c r="BA23" s="4"/>
      <c r="BC23" s="4"/>
      <c r="BE23" s="4"/>
      <c r="BG23" s="4"/>
      <c r="BI23" s="4"/>
      <c r="BK23" s="4"/>
      <c r="BM23" s="4"/>
      <c r="BO23" s="4"/>
      <c r="BQ23" s="4"/>
      <c r="BS23" s="4"/>
      <c r="BU23" s="4"/>
      <c r="BW23" s="4"/>
    </row>
    <row r="24" ht="12.0" customHeight="1">
      <c r="A24" s="4">
        <f t="shared" si="1"/>
        <v>23</v>
      </c>
      <c r="B24" s="4"/>
      <c r="C24" s="4"/>
      <c r="D24" s="4"/>
      <c r="F24" s="4"/>
      <c r="H24" s="4"/>
      <c r="J24" s="4"/>
      <c r="L24" s="4"/>
      <c r="N24" s="4"/>
      <c r="P24" s="4"/>
      <c r="R24" s="4"/>
      <c r="T24" s="4"/>
      <c r="V24" s="4"/>
      <c r="X24" s="4"/>
      <c r="Z24" s="4"/>
      <c r="AB24" s="4"/>
      <c r="AD24" s="4"/>
      <c r="AF24" s="4"/>
      <c r="AH24" s="4"/>
      <c r="AJ24" s="4"/>
      <c r="AL24" s="4"/>
      <c r="AN24" s="4"/>
      <c r="AP24" s="4"/>
      <c r="AR24" s="4"/>
      <c r="AT24" s="4"/>
      <c r="AV24" s="4"/>
      <c r="AX24" s="4"/>
      <c r="AZ24" s="4"/>
      <c r="BB24" s="4"/>
      <c r="BD24" s="4"/>
      <c r="BF24" s="4"/>
      <c r="BH24" s="4"/>
      <c r="BJ24" s="4"/>
      <c r="BL24" s="4"/>
      <c r="BN24" s="4"/>
      <c r="BP24" s="4"/>
      <c r="BR24" s="4"/>
      <c r="BT24" s="4"/>
      <c r="BV24" s="4"/>
    </row>
    <row r="25" ht="12.0" customHeight="1">
      <c r="A25" s="4">
        <f t="shared" si="1"/>
        <v>24</v>
      </c>
      <c r="B25" s="4"/>
      <c r="C25" s="4"/>
      <c r="E25" s="4"/>
      <c r="G25" s="4"/>
      <c r="I25" s="4"/>
      <c r="K25" s="4"/>
      <c r="M25" s="4"/>
      <c r="O25" s="4"/>
      <c r="Q25" s="4"/>
      <c r="S25" s="4"/>
      <c r="U25" s="4"/>
      <c r="W25" s="4"/>
      <c r="Y25" s="4"/>
      <c r="AA25" s="4"/>
      <c r="AC25" s="4"/>
      <c r="AE25" s="4"/>
      <c r="AG25" s="4"/>
      <c r="AI25" s="4"/>
      <c r="AK25" s="4"/>
      <c r="AM25" s="4"/>
      <c r="AO25" s="4"/>
      <c r="AQ25" s="4"/>
      <c r="AS25" s="4"/>
      <c r="AU25" s="4"/>
      <c r="AW25" s="4"/>
      <c r="AY25" s="4"/>
      <c r="BA25" s="4"/>
      <c r="BC25" s="4"/>
      <c r="BE25" s="4"/>
      <c r="BG25" s="4"/>
      <c r="BI25" s="4"/>
      <c r="BK25" s="4"/>
      <c r="BM25" s="4"/>
      <c r="BO25" s="4"/>
      <c r="BQ25" s="4"/>
      <c r="BS25" s="4"/>
      <c r="BU25" s="4"/>
      <c r="BW25" s="4"/>
    </row>
    <row r="26" ht="12.0" customHeight="1">
      <c r="A26" s="4">
        <f t="shared" si="1"/>
        <v>25</v>
      </c>
      <c r="B26" s="4"/>
      <c r="C26" s="4"/>
      <c r="D26" s="4"/>
      <c r="F26" s="4"/>
      <c r="H26" s="4"/>
      <c r="J26" s="4"/>
      <c r="L26" s="4"/>
      <c r="N26" s="4"/>
      <c r="P26" s="4"/>
      <c r="R26" s="4"/>
      <c r="T26" s="4"/>
      <c r="V26" s="4"/>
      <c r="X26" s="4"/>
      <c r="Z26" s="4"/>
      <c r="AB26" s="4"/>
      <c r="AD26" s="4"/>
      <c r="AF26" s="4"/>
      <c r="AH26" s="4"/>
      <c r="AJ26" s="4"/>
      <c r="AL26" s="4"/>
      <c r="AN26" s="4"/>
      <c r="AP26" s="4"/>
      <c r="AR26" s="4"/>
      <c r="AT26" s="4"/>
      <c r="AV26" s="4"/>
      <c r="AX26" s="4"/>
      <c r="AZ26" s="4"/>
      <c r="BB26" s="4"/>
      <c r="BD26" s="4"/>
      <c r="BF26" s="4"/>
      <c r="BH26" s="4"/>
      <c r="BJ26" s="4"/>
      <c r="BL26" s="4"/>
      <c r="BN26" s="4"/>
      <c r="BP26" s="4"/>
      <c r="BR26" s="4"/>
      <c r="BT26" s="4"/>
      <c r="BV26" s="4"/>
    </row>
    <row r="27" ht="12.0" customHeight="1">
      <c r="A27" s="4">
        <f t="shared" si="1"/>
        <v>26</v>
      </c>
      <c r="B27" s="4"/>
      <c r="C27" s="4"/>
      <c r="E27" s="4"/>
      <c r="G27" s="4"/>
      <c r="I27" s="4"/>
      <c r="K27" s="4"/>
      <c r="M27" s="4"/>
      <c r="O27" s="4"/>
      <c r="Q27" s="4"/>
      <c r="S27" s="4"/>
      <c r="U27" s="4"/>
      <c r="W27" s="4"/>
      <c r="Y27" s="4"/>
      <c r="AA27" s="4"/>
      <c r="AC27" s="4"/>
      <c r="AE27" s="4"/>
      <c r="AG27" s="4"/>
      <c r="AI27" s="4"/>
      <c r="AK27" s="4"/>
      <c r="AM27" s="4"/>
      <c r="AO27" s="4"/>
      <c r="AQ27" s="4"/>
      <c r="AS27" s="4"/>
      <c r="AU27" s="4"/>
      <c r="AW27" s="4"/>
      <c r="AY27" s="4"/>
      <c r="BA27" s="4"/>
      <c r="BC27" s="4"/>
      <c r="BE27" s="4"/>
      <c r="BG27" s="4"/>
      <c r="BI27" s="4"/>
      <c r="BK27" s="4"/>
      <c r="BM27" s="4"/>
      <c r="BO27" s="4"/>
      <c r="BQ27" s="4"/>
      <c r="BS27" s="4"/>
      <c r="BU27" s="4"/>
      <c r="BW27" s="4"/>
    </row>
    <row r="28" ht="12.0" customHeight="1">
      <c r="A28" s="4">
        <f t="shared" si="1"/>
        <v>27</v>
      </c>
      <c r="B28" s="4"/>
      <c r="C28" s="4"/>
      <c r="D28" s="4"/>
      <c r="F28" s="4"/>
      <c r="H28" s="4"/>
      <c r="J28" s="4"/>
      <c r="L28" s="4"/>
      <c r="N28" s="4"/>
      <c r="P28" s="4"/>
      <c r="R28" s="4"/>
      <c r="T28" s="4"/>
      <c r="V28" s="4"/>
      <c r="X28" s="4"/>
      <c r="Z28" s="4"/>
      <c r="AB28" s="4"/>
      <c r="AD28" s="4"/>
      <c r="AF28" s="4"/>
      <c r="AH28" s="4"/>
      <c r="AJ28" s="4"/>
      <c r="AL28" s="4"/>
      <c r="AN28" s="4"/>
      <c r="AP28" s="4"/>
      <c r="AR28" s="4"/>
      <c r="AT28" s="4"/>
      <c r="AV28" s="4"/>
      <c r="AX28" s="4"/>
      <c r="AZ28" s="4"/>
      <c r="BB28" s="4"/>
      <c r="BD28" s="4"/>
      <c r="BF28" s="4"/>
      <c r="BH28" s="4"/>
      <c r="BJ28" s="4"/>
      <c r="BL28" s="4"/>
      <c r="BN28" s="4"/>
      <c r="BP28" s="4"/>
      <c r="BR28" s="4"/>
      <c r="BT28" s="4"/>
      <c r="BV28" s="4"/>
    </row>
    <row r="29" ht="12.0" customHeight="1">
      <c r="A29" s="4">
        <f t="shared" si="1"/>
        <v>28</v>
      </c>
      <c r="B29" s="4"/>
      <c r="C29" s="4"/>
      <c r="E29" s="4"/>
      <c r="G29" s="4"/>
      <c r="I29" s="4"/>
      <c r="K29" s="4"/>
      <c r="M29" s="4"/>
      <c r="O29" s="4"/>
      <c r="Q29" s="4"/>
      <c r="S29" s="4"/>
      <c r="U29" s="4"/>
      <c r="W29" s="4"/>
      <c r="Y29" s="4"/>
      <c r="AA29" s="4"/>
      <c r="AC29" s="4"/>
      <c r="AE29" s="4"/>
      <c r="AG29" s="4"/>
      <c r="AI29" s="4"/>
      <c r="AK29" s="4"/>
      <c r="AM29" s="4"/>
      <c r="AO29" s="4"/>
      <c r="AQ29" s="4"/>
      <c r="AS29" s="4"/>
      <c r="AU29" s="4"/>
      <c r="AW29" s="4"/>
      <c r="AY29" s="4"/>
      <c r="BA29" s="4"/>
      <c r="BC29" s="4"/>
      <c r="BE29" s="4"/>
      <c r="BG29" s="4"/>
      <c r="BI29" s="4"/>
      <c r="BK29" s="4"/>
      <c r="BM29" s="4"/>
      <c r="BO29" s="4"/>
      <c r="BQ29" s="4"/>
      <c r="BS29" s="4"/>
      <c r="BU29" s="4"/>
      <c r="BW29" s="4"/>
    </row>
    <row r="30" ht="12.0" customHeight="1">
      <c r="A30" s="4">
        <f t="shared" si="1"/>
        <v>29</v>
      </c>
      <c r="B30" s="4"/>
      <c r="C30" s="4"/>
      <c r="D30" s="4"/>
      <c r="F30" s="4"/>
      <c r="H30" s="4"/>
      <c r="J30" s="4"/>
      <c r="L30" s="4"/>
      <c r="N30" s="4"/>
      <c r="P30" s="4"/>
      <c r="R30" s="4"/>
      <c r="T30" s="4"/>
      <c r="V30" s="4"/>
      <c r="X30" s="4"/>
      <c r="Z30" s="4"/>
      <c r="AB30" s="4"/>
      <c r="AD30" s="4"/>
      <c r="AF30" s="4"/>
      <c r="AH30" s="4"/>
      <c r="AJ30" s="4"/>
      <c r="AL30" s="4"/>
      <c r="AN30" s="4"/>
      <c r="AP30" s="4"/>
      <c r="AR30" s="4"/>
      <c r="AT30" s="4"/>
      <c r="AV30" s="4"/>
      <c r="AX30" s="4"/>
      <c r="AZ30" s="4"/>
      <c r="BB30" s="4"/>
      <c r="BD30" s="4"/>
      <c r="BF30" s="4"/>
      <c r="BH30" s="4"/>
      <c r="BJ30" s="4"/>
      <c r="BL30" s="4"/>
      <c r="BN30" s="4"/>
      <c r="BP30" s="4"/>
      <c r="BR30" s="4"/>
      <c r="BT30" s="4"/>
      <c r="BV30" s="4"/>
    </row>
    <row r="31" ht="12.0" customHeight="1">
      <c r="A31" s="4">
        <f t="shared" si="1"/>
        <v>30</v>
      </c>
      <c r="B31" s="4"/>
      <c r="C31" s="4"/>
      <c r="E31" s="4"/>
      <c r="G31" s="4"/>
      <c r="I31" s="4"/>
      <c r="K31" s="4"/>
      <c r="M31" s="4"/>
      <c r="O31" s="4"/>
      <c r="Q31" s="4"/>
      <c r="S31" s="4"/>
      <c r="U31" s="4"/>
      <c r="W31" s="4"/>
      <c r="Y31" s="4"/>
      <c r="AA31" s="4"/>
      <c r="AC31" s="4"/>
      <c r="AE31" s="4"/>
      <c r="AG31" s="4"/>
      <c r="AI31" s="4"/>
      <c r="AK31" s="4"/>
      <c r="AM31" s="4"/>
      <c r="AO31" s="4"/>
      <c r="AQ31" s="4"/>
      <c r="AS31" s="4"/>
      <c r="AU31" s="4"/>
      <c r="AW31" s="4"/>
      <c r="AY31" s="4"/>
      <c r="BA31" s="4"/>
      <c r="BC31" s="4"/>
      <c r="BE31" s="4"/>
      <c r="BG31" s="4"/>
      <c r="BI31" s="4"/>
      <c r="BK31" s="4"/>
      <c r="BM31" s="4"/>
      <c r="BO31" s="4"/>
      <c r="BQ31" s="4"/>
      <c r="BS31" s="4"/>
      <c r="BU31" s="4"/>
      <c r="BW31" s="4"/>
    </row>
    <row r="32" ht="12.0" customHeight="1">
      <c r="A32" s="4">
        <f t="shared" si="1"/>
        <v>31</v>
      </c>
      <c r="B32" s="4"/>
      <c r="C32" s="4"/>
      <c r="D32" s="4"/>
      <c r="F32" s="4"/>
      <c r="H32" s="4"/>
      <c r="J32" s="4"/>
      <c r="L32" s="4"/>
      <c r="N32" s="4"/>
      <c r="P32" s="4"/>
      <c r="R32" s="4"/>
      <c r="T32" s="4"/>
      <c r="V32" s="4"/>
      <c r="X32" s="4"/>
      <c r="Z32" s="4"/>
      <c r="AB32" s="4"/>
      <c r="AD32" s="4"/>
      <c r="AF32" s="4"/>
      <c r="AH32" s="4"/>
      <c r="AJ32" s="4"/>
      <c r="AL32" s="4"/>
      <c r="AN32" s="4"/>
      <c r="AP32" s="4"/>
      <c r="AR32" s="4"/>
      <c r="AT32" s="4"/>
      <c r="AV32" s="4"/>
      <c r="AX32" s="4"/>
      <c r="AZ32" s="4"/>
      <c r="BB32" s="4"/>
      <c r="BD32" s="4"/>
      <c r="BF32" s="4"/>
      <c r="BH32" s="4"/>
      <c r="BJ32" s="4"/>
      <c r="BL32" s="4"/>
      <c r="BN32" s="4"/>
      <c r="BP32" s="4"/>
      <c r="BR32" s="4"/>
      <c r="BT32" s="4"/>
      <c r="BV32" s="4"/>
    </row>
    <row r="33" ht="12.0" customHeight="1">
      <c r="A33" s="4">
        <f t="shared" si="1"/>
        <v>32</v>
      </c>
      <c r="B33" s="4"/>
      <c r="C33" s="4"/>
      <c r="E33" s="4"/>
      <c r="G33" s="4"/>
      <c r="I33" s="4"/>
      <c r="K33" s="4"/>
      <c r="M33" s="4"/>
      <c r="O33" s="4"/>
      <c r="Q33" s="4"/>
      <c r="S33" s="4"/>
      <c r="U33" s="4"/>
      <c r="W33" s="4"/>
      <c r="Y33" s="4"/>
      <c r="AA33" s="4"/>
      <c r="AC33" s="4"/>
      <c r="AE33" s="4"/>
      <c r="AG33" s="4"/>
      <c r="AI33" s="4"/>
      <c r="AK33" s="4"/>
      <c r="AM33" s="4"/>
      <c r="AO33" s="4"/>
      <c r="AQ33" s="4"/>
      <c r="AS33" s="4"/>
      <c r="AU33" s="4"/>
      <c r="AW33" s="4"/>
      <c r="AY33" s="4"/>
      <c r="BA33" s="4"/>
      <c r="BC33" s="4"/>
      <c r="BE33" s="4"/>
      <c r="BG33" s="4"/>
      <c r="BI33" s="4"/>
      <c r="BK33" s="4"/>
      <c r="BM33" s="4"/>
      <c r="BO33" s="4"/>
      <c r="BQ33" s="4"/>
      <c r="BS33" s="4"/>
      <c r="BU33" s="4"/>
      <c r="BW33" s="4"/>
    </row>
    <row r="34" ht="12.0" customHeight="1">
      <c r="A34" s="4">
        <f t="shared" si="1"/>
        <v>33</v>
      </c>
      <c r="B34" s="4"/>
      <c r="C34" s="4"/>
      <c r="D34" s="4"/>
      <c r="F34" s="4"/>
      <c r="H34" s="4"/>
      <c r="J34" s="4"/>
      <c r="L34" s="4"/>
      <c r="N34" s="4"/>
      <c r="P34" s="4"/>
      <c r="R34" s="4"/>
      <c r="T34" s="4"/>
      <c r="V34" s="4"/>
      <c r="X34" s="4"/>
      <c r="Z34" s="4"/>
      <c r="AB34" s="4"/>
      <c r="AD34" s="4"/>
      <c r="AF34" s="4"/>
      <c r="AH34" s="4"/>
      <c r="AJ34" s="4"/>
      <c r="AL34" s="4"/>
      <c r="AN34" s="4"/>
      <c r="AP34" s="4"/>
      <c r="AR34" s="4"/>
      <c r="AT34" s="4"/>
      <c r="AV34" s="4"/>
      <c r="AX34" s="4"/>
      <c r="AZ34" s="4"/>
      <c r="BB34" s="4"/>
      <c r="BD34" s="4"/>
      <c r="BF34" s="4"/>
      <c r="BH34" s="4"/>
      <c r="BJ34" s="4"/>
      <c r="BL34" s="4"/>
      <c r="BN34" s="4"/>
      <c r="BP34" s="4"/>
      <c r="BR34" s="4"/>
      <c r="BT34" s="4"/>
      <c r="BV34" s="4"/>
    </row>
    <row r="35" ht="12.0" customHeight="1">
      <c r="A35" s="4">
        <f t="shared" si="1"/>
        <v>34</v>
      </c>
      <c r="B35" s="4"/>
      <c r="C35" s="4"/>
      <c r="E35" s="4"/>
      <c r="G35" s="4"/>
      <c r="I35" s="4"/>
      <c r="K35" s="4"/>
      <c r="M35" s="4"/>
      <c r="O35" s="4"/>
      <c r="Q35" s="4"/>
      <c r="S35" s="4"/>
      <c r="U35" s="4"/>
      <c r="W35" s="4"/>
      <c r="Y35" s="4"/>
      <c r="AA35" s="4"/>
      <c r="AC35" s="4"/>
      <c r="AE35" s="4"/>
      <c r="AG35" s="4"/>
      <c r="AI35" s="4"/>
      <c r="AK35" s="4"/>
      <c r="AM35" s="4"/>
      <c r="AO35" s="4"/>
      <c r="AQ35" s="4"/>
      <c r="AS35" s="4"/>
      <c r="AU35" s="4"/>
      <c r="AW35" s="4"/>
      <c r="AY35" s="4"/>
      <c r="BA35" s="4"/>
      <c r="BC35" s="4"/>
      <c r="BE35" s="4"/>
      <c r="BG35" s="4"/>
      <c r="BI35" s="4"/>
      <c r="BK35" s="4"/>
      <c r="BM35" s="4"/>
      <c r="BO35" s="4"/>
      <c r="BQ35" s="4"/>
      <c r="BS35" s="4"/>
      <c r="BU35" s="4"/>
      <c r="BW35" s="4"/>
    </row>
    <row r="36" ht="12.0" customHeight="1">
      <c r="A36" s="4">
        <f t="shared" si="1"/>
        <v>35</v>
      </c>
      <c r="B36" s="4"/>
      <c r="C36" s="4"/>
      <c r="D36" s="4"/>
      <c r="F36" s="4"/>
      <c r="H36" s="4"/>
      <c r="J36" s="4"/>
      <c r="L36" s="4"/>
      <c r="N36" s="4"/>
      <c r="P36" s="4"/>
      <c r="R36" s="4"/>
      <c r="T36" s="4"/>
      <c r="V36" s="4"/>
      <c r="X36" s="4"/>
      <c r="Z36" s="4"/>
      <c r="AB36" s="4"/>
      <c r="AD36" s="4"/>
      <c r="AF36" s="4"/>
      <c r="AH36" s="4"/>
      <c r="AJ36" s="4"/>
      <c r="AL36" s="4"/>
      <c r="AN36" s="4"/>
      <c r="AP36" s="4"/>
      <c r="AR36" s="4"/>
      <c r="AT36" s="4"/>
      <c r="AV36" s="4"/>
      <c r="AX36" s="4"/>
      <c r="AZ36" s="4"/>
      <c r="BB36" s="4"/>
      <c r="BD36" s="4"/>
      <c r="BF36" s="4"/>
      <c r="BH36" s="4"/>
      <c r="BJ36" s="4"/>
      <c r="BL36" s="4"/>
      <c r="BN36" s="4"/>
      <c r="BP36" s="4"/>
      <c r="BR36" s="4"/>
      <c r="BT36" s="4"/>
      <c r="BV36" s="4"/>
    </row>
    <row r="37" ht="12.0" customHeight="1">
      <c r="A37" s="4">
        <f t="shared" si="1"/>
        <v>36</v>
      </c>
      <c r="B37" s="4"/>
      <c r="C37" s="4"/>
      <c r="E37" s="4"/>
      <c r="G37" s="4"/>
      <c r="I37" s="4"/>
      <c r="K37" s="4"/>
      <c r="M37" s="4"/>
      <c r="O37" s="4"/>
      <c r="Q37" s="4"/>
      <c r="S37" s="4"/>
      <c r="U37" s="4"/>
      <c r="W37" s="4"/>
      <c r="Y37" s="4"/>
      <c r="AA37" s="4"/>
      <c r="AC37" s="4"/>
      <c r="AE37" s="4"/>
      <c r="AG37" s="4"/>
      <c r="AI37" s="4"/>
      <c r="AK37" s="4"/>
      <c r="AM37" s="4"/>
      <c r="AO37" s="4"/>
      <c r="AQ37" s="4"/>
      <c r="AS37" s="4"/>
      <c r="AU37" s="4"/>
      <c r="AW37" s="4"/>
      <c r="AY37" s="4"/>
      <c r="BA37" s="4"/>
      <c r="BC37" s="4"/>
      <c r="BE37" s="4"/>
      <c r="BG37" s="4"/>
      <c r="BI37" s="4"/>
      <c r="BK37" s="4"/>
      <c r="BM37" s="4"/>
      <c r="BO37" s="4"/>
      <c r="BQ37" s="4"/>
      <c r="BS37" s="4"/>
      <c r="BU37" s="4"/>
      <c r="BW37" s="4"/>
    </row>
    <row r="38" ht="12.0" customHeight="1">
      <c r="A38" s="4">
        <f t="shared" si="1"/>
        <v>37</v>
      </c>
      <c r="B38" s="4"/>
      <c r="C38" s="4"/>
      <c r="D38" s="4"/>
      <c r="F38" s="4"/>
      <c r="H38" s="4"/>
      <c r="J38" s="4"/>
      <c r="L38" s="4"/>
      <c r="N38" s="4"/>
      <c r="P38" s="4"/>
      <c r="R38" s="4"/>
      <c r="T38" s="4"/>
      <c r="V38" s="4"/>
      <c r="X38" s="4"/>
      <c r="Z38" s="4"/>
      <c r="AB38" s="4"/>
      <c r="AD38" s="4"/>
      <c r="AF38" s="4"/>
      <c r="AH38" s="4"/>
      <c r="AJ38" s="4"/>
      <c r="AL38" s="4"/>
      <c r="AN38" s="4"/>
      <c r="AP38" s="4"/>
      <c r="AR38" s="4"/>
      <c r="AT38" s="4"/>
      <c r="AV38" s="4"/>
      <c r="AX38" s="4"/>
      <c r="AZ38" s="4"/>
      <c r="BB38" s="4"/>
      <c r="BD38" s="4"/>
      <c r="BF38" s="4"/>
      <c r="BH38" s="4"/>
      <c r="BJ38" s="4"/>
      <c r="BL38" s="4"/>
      <c r="BN38" s="4"/>
      <c r="BP38" s="4"/>
      <c r="BR38" s="4"/>
      <c r="BT38" s="4"/>
      <c r="BV38" s="4"/>
    </row>
    <row r="39" ht="12.0" customHeight="1">
      <c r="A39" s="4">
        <f t="shared" si="1"/>
        <v>38</v>
      </c>
      <c r="B39" s="4"/>
      <c r="C39" s="4"/>
      <c r="E39" s="4"/>
      <c r="G39" s="4"/>
      <c r="I39" s="4"/>
      <c r="K39" s="4"/>
      <c r="M39" s="4"/>
      <c r="O39" s="4"/>
      <c r="Q39" s="4"/>
      <c r="S39" s="4"/>
      <c r="U39" s="4"/>
      <c r="W39" s="4"/>
      <c r="Y39" s="4"/>
      <c r="AA39" s="4"/>
      <c r="AC39" s="4"/>
      <c r="AE39" s="4"/>
      <c r="AG39" s="4"/>
      <c r="AI39" s="4"/>
      <c r="AK39" s="4"/>
      <c r="AM39" s="4"/>
      <c r="AO39" s="4"/>
      <c r="AQ39" s="4"/>
      <c r="AS39" s="4"/>
      <c r="AU39" s="4"/>
      <c r="AW39" s="4"/>
      <c r="AY39" s="4"/>
      <c r="BA39" s="4"/>
      <c r="BC39" s="4"/>
      <c r="BE39" s="4"/>
      <c r="BG39" s="4"/>
      <c r="BI39" s="4"/>
      <c r="BK39" s="4"/>
      <c r="BM39" s="4"/>
      <c r="BO39" s="4"/>
      <c r="BQ39" s="4"/>
      <c r="BS39" s="4"/>
      <c r="BU39" s="4"/>
      <c r="BW39" s="4"/>
    </row>
    <row r="40" ht="12.0" customHeight="1">
      <c r="A40" s="4">
        <f t="shared" si="1"/>
        <v>39</v>
      </c>
      <c r="B40" s="4"/>
      <c r="C40" s="4"/>
      <c r="D40" s="4"/>
      <c r="F40" s="4"/>
      <c r="H40" s="4"/>
      <c r="J40" s="4"/>
      <c r="L40" s="4"/>
      <c r="N40" s="4"/>
      <c r="P40" s="4"/>
      <c r="R40" s="4"/>
      <c r="T40" s="4"/>
      <c r="V40" s="4"/>
      <c r="X40" s="4"/>
      <c r="Z40" s="4"/>
      <c r="AB40" s="4"/>
      <c r="AD40" s="4"/>
      <c r="AF40" s="4"/>
      <c r="AH40" s="4"/>
      <c r="AJ40" s="4"/>
      <c r="AL40" s="4"/>
      <c r="AN40" s="4"/>
      <c r="AP40" s="4"/>
      <c r="AR40" s="4"/>
      <c r="AT40" s="4"/>
      <c r="AV40" s="4"/>
      <c r="AX40" s="4"/>
      <c r="AZ40" s="4"/>
      <c r="BB40" s="4"/>
      <c r="BD40" s="4"/>
      <c r="BF40" s="4"/>
      <c r="BH40" s="4"/>
      <c r="BJ40" s="4"/>
      <c r="BL40" s="4"/>
      <c r="BN40" s="4"/>
      <c r="BP40" s="4"/>
      <c r="BR40" s="4"/>
      <c r="BT40" s="4"/>
      <c r="BV40" s="4"/>
    </row>
    <row r="41" ht="12.0" customHeight="1">
      <c r="A41" s="4">
        <f t="shared" si="1"/>
        <v>40</v>
      </c>
      <c r="B41" s="4"/>
      <c r="C41" s="4"/>
      <c r="E41" s="4"/>
      <c r="G41" s="4"/>
      <c r="I41" s="4"/>
      <c r="K41" s="4"/>
      <c r="M41" s="4"/>
      <c r="O41" s="4"/>
      <c r="Q41" s="4"/>
      <c r="S41" s="4"/>
      <c r="U41" s="4"/>
      <c r="W41" s="4"/>
      <c r="Y41" s="4"/>
      <c r="AA41" s="4"/>
      <c r="AC41" s="4"/>
      <c r="AE41" s="4"/>
      <c r="AG41" s="4"/>
      <c r="AI41" s="4"/>
      <c r="AK41" s="4"/>
      <c r="AM41" s="4"/>
      <c r="AO41" s="4"/>
      <c r="AQ41" s="4"/>
      <c r="AS41" s="4"/>
      <c r="AU41" s="4"/>
      <c r="AW41" s="4"/>
      <c r="AY41" s="4"/>
      <c r="BA41" s="4"/>
      <c r="BC41" s="4"/>
      <c r="BE41" s="4"/>
      <c r="BG41" s="4"/>
      <c r="BI41" s="4"/>
      <c r="BK41" s="4"/>
      <c r="BM41" s="4"/>
      <c r="BO41" s="4"/>
      <c r="BQ41" s="4"/>
      <c r="BS41" s="4"/>
      <c r="BU41" s="4"/>
      <c r="BW41" s="4"/>
    </row>
    <row r="42" ht="12.0" customHeight="1">
      <c r="A42" s="4">
        <f t="shared" si="1"/>
        <v>41</v>
      </c>
      <c r="B42" s="4"/>
      <c r="C42" s="4"/>
      <c r="D42" s="4"/>
      <c r="F42" s="4"/>
      <c r="H42" s="4"/>
      <c r="J42" s="4"/>
      <c r="L42" s="4"/>
      <c r="N42" s="4"/>
      <c r="P42" s="4"/>
      <c r="R42" s="4"/>
      <c r="T42" s="4"/>
      <c r="V42" s="4"/>
      <c r="X42" s="4"/>
      <c r="Z42" s="4"/>
      <c r="AB42" s="4"/>
      <c r="AD42" s="4"/>
      <c r="AF42" s="4"/>
      <c r="AH42" s="4"/>
      <c r="AJ42" s="4"/>
      <c r="AL42" s="4"/>
      <c r="AN42" s="4"/>
      <c r="AP42" s="4"/>
      <c r="AR42" s="4"/>
      <c r="AT42" s="4"/>
      <c r="AV42" s="4"/>
      <c r="AX42" s="4"/>
      <c r="AZ42" s="4"/>
      <c r="BB42" s="4"/>
      <c r="BD42" s="4"/>
      <c r="BF42" s="4"/>
      <c r="BH42" s="4"/>
      <c r="BJ42" s="4"/>
      <c r="BL42" s="4"/>
      <c r="BN42" s="4"/>
      <c r="BP42" s="4"/>
      <c r="BR42" s="4"/>
      <c r="BT42" s="4"/>
      <c r="BV42" s="4"/>
    </row>
    <row r="43" ht="12.0" customHeight="1">
      <c r="A43" s="4">
        <f t="shared" si="1"/>
        <v>42</v>
      </c>
      <c r="B43" s="4"/>
      <c r="C43" s="4"/>
      <c r="E43" s="4"/>
      <c r="G43" s="4"/>
      <c r="I43" s="4"/>
      <c r="K43" s="4"/>
      <c r="M43" s="4"/>
      <c r="O43" s="4"/>
      <c r="Q43" s="4"/>
      <c r="S43" s="4"/>
      <c r="U43" s="4"/>
      <c r="W43" s="4"/>
      <c r="Y43" s="4"/>
      <c r="AA43" s="4"/>
      <c r="AC43" s="4"/>
      <c r="AE43" s="4"/>
      <c r="AG43" s="4"/>
      <c r="AI43" s="4"/>
      <c r="AK43" s="4"/>
      <c r="AM43" s="4"/>
      <c r="AO43" s="4"/>
      <c r="AQ43" s="4"/>
      <c r="AS43" s="4"/>
      <c r="AU43" s="4"/>
      <c r="AW43" s="4"/>
      <c r="AY43" s="4"/>
      <c r="BA43" s="4"/>
      <c r="BC43" s="4"/>
      <c r="BE43" s="4"/>
      <c r="BG43" s="4"/>
      <c r="BI43" s="4"/>
      <c r="BK43" s="4"/>
      <c r="BM43" s="4"/>
      <c r="BO43" s="4"/>
      <c r="BQ43" s="4"/>
      <c r="BS43" s="4"/>
      <c r="BU43" s="4"/>
      <c r="BW43" s="4"/>
    </row>
    <row r="44" ht="12.0" customHeight="1">
      <c r="A44" s="4">
        <f t="shared" si="1"/>
        <v>43</v>
      </c>
      <c r="B44" s="4"/>
      <c r="C44" s="4"/>
      <c r="D44" s="4"/>
      <c r="F44" s="4"/>
      <c r="H44" s="4"/>
      <c r="J44" s="4"/>
      <c r="L44" s="4"/>
      <c r="N44" s="4"/>
      <c r="P44" s="4"/>
      <c r="R44" s="4"/>
      <c r="T44" s="4"/>
      <c r="V44" s="4"/>
      <c r="X44" s="4"/>
      <c r="Z44" s="4"/>
      <c r="AB44" s="4"/>
      <c r="AD44" s="4"/>
      <c r="AF44" s="4"/>
      <c r="AH44" s="4"/>
      <c r="AJ44" s="4"/>
      <c r="AL44" s="4"/>
      <c r="AN44" s="4"/>
      <c r="AP44" s="4"/>
      <c r="AR44" s="4"/>
      <c r="AT44" s="4"/>
      <c r="AV44" s="4"/>
      <c r="AX44" s="4"/>
      <c r="AZ44" s="4"/>
      <c r="BB44" s="4"/>
      <c r="BD44" s="4"/>
      <c r="BF44" s="4"/>
      <c r="BH44" s="4"/>
      <c r="BJ44" s="4"/>
      <c r="BL44" s="4"/>
      <c r="BN44" s="4"/>
      <c r="BP44" s="4"/>
      <c r="BR44" s="4"/>
      <c r="BT44" s="4"/>
      <c r="BV44" s="4"/>
    </row>
    <row r="45" ht="12.0" customHeight="1">
      <c r="A45" s="4">
        <f t="shared" si="1"/>
        <v>44</v>
      </c>
      <c r="B45" s="4"/>
      <c r="C45" s="4"/>
      <c r="E45" s="4"/>
      <c r="G45" s="4"/>
      <c r="I45" s="4"/>
      <c r="K45" s="4"/>
      <c r="M45" s="4"/>
      <c r="O45" s="4"/>
      <c r="Q45" s="4"/>
      <c r="S45" s="4"/>
      <c r="U45" s="4"/>
      <c r="W45" s="4"/>
      <c r="Y45" s="4"/>
      <c r="AA45" s="4"/>
      <c r="AC45" s="4"/>
      <c r="AE45" s="4"/>
      <c r="AG45" s="4"/>
      <c r="AI45" s="4"/>
      <c r="AK45" s="4"/>
      <c r="AM45" s="4"/>
      <c r="AO45" s="4"/>
      <c r="AQ45" s="4"/>
      <c r="AS45" s="4"/>
      <c r="AU45" s="4"/>
      <c r="AW45" s="4"/>
      <c r="AY45" s="4"/>
      <c r="BA45" s="4"/>
      <c r="BC45" s="4"/>
      <c r="BE45" s="4"/>
      <c r="BG45" s="4"/>
      <c r="BI45" s="4"/>
      <c r="BK45" s="4"/>
      <c r="BM45" s="4"/>
      <c r="BO45" s="4"/>
      <c r="BQ45" s="4"/>
      <c r="BS45" s="4"/>
      <c r="BU45" s="4"/>
      <c r="BW45" s="4"/>
    </row>
    <row r="46" ht="12.0" customHeight="1">
      <c r="A46" s="4">
        <f t="shared" si="1"/>
        <v>45</v>
      </c>
      <c r="B46" s="4"/>
      <c r="C46" s="4"/>
      <c r="D46" s="4"/>
      <c r="F46" s="4"/>
      <c r="H46" s="4"/>
      <c r="J46" s="4"/>
      <c r="L46" s="4"/>
      <c r="N46" s="4"/>
      <c r="P46" s="4"/>
      <c r="R46" s="4"/>
      <c r="T46" s="4"/>
      <c r="V46" s="4"/>
      <c r="X46" s="4"/>
      <c r="Z46" s="4"/>
      <c r="AB46" s="4"/>
      <c r="AD46" s="4"/>
      <c r="AF46" s="4"/>
      <c r="AH46" s="4"/>
      <c r="AJ46" s="4"/>
      <c r="AL46" s="4"/>
      <c r="AN46" s="4"/>
      <c r="AP46" s="4"/>
      <c r="AR46" s="4"/>
      <c r="AT46" s="4"/>
      <c r="AV46" s="4"/>
      <c r="AX46" s="4"/>
      <c r="AZ46" s="4"/>
      <c r="BB46" s="4"/>
      <c r="BD46" s="4"/>
      <c r="BF46" s="4"/>
      <c r="BH46" s="4"/>
      <c r="BJ46" s="4"/>
      <c r="BL46" s="4"/>
      <c r="BN46" s="4"/>
      <c r="BP46" s="4"/>
      <c r="BR46" s="4"/>
      <c r="BT46" s="4"/>
      <c r="BV46" s="4"/>
    </row>
    <row r="47" ht="12.0" customHeight="1">
      <c r="A47" s="4">
        <f t="shared" si="1"/>
        <v>46</v>
      </c>
      <c r="B47" s="4"/>
      <c r="C47" s="4"/>
      <c r="E47" s="4"/>
      <c r="G47" s="4"/>
      <c r="I47" s="4"/>
      <c r="K47" s="4"/>
      <c r="M47" s="4"/>
      <c r="O47" s="4"/>
      <c r="Q47" s="4"/>
      <c r="S47" s="4"/>
      <c r="U47" s="4"/>
      <c r="W47" s="4"/>
      <c r="Y47" s="4"/>
      <c r="AA47" s="4"/>
      <c r="AC47" s="4"/>
      <c r="AE47" s="4"/>
      <c r="AG47" s="4"/>
      <c r="AI47" s="4"/>
      <c r="AK47" s="4"/>
      <c r="AM47" s="4"/>
      <c r="AO47" s="4"/>
      <c r="AQ47" s="4"/>
      <c r="AS47" s="4"/>
      <c r="AU47" s="4"/>
      <c r="AW47" s="4"/>
      <c r="AY47" s="4"/>
      <c r="BA47" s="4"/>
      <c r="BC47" s="4"/>
      <c r="BE47" s="4"/>
      <c r="BG47" s="4"/>
      <c r="BI47" s="4"/>
      <c r="BK47" s="4"/>
      <c r="BM47" s="4"/>
      <c r="BO47" s="4"/>
      <c r="BQ47" s="4"/>
      <c r="BS47" s="4"/>
      <c r="BU47" s="4"/>
      <c r="BW47" s="4"/>
    </row>
    <row r="48" ht="12.0" customHeight="1">
      <c r="A48" s="4">
        <f t="shared" si="1"/>
        <v>47</v>
      </c>
      <c r="B48" s="4"/>
      <c r="C48" s="4"/>
      <c r="D48" s="4"/>
      <c r="F48" s="4"/>
      <c r="H48" s="4"/>
      <c r="J48" s="4"/>
      <c r="L48" s="4"/>
      <c r="N48" s="4"/>
      <c r="P48" s="4"/>
      <c r="R48" s="4"/>
      <c r="T48" s="4"/>
      <c r="V48" s="4"/>
      <c r="X48" s="4"/>
      <c r="Z48" s="4"/>
      <c r="AB48" s="4"/>
      <c r="AD48" s="4"/>
      <c r="AF48" s="4"/>
      <c r="AH48" s="4"/>
      <c r="AJ48" s="4"/>
      <c r="AL48" s="4"/>
      <c r="AN48" s="4"/>
      <c r="AP48" s="4"/>
      <c r="AR48" s="4"/>
      <c r="AT48" s="4"/>
      <c r="AV48" s="4"/>
      <c r="AX48" s="4"/>
      <c r="AZ48" s="4"/>
      <c r="BB48" s="4"/>
      <c r="BD48" s="4"/>
      <c r="BF48" s="4"/>
      <c r="BH48" s="4"/>
      <c r="BJ48" s="4"/>
      <c r="BL48" s="4"/>
      <c r="BN48" s="4"/>
      <c r="BP48" s="4"/>
      <c r="BR48" s="4"/>
      <c r="BT48" s="4"/>
      <c r="BV48" s="4"/>
    </row>
    <row r="49" ht="12.0" customHeight="1">
      <c r="A49" s="4">
        <f t="shared" si="1"/>
        <v>48</v>
      </c>
      <c r="B49" s="4"/>
      <c r="C49" s="4"/>
      <c r="E49" s="4"/>
      <c r="G49" s="4"/>
      <c r="I49" s="4"/>
      <c r="K49" s="4"/>
      <c r="M49" s="4"/>
      <c r="O49" s="4"/>
      <c r="Q49" s="4"/>
      <c r="S49" s="4"/>
      <c r="U49" s="4"/>
      <c r="W49" s="4"/>
      <c r="Y49" s="4"/>
      <c r="AA49" s="4"/>
      <c r="AC49" s="4"/>
      <c r="AE49" s="4"/>
      <c r="AG49" s="4"/>
      <c r="AI49" s="4"/>
      <c r="AK49" s="4"/>
      <c r="AM49" s="4"/>
      <c r="AO49" s="4"/>
      <c r="AQ49" s="4"/>
      <c r="AS49" s="4"/>
      <c r="AU49" s="4"/>
      <c r="AW49" s="4"/>
      <c r="AY49" s="4"/>
      <c r="BA49" s="4"/>
      <c r="BC49" s="4"/>
      <c r="BE49" s="4"/>
      <c r="BG49" s="4"/>
      <c r="BI49" s="4"/>
      <c r="BK49" s="4"/>
      <c r="BM49" s="4"/>
      <c r="BO49" s="4"/>
      <c r="BQ49" s="4"/>
      <c r="BS49" s="4"/>
      <c r="BU49" s="4"/>
      <c r="BW49" s="4"/>
    </row>
    <row r="50" ht="12.0" customHeight="1">
      <c r="A50" s="4">
        <f t="shared" si="1"/>
        <v>49</v>
      </c>
      <c r="B50" s="4"/>
      <c r="C50" s="4"/>
      <c r="D50" s="4"/>
      <c r="F50" s="4"/>
      <c r="H50" s="4"/>
      <c r="J50" s="4"/>
      <c r="L50" s="4"/>
      <c r="N50" s="4"/>
      <c r="P50" s="4"/>
      <c r="R50" s="4"/>
      <c r="T50" s="4"/>
      <c r="V50" s="4"/>
      <c r="X50" s="4"/>
      <c r="Z50" s="4"/>
      <c r="AB50" s="4"/>
      <c r="AD50" s="4"/>
      <c r="AF50" s="4"/>
      <c r="AH50" s="4"/>
      <c r="AJ50" s="4"/>
      <c r="AL50" s="4"/>
      <c r="AN50" s="4"/>
      <c r="AP50" s="4"/>
      <c r="AR50" s="4"/>
      <c r="AT50" s="4"/>
      <c r="AV50" s="4"/>
      <c r="AX50" s="4"/>
      <c r="AZ50" s="4"/>
      <c r="BB50" s="4"/>
      <c r="BD50" s="4"/>
      <c r="BF50" s="4"/>
      <c r="BH50" s="4"/>
      <c r="BJ50" s="4"/>
      <c r="BL50" s="4"/>
      <c r="BN50" s="4"/>
      <c r="BP50" s="4"/>
      <c r="BR50" s="4"/>
      <c r="BT50" s="4"/>
      <c r="BV50" s="4"/>
    </row>
    <row r="51" ht="12.0" customHeight="1">
      <c r="A51" s="4">
        <f t="shared" si="1"/>
        <v>50</v>
      </c>
      <c r="B51" s="4"/>
      <c r="C51" s="4"/>
      <c r="E51" s="4"/>
      <c r="G51" s="4"/>
      <c r="I51" s="4"/>
      <c r="K51" s="4"/>
      <c r="M51" s="4"/>
      <c r="O51" s="4"/>
      <c r="Q51" s="4"/>
      <c r="S51" s="4"/>
      <c r="U51" s="4"/>
      <c r="W51" s="4"/>
      <c r="Y51" s="4"/>
      <c r="AA51" s="4"/>
      <c r="AC51" s="4"/>
      <c r="AE51" s="4"/>
      <c r="AG51" s="4"/>
      <c r="AI51" s="4"/>
      <c r="AK51" s="4"/>
      <c r="AM51" s="4"/>
      <c r="AO51" s="4"/>
      <c r="AQ51" s="4"/>
      <c r="AS51" s="4"/>
      <c r="AU51" s="4"/>
      <c r="AW51" s="4"/>
      <c r="AY51" s="4"/>
      <c r="BA51" s="4"/>
      <c r="BC51" s="4"/>
      <c r="BE51" s="4"/>
      <c r="BG51" s="4"/>
      <c r="BI51" s="4"/>
      <c r="BK51" s="4"/>
      <c r="BM51" s="4"/>
      <c r="BO51" s="4"/>
      <c r="BQ51" s="4"/>
      <c r="BS51" s="4"/>
      <c r="BU51" s="4"/>
      <c r="BW51" s="4"/>
    </row>
    <row r="52" ht="12.0" customHeight="1">
      <c r="A52" s="4">
        <f t="shared" si="1"/>
        <v>51</v>
      </c>
      <c r="B52" s="4"/>
      <c r="C52" s="4"/>
      <c r="D52" s="4"/>
      <c r="F52" s="4"/>
      <c r="H52" s="4"/>
      <c r="J52" s="4"/>
      <c r="L52" s="4"/>
      <c r="N52" s="4"/>
      <c r="P52" s="4"/>
      <c r="R52" s="4"/>
      <c r="T52" s="4"/>
      <c r="V52" s="4"/>
      <c r="X52" s="4"/>
      <c r="Z52" s="4"/>
      <c r="AB52" s="4"/>
      <c r="AD52" s="4"/>
      <c r="AF52" s="4"/>
      <c r="AH52" s="4"/>
      <c r="AJ52" s="4"/>
      <c r="AL52" s="4"/>
      <c r="AN52" s="4"/>
      <c r="AP52" s="4"/>
      <c r="AR52" s="4"/>
      <c r="AT52" s="4"/>
      <c r="AV52" s="4"/>
      <c r="AX52" s="4"/>
      <c r="AZ52" s="4"/>
      <c r="BB52" s="4"/>
      <c r="BD52" s="4"/>
      <c r="BF52" s="4"/>
      <c r="BH52" s="4"/>
      <c r="BJ52" s="4"/>
      <c r="BL52" s="4"/>
      <c r="BN52" s="4"/>
      <c r="BP52" s="4"/>
      <c r="BR52" s="4"/>
      <c r="BT52" s="4"/>
      <c r="BV52" s="4"/>
    </row>
    <row r="53" ht="12.0" customHeight="1">
      <c r="A53" s="4">
        <f t="shared" si="1"/>
        <v>52</v>
      </c>
      <c r="B53" s="4"/>
      <c r="C53" s="4"/>
      <c r="E53" s="4"/>
      <c r="G53" s="4"/>
      <c r="I53" s="4"/>
      <c r="K53" s="4"/>
      <c r="M53" s="4"/>
      <c r="O53" s="4"/>
      <c r="Q53" s="4"/>
      <c r="S53" s="4"/>
      <c r="U53" s="4"/>
      <c r="W53" s="4"/>
      <c r="Y53" s="4"/>
      <c r="AA53" s="4"/>
      <c r="AC53" s="4"/>
      <c r="AE53" s="4"/>
      <c r="AG53" s="4"/>
      <c r="AI53" s="4"/>
      <c r="AK53" s="4"/>
      <c r="AM53" s="4"/>
      <c r="AO53" s="4"/>
      <c r="AQ53" s="4"/>
      <c r="AS53" s="4"/>
      <c r="AU53" s="4"/>
      <c r="AW53" s="4"/>
      <c r="AY53" s="4"/>
      <c r="BA53" s="4"/>
      <c r="BC53" s="4"/>
      <c r="BE53" s="4"/>
      <c r="BG53" s="4"/>
      <c r="BI53" s="4"/>
      <c r="BK53" s="4"/>
      <c r="BM53" s="4"/>
      <c r="BO53" s="4"/>
      <c r="BQ53" s="4"/>
      <c r="BS53" s="4"/>
      <c r="BU53" s="4"/>
      <c r="BW53" s="4"/>
    </row>
    <row r="54" ht="12.0" customHeight="1">
      <c r="A54" s="4">
        <f t="shared" si="1"/>
        <v>53</v>
      </c>
      <c r="B54" s="4"/>
      <c r="C54" s="4"/>
      <c r="D54" s="4"/>
      <c r="F54" s="4"/>
      <c r="H54" s="4"/>
      <c r="J54" s="4"/>
      <c r="L54" s="4"/>
      <c r="N54" s="4"/>
      <c r="P54" s="4"/>
      <c r="R54" s="4"/>
      <c r="T54" s="4"/>
      <c r="V54" s="4"/>
      <c r="X54" s="4"/>
      <c r="Z54" s="4"/>
      <c r="AB54" s="4"/>
      <c r="AD54" s="4"/>
      <c r="AF54" s="4"/>
      <c r="AH54" s="4"/>
      <c r="AJ54" s="4"/>
      <c r="AL54" s="4"/>
      <c r="AN54" s="4"/>
      <c r="AP54" s="4"/>
      <c r="AR54" s="4"/>
      <c r="AT54" s="4"/>
      <c r="AV54" s="4"/>
      <c r="AX54" s="4"/>
      <c r="AZ54" s="4"/>
      <c r="BB54" s="4"/>
      <c r="BD54" s="4"/>
      <c r="BF54" s="4"/>
      <c r="BH54" s="4"/>
      <c r="BJ54" s="4"/>
      <c r="BL54" s="4"/>
      <c r="BN54" s="4"/>
      <c r="BP54" s="4"/>
      <c r="BR54" s="4"/>
      <c r="BT54" s="4"/>
      <c r="BV54" s="4"/>
    </row>
    <row r="55" ht="12.0" customHeight="1">
      <c r="A55" s="4">
        <f t="shared" si="1"/>
        <v>54</v>
      </c>
      <c r="B55" s="4"/>
      <c r="C55" s="4"/>
      <c r="E55" s="4"/>
      <c r="G55" s="4"/>
      <c r="I55" s="4"/>
      <c r="K55" s="4"/>
      <c r="M55" s="4"/>
      <c r="O55" s="4"/>
      <c r="Q55" s="4"/>
      <c r="S55" s="4"/>
      <c r="U55" s="4"/>
      <c r="W55" s="4"/>
      <c r="Y55" s="4"/>
      <c r="AA55" s="4"/>
      <c r="AC55" s="4"/>
      <c r="AE55" s="4"/>
      <c r="AG55" s="4"/>
      <c r="AI55" s="4"/>
      <c r="AK55" s="4"/>
      <c r="AM55" s="4"/>
      <c r="AO55" s="4"/>
      <c r="AQ55" s="4"/>
      <c r="AS55" s="4"/>
      <c r="AU55" s="4"/>
      <c r="AW55" s="4"/>
      <c r="AY55" s="4"/>
      <c r="BA55" s="4"/>
      <c r="BC55" s="4"/>
      <c r="BE55" s="4"/>
      <c r="BG55" s="4"/>
      <c r="BI55" s="4"/>
      <c r="BK55" s="4"/>
      <c r="BM55" s="4"/>
      <c r="BO55" s="4"/>
      <c r="BQ55" s="4"/>
      <c r="BS55" s="4"/>
      <c r="BU55" s="4"/>
      <c r="BW55" s="4"/>
    </row>
    <row r="56" ht="12.0" customHeight="1">
      <c r="A56" s="4">
        <f t="shared" si="1"/>
        <v>55</v>
      </c>
      <c r="B56" s="4"/>
      <c r="C56" s="4"/>
      <c r="D56" s="4"/>
      <c r="F56" s="4"/>
      <c r="H56" s="4"/>
      <c r="J56" s="4"/>
      <c r="L56" s="4"/>
      <c r="N56" s="4"/>
      <c r="P56" s="4"/>
      <c r="R56" s="4"/>
      <c r="T56" s="4"/>
      <c r="V56" s="4"/>
      <c r="X56" s="4"/>
      <c r="Z56" s="4"/>
      <c r="AB56" s="4"/>
      <c r="AD56" s="4"/>
      <c r="AF56" s="4"/>
      <c r="AH56" s="4"/>
      <c r="AJ56" s="4"/>
      <c r="AL56" s="4"/>
      <c r="AN56" s="4"/>
      <c r="AP56" s="4"/>
      <c r="AR56" s="4"/>
      <c r="AT56" s="4"/>
      <c r="AV56" s="4"/>
      <c r="AX56" s="4"/>
      <c r="AZ56" s="4"/>
      <c r="BB56" s="4"/>
      <c r="BD56" s="4"/>
      <c r="BF56" s="4"/>
      <c r="BH56" s="4"/>
      <c r="BJ56" s="4"/>
      <c r="BL56" s="4"/>
      <c r="BN56" s="4"/>
      <c r="BP56" s="4"/>
      <c r="BR56" s="4"/>
      <c r="BT56" s="4"/>
      <c r="BV56" s="4"/>
    </row>
    <row r="57" ht="12.0" customHeight="1">
      <c r="A57" s="4">
        <f t="shared" si="1"/>
        <v>56</v>
      </c>
      <c r="B57" s="4"/>
      <c r="C57" s="4"/>
      <c r="E57" s="4"/>
      <c r="G57" s="4"/>
      <c r="I57" s="4"/>
      <c r="K57" s="4"/>
      <c r="M57" s="4"/>
      <c r="O57" s="4"/>
      <c r="Q57" s="4"/>
      <c r="S57" s="4"/>
      <c r="U57" s="4"/>
      <c r="W57" s="4"/>
      <c r="Y57" s="4"/>
      <c r="AA57" s="4"/>
      <c r="AC57" s="4"/>
      <c r="AE57" s="4"/>
      <c r="AG57" s="4"/>
      <c r="AI57" s="4"/>
      <c r="AK57" s="4"/>
      <c r="AM57" s="4"/>
      <c r="AO57" s="4"/>
      <c r="AQ57" s="4"/>
      <c r="AS57" s="4"/>
      <c r="AU57" s="4"/>
      <c r="AW57" s="4"/>
      <c r="AY57" s="4"/>
      <c r="BA57" s="4"/>
      <c r="BC57" s="4"/>
      <c r="BE57" s="4"/>
      <c r="BG57" s="4"/>
      <c r="BI57" s="4"/>
      <c r="BK57" s="4"/>
      <c r="BM57" s="4"/>
      <c r="BO57" s="4"/>
      <c r="BQ57" s="4"/>
      <c r="BS57" s="4"/>
      <c r="BU57" s="4"/>
      <c r="BW57" s="4"/>
    </row>
    <row r="58" ht="12.0" customHeight="1">
      <c r="A58" s="4">
        <f t="shared" si="1"/>
        <v>57</v>
      </c>
      <c r="B58" s="4"/>
      <c r="C58" s="4"/>
      <c r="D58" s="4"/>
      <c r="F58" s="4"/>
      <c r="H58" s="4"/>
      <c r="J58" s="4"/>
      <c r="L58" s="4"/>
      <c r="N58" s="4"/>
      <c r="P58" s="4"/>
      <c r="R58" s="4"/>
      <c r="T58" s="4"/>
      <c r="V58" s="4"/>
      <c r="X58" s="4"/>
      <c r="Z58" s="4"/>
      <c r="AB58" s="4"/>
      <c r="AD58" s="4"/>
      <c r="AF58" s="4"/>
      <c r="AH58" s="4"/>
      <c r="AJ58" s="4"/>
      <c r="AL58" s="4"/>
      <c r="AN58" s="4"/>
      <c r="AP58" s="4"/>
      <c r="AR58" s="4"/>
      <c r="AT58" s="4"/>
      <c r="AV58" s="4"/>
      <c r="AX58" s="4"/>
      <c r="AZ58" s="4"/>
      <c r="BB58" s="4"/>
      <c r="BD58" s="4"/>
      <c r="BF58" s="4"/>
      <c r="BH58" s="4"/>
      <c r="BJ58" s="4"/>
      <c r="BL58" s="4"/>
      <c r="BN58" s="4"/>
      <c r="BP58" s="4"/>
      <c r="BR58" s="4"/>
      <c r="BT58" s="4"/>
      <c r="BV58" s="4"/>
    </row>
    <row r="59" ht="12.0" customHeight="1">
      <c r="A59" s="4">
        <f t="shared" si="1"/>
        <v>58</v>
      </c>
      <c r="B59" s="4"/>
      <c r="C59" s="4"/>
      <c r="E59" s="4"/>
      <c r="G59" s="4"/>
      <c r="I59" s="4"/>
      <c r="K59" s="4"/>
      <c r="M59" s="4"/>
      <c r="O59" s="4"/>
      <c r="Q59" s="4"/>
      <c r="S59" s="4"/>
      <c r="U59" s="4"/>
      <c r="W59" s="4"/>
      <c r="Y59" s="4"/>
      <c r="AA59" s="4"/>
      <c r="AC59" s="4"/>
      <c r="AE59" s="4"/>
      <c r="AG59" s="4"/>
      <c r="AI59" s="4"/>
      <c r="AK59" s="4"/>
      <c r="AM59" s="4"/>
      <c r="AO59" s="4"/>
      <c r="AQ59" s="4"/>
      <c r="AS59" s="4"/>
      <c r="AU59" s="4"/>
      <c r="AW59" s="4"/>
      <c r="AY59" s="4"/>
      <c r="BA59" s="4"/>
      <c r="BC59" s="4"/>
      <c r="BE59" s="4"/>
      <c r="BG59" s="4"/>
      <c r="BI59" s="4"/>
      <c r="BK59" s="4"/>
      <c r="BM59" s="4"/>
      <c r="BO59" s="4"/>
      <c r="BQ59" s="4"/>
      <c r="BS59" s="4"/>
      <c r="BU59" s="4"/>
      <c r="BW59" s="4"/>
    </row>
    <row r="60" ht="12.0" customHeight="1">
      <c r="A60" s="4">
        <f t="shared" si="1"/>
        <v>59</v>
      </c>
      <c r="B60" s="4"/>
      <c r="C60" s="4"/>
      <c r="D60" s="4"/>
      <c r="F60" s="4"/>
      <c r="H60" s="4"/>
      <c r="J60" s="4"/>
      <c r="L60" s="4"/>
      <c r="N60" s="4"/>
      <c r="P60" s="4"/>
      <c r="R60" s="4"/>
      <c r="T60" s="4"/>
      <c r="V60" s="4"/>
      <c r="X60" s="4"/>
      <c r="Z60" s="4"/>
      <c r="AB60" s="4"/>
      <c r="AD60" s="4"/>
      <c r="AF60" s="4"/>
      <c r="AH60" s="4"/>
      <c r="AJ60" s="4"/>
      <c r="AL60" s="4"/>
      <c r="AN60" s="4"/>
      <c r="AP60" s="4"/>
      <c r="AR60" s="4"/>
      <c r="AT60" s="4"/>
      <c r="AV60" s="4"/>
      <c r="AX60" s="4"/>
      <c r="AZ60" s="4"/>
      <c r="BB60" s="4"/>
      <c r="BD60" s="4"/>
      <c r="BF60" s="4"/>
      <c r="BH60" s="4"/>
      <c r="BJ60" s="4"/>
      <c r="BL60" s="4"/>
      <c r="BN60" s="4"/>
      <c r="BP60" s="4"/>
      <c r="BR60" s="4"/>
      <c r="BT60" s="4"/>
      <c r="BV60" s="4"/>
    </row>
    <row r="61" ht="12.0" customHeight="1">
      <c r="A61" s="4">
        <f t="shared" si="1"/>
        <v>60</v>
      </c>
      <c r="B61" s="4"/>
      <c r="C61" s="4"/>
      <c r="E61" s="4"/>
      <c r="G61" s="4"/>
      <c r="I61" s="4"/>
      <c r="K61" s="4"/>
      <c r="M61" s="4"/>
      <c r="O61" s="4"/>
      <c r="Q61" s="4"/>
      <c r="S61" s="4"/>
      <c r="U61" s="4"/>
      <c r="W61" s="4"/>
      <c r="Y61" s="4"/>
      <c r="AA61" s="4"/>
      <c r="AC61" s="4"/>
      <c r="AE61" s="4"/>
      <c r="AG61" s="4"/>
      <c r="AI61" s="4"/>
      <c r="AK61" s="4"/>
      <c r="AM61" s="4"/>
      <c r="AO61" s="4"/>
      <c r="AQ61" s="4"/>
      <c r="AS61" s="4"/>
      <c r="AU61" s="4"/>
      <c r="AW61" s="4"/>
      <c r="AY61" s="4"/>
      <c r="BA61" s="4"/>
      <c r="BC61" s="4"/>
      <c r="BE61" s="4"/>
      <c r="BG61" s="4"/>
      <c r="BI61" s="4"/>
      <c r="BK61" s="4"/>
      <c r="BM61" s="4"/>
      <c r="BO61" s="4"/>
      <c r="BQ61" s="4"/>
      <c r="BS61" s="4"/>
      <c r="BU61" s="4"/>
      <c r="BW61" s="4"/>
    </row>
    <row r="62" ht="12.0" customHeight="1">
      <c r="A62" s="4">
        <f t="shared" si="1"/>
        <v>61</v>
      </c>
      <c r="B62" s="4"/>
      <c r="C62" s="4"/>
      <c r="D62" s="4"/>
      <c r="F62" s="4"/>
      <c r="H62" s="4"/>
      <c r="J62" s="4"/>
      <c r="L62" s="4"/>
      <c r="N62" s="4"/>
      <c r="P62" s="4"/>
      <c r="R62" s="4"/>
      <c r="T62" s="4"/>
      <c r="V62" s="4"/>
      <c r="X62" s="4"/>
      <c r="Z62" s="4"/>
      <c r="AB62" s="4"/>
      <c r="AD62" s="4"/>
      <c r="AF62" s="4"/>
      <c r="AH62" s="4"/>
      <c r="AJ62" s="4"/>
      <c r="AL62" s="4"/>
      <c r="AN62" s="4"/>
      <c r="AP62" s="4"/>
      <c r="AR62" s="4"/>
      <c r="AT62" s="4"/>
      <c r="AV62" s="4"/>
      <c r="AX62" s="4"/>
      <c r="AZ62" s="4"/>
      <c r="BB62" s="4"/>
      <c r="BD62" s="4"/>
      <c r="BF62" s="4"/>
      <c r="BH62" s="4"/>
      <c r="BJ62" s="4"/>
      <c r="BL62" s="4"/>
      <c r="BN62" s="4"/>
      <c r="BP62" s="4"/>
      <c r="BR62" s="4"/>
      <c r="BT62" s="4"/>
      <c r="BV62" s="4"/>
    </row>
    <row r="63" ht="12.0" customHeight="1">
      <c r="A63" s="4">
        <f t="shared" si="1"/>
        <v>62</v>
      </c>
      <c r="B63" s="4"/>
      <c r="C63" s="4"/>
      <c r="E63" s="4"/>
      <c r="G63" s="4"/>
      <c r="I63" s="4"/>
      <c r="K63" s="4"/>
      <c r="M63" s="4"/>
      <c r="O63" s="4"/>
      <c r="Q63" s="4"/>
      <c r="S63" s="4"/>
      <c r="U63" s="4"/>
      <c r="W63" s="4"/>
      <c r="Y63" s="4"/>
      <c r="AA63" s="4"/>
      <c r="AC63" s="4"/>
      <c r="AE63" s="4"/>
      <c r="AG63" s="4"/>
      <c r="AI63" s="4"/>
      <c r="AK63" s="4"/>
      <c r="AM63" s="4"/>
      <c r="AO63" s="4"/>
      <c r="AQ63" s="4"/>
      <c r="AS63" s="4"/>
      <c r="AU63" s="4"/>
      <c r="AW63" s="4"/>
      <c r="AY63" s="4"/>
      <c r="BA63" s="4"/>
      <c r="BC63" s="4"/>
      <c r="BE63" s="4"/>
      <c r="BG63" s="4"/>
      <c r="BI63" s="4"/>
      <c r="BK63" s="4"/>
      <c r="BM63" s="4"/>
      <c r="BO63" s="4"/>
      <c r="BQ63" s="4"/>
      <c r="BS63" s="4"/>
      <c r="BU63" s="4"/>
      <c r="BW63" s="4"/>
    </row>
    <row r="64" ht="12.0" customHeight="1">
      <c r="A64" s="4">
        <f t="shared" si="1"/>
        <v>63</v>
      </c>
      <c r="B64" s="4"/>
      <c r="C64" s="4"/>
      <c r="D64" s="4"/>
      <c r="F64" s="4"/>
      <c r="H64" s="4"/>
      <c r="J64" s="4"/>
      <c r="L64" s="4"/>
      <c r="N64" s="4"/>
      <c r="P64" s="4"/>
      <c r="R64" s="4"/>
      <c r="T64" s="4"/>
      <c r="V64" s="4"/>
      <c r="X64" s="4"/>
      <c r="Z64" s="4"/>
      <c r="AB64" s="4"/>
      <c r="AD64" s="4"/>
      <c r="AF64" s="4"/>
      <c r="AH64" s="4"/>
      <c r="AJ64" s="4"/>
      <c r="AL64" s="4"/>
      <c r="AN64" s="4"/>
      <c r="AP64" s="4"/>
      <c r="AR64" s="4"/>
      <c r="AT64" s="4"/>
      <c r="AV64" s="4"/>
      <c r="AX64" s="4"/>
      <c r="AZ64" s="4"/>
      <c r="BB64" s="4"/>
      <c r="BD64" s="4"/>
      <c r="BF64" s="4"/>
      <c r="BH64" s="4"/>
      <c r="BJ64" s="4"/>
      <c r="BL64" s="4"/>
      <c r="BN64" s="4"/>
      <c r="BP64" s="4"/>
      <c r="BR64" s="4"/>
      <c r="BT64" s="4"/>
      <c r="BV64" s="4"/>
    </row>
    <row r="65" ht="12.0" customHeight="1">
      <c r="A65" s="4">
        <f t="shared" si="1"/>
        <v>64</v>
      </c>
      <c r="B65" s="4"/>
      <c r="C65" s="4"/>
      <c r="E65" s="4"/>
      <c r="G65" s="4"/>
      <c r="I65" s="4"/>
      <c r="K65" s="4"/>
      <c r="M65" s="4"/>
      <c r="O65" s="4"/>
      <c r="Q65" s="4"/>
      <c r="S65" s="4"/>
      <c r="U65" s="4"/>
      <c r="W65" s="4"/>
      <c r="Y65" s="4"/>
      <c r="AA65" s="4"/>
      <c r="AC65" s="4"/>
      <c r="AE65" s="4"/>
      <c r="AG65" s="4"/>
      <c r="AI65" s="4"/>
      <c r="AK65" s="4"/>
      <c r="AM65" s="4"/>
      <c r="AO65" s="4"/>
      <c r="AQ65" s="4"/>
      <c r="AS65" s="4"/>
      <c r="AU65" s="4"/>
      <c r="AW65" s="4"/>
      <c r="AY65" s="4"/>
      <c r="BA65" s="4"/>
      <c r="BC65" s="4"/>
      <c r="BE65" s="4"/>
      <c r="BG65" s="4"/>
      <c r="BI65" s="4"/>
      <c r="BK65" s="4"/>
      <c r="BM65" s="4"/>
      <c r="BO65" s="4"/>
      <c r="BQ65" s="4"/>
      <c r="BS65" s="4"/>
      <c r="BU65" s="4"/>
      <c r="BW65" s="4"/>
    </row>
    <row r="66" ht="12.0" customHeight="1">
      <c r="A66" s="4">
        <f t="shared" si="1"/>
        <v>65</v>
      </c>
      <c r="B66" s="4"/>
      <c r="C66" s="4"/>
      <c r="D66" s="4"/>
      <c r="F66" s="4"/>
      <c r="H66" s="4"/>
      <c r="J66" s="4"/>
      <c r="L66" s="4"/>
      <c r="N66" s="4"/>
      <c r="P66" s="4"/>
      <c r="R66" s="4"/>
      <c r="T66" s="4"/>
      <c r="V66" s="4"/>
      <c r="X66" s="4"/>
      <c r="Z66" s="4"/>
      <c r="AB66" s="4"/>
      <c r="AD66" s="4"/>
      <c r="AF66" s="4"/>
      <c r="AH66" s="4"/>
      <c r="AJ66" s="4"/>
      <c r="AL66" s="4"/>
      <c r="AN66" s="4"/>
      <c r="AP66" s="4"/>
      <c r="AR66" s="4"/>
      <c r="AT66" s="4"/>
      <c r="AV66" s="4"/>
      <c r="AX66" s="4"/>
      <c r="AZ66" s="4"/>
      <c r="BB66" s="4"/>
      <c r="BD66" s="4"/>
      <c r="BF66" s="4"/>
      <c r="BH66" s="4"/>
      <c r="BJ66" s="4"/>
      <c r="BL66" s="4"/>
      <c r="BN66" s="4"/>
      <c r="BP66" s="4"/>
      <c r="BR66" s="4"/>
      <c r="BT66" s="4"/>
      <c r="BV66" s="4"/>
    </row>
    <row r="67" ht="12.0" customHeight="1">
      <c r="A67" s="4">
        <f t="shared" si="1"/>
        <v>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ht="12.0" customHeight="1">
      <c r="A68" s="4">
        <f t="shared" si="1"/>
        <v>67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ht="12.0" customHeight="1">
      <c r="A69" s="4">
        <f t="shared" si="1"/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ht="12.0" customHeight="1">
      <c r="A70" s="4">
        <f t="shared" si="1"/>
        <v>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ht="12.0" customHeight="1">
      <c r="A71" s="4">
        <f t="shared" si="1"/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ht="12.0" customHeight="1">
      <c r="A72" s="4">
        <f t="shared" si="1"/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ht="12.0" customHeight="1">
      <c r="A73" s="4">
        <f t="shared" si="1"/>
        <v>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ht="12.0" customHeight="1">
      <c r="A74" s="4">
        <f t="shared" si="1"/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ht="12.0" customHeight="1">
      <c r="A75" s="4">
        <f t="shared" si="1"/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ht="12.0" customHeight="1">
      <c r="A76" s="4">
        <f t="shared" si="1"/>
        <v>75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ht="12.0" customHeight="1">
      <c r="A77" s="4">
        <f t="shared" si="1"/>
        <v>76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ht="12.0" customHeight="1">
      <c r="A78" s="4">
        <f t="shared" si="1"/>
        <v>77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ht="12.0" customHeight="1">
      <c r="A79" s="4">
        <f t="shared" si="1"/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ht="12.0" customHeight="1">
      <c r="A80" s="4">
        <f t="shared" si="1"/>
        <v>79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ht="12.0" customHeight="1">
      <c r="A81" s="4">
        <f t="shared" si="1"/>
        <v>80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ht="12.0" customHeight="1">
      <c r="A82" s="4">
        <f t="shared" si="1"/>
        <v>81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ht="12.0" customHeight="1">
      <c r="A83" s="4">
        <f t="shared" si="1"/>
        <v>82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ht="12.0" customHeight="1">
      <c r="A84" s="4">
        <f t="shared" si="1"/>
        <v>83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ht="12.0" customHeight="1">
      <c r="A85" s="4">
        <f t="shared" si="1"/>
        <v>84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ht="12.0" customHeight="1">
      <c r="A86" s="4">
        <f t="shared" si="1"/>
        <v>85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ht="12.0" customHeight="1">
      <c r="A87" s="4">
        <f t="shared" si="1"/>
        <v>86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ht="12.0" customHeight="1">
      <c r="A88" s="4">
        <f t="shared" si="1"/>
        <v>87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ht="12.0" customHeight="1">
      <c r="A89" s="4">
        <f t="shared" si="1"/>
        <v>88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ht="12.0" customHeight="1">
      <c r="A90" s="4">
        <f t="shared" si="1"/>
        <v>89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ht="12.0" customHeight="1">
      <c r="A91" s="4">
        <f t="shared" si="1"/>
        <v>90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ht="12.0" customHeight="1">
      <c r="A92" s="4">
        <f t="shared" si="1"/>
        <v>91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ht="12.0" customHeight="1">
      <c r="A93" s="4">
        <f t="shared" si="1"/>
        <v>92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ht="12.0" customHeight="1">
      <c r="A94" s="4">
        <f t="shared" si="1"/>
        <v>93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ht="12.0" customHeight="1">
      <c r="A95" s="4">
        <f t="shared" si="1"/>
        <v>94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ht="12.0" customHeight="1">
      <c r="A96" s="4">
        <f t="shared" si="1"/>
        <v>95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ht="12.0" customHeight="1">
      <c r="A97" s="4">
        <f t="shared" si="1"/>
        <v>96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ht="12.0" customHeight="1">
      <c r="A98" s="4">
        <f t="shared" si="1"/>
        <v>97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ht="12.0" customHeight="1">
      <c r="A99" s="4">
        <f t="shared" si="1"/>
        <v>98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ht="12.0" customHeight="1">
      <c r="A100" s="4">
        <v>99.0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ht="6.0" customHeight="1">
      <c r="A101" s="4"/>
      <c r="B101" s="4"/>
      <c r="D101" s="4"/>
      <c r="E101" s="4"/>
      <c r="F101" s="4"/>
      <c r="H101" s="4"/>
      <c r="I101" s="4"/>
      <c r="J101" s="4"/>
      <c r="L101" s="4"/>
      <c r="M101" s="4"/>
      <c r="N101" s="4"/>
      <c r="P101" s="4"/>
      <c r="Q101" s="4"/>
      <c r="R101" s="4"/>
      <c r="T101" s="4"/>
      <c r="U101" s="4"/>
      <c r="V101" s="4"/>
      <c r="X101" s="4"/>
      <c r="Y101" s="4"/>
      <c r="Z101" s="4"/>
      <c r="AB101" s="4"/>
      <c r="AC101" s="4"/>
      <c r="AD101" s="4"/>
      <c r="AF101" s="4"/>
      <c r="AG101" s="4"/>
      <c r="AH101" s="4"/>
      <c r="AJ101" s="4"/>
      <c r="AK101" s="4"/>
      <c r="AL101" s="4"/>
      <c r="AN101" s="4"/>
      <c r="AO101" s="4"/>
      <c r="AP101" s="4"/>
      <c r="AR101" s="4"/>
      <c r="AS101" s="4"/>
      <c r="AT101" s="4"/>
      <c r="AV101" s="4"/>
      <c r="AW101" s="4"/>
      <c r="AX101" s="4"/>
      <c r="AZ101" s="4"/>
      <c r="BA101" s="4"/>
      <c r="BB101" s="4"/>
      <c r="BD101" s="4"/>
      <c r="BE101" s="4"/>
      <c r="BF101" s="4"/>
      <c r="BH101" s="4"/>
      <c r="BI101" s="4"/>
      <c r="BJ101" s="4"/>
      <c r="BL101" s="4"/>
      <c r="BM101" s="4"/>
      <c r="BN101" s="4"/>
      <c r="BP101" s="4"/>
      <c r="BQ101" s="4"/>
      <c r="BR101" s="4"/>
      <c r="BT101" s="4"/>
      <c r="BU101" s="4"/>
      <c r="BV101" s="4"/>
    </row>
    <row r="102" ht="6.0" customHeight="1">
      <c r="A102" s="4"/>
      <c r="D102" s="4"/>
      <c r="H102" s="4"/>
      <c r="L102" s="4"/>
      <c r="P102" s="4"/>
      <c r="T102" s="4"/>
      <c r="X102" s="4"/>
      <c r="AB102" s="4"/>
      <c r="AF102" s="4"/>
      <c r="AJ102" s="4"/>
      <c r="AN102" s="4"/>
      <c r="AR102" s="4"/>
      <c r="AV102" s="4"/>
      <c r="AZ102" s="4"/>
      <c r="BD102" s="4"/>
      <c r="BH102" s="4"/>
      <c r="BL102" s="4"/>
      <c r="BP102" s="4"/>
      <c r="BT102" s="4"/>
    </row>
    <row r="103" ht="6.0" customHeight="1">
      <c r="A103" s="4"/>
      <c r="B103" s="4"/>
      <c r="F103" s="4"/>
      <c r="J103" s="4"/>
      <c r="N103" s="4"/>
      <c r="R103" s="4"/>
      <c r="V103" s="4"/>
      <c r="Z103" s="4"/>
      <c r="AD103" s="4"/>
      <c r="AH103" s="4"/>
      <c r="AL103" s="4"/>
      <c r="AP103" s="4"/>
      <c r="AT103" s="4"/>
      <c r="AX103" s="4"/>
      <c r="BB103" s="4"/>
      <c r="BF103" s="4"/>
      <c r="BJ103" s="4"/>
      <c r="BN103" s="4"/>
      <c r="BR103" s="4"/>
      <c r="BV103" s="4"/>
    </row>
    <row r="104" ht="6.0" customHeight="1">
      <c r="A104" s="4"/>
      <c r="D104" s="4"/>
      <c r="H104" s="4"/>
      <c r="L104" s="4"/>
      <c r="P104" s="4"/>
      <c r="T104" s="4"/>
      <c r="X104" s="4"/>
      <c r="AB104" s="4"/>
      <c r="AF104" s="4"/>
      <c r="AJ104" s="4"/>
      <c r="AN104" s="4"/>
      <c r="AR104" s="4"/>
      <c r="AV104" s="4"/>
      <c r="AZ104" s="4"/>
      <c r="BD104" s="4"/>
      <c r="BH104" s="4"/>
      <c r="BL104" s="4"/>
      <c r="BP104" s="4"/>
      <c r="BT104" s="4"/>
    </row>
    <row r="105" ht="6.0" customHeight="1">
      <c r="A105" s="4"/>
      <c r="B105" s="4"/>
      <c r="F105" s="4"/>
      <c r="J105" s="4"/>
      <c r="N105" s="4"/>
      <c r="R105" s="4"/>
      <c r="V105" s="4"/>
      <c r="Z105" s="4"/>
      <c r="AD105" s="4"/>
      <c r="AH105" s="4"/>
      <c r="AL105" s="4"/>
      <c r="AP105" s="4"/>
      <c r="AT105" s="4"/>
      <c r="AX105" s="4"/>
      <c r="BB105" s="4"/>
      <c r="BF105" s="4"/>
      <c r="BJ105" s="4"/>
      <c r="BN105" s="4"/>
      <c r="BR105" s="4"/>
      <c r="BV105" s="4"/>
    </row>
    <row r="106" ht="6.0" customHeight="1">
      <c r="A106" s="4"/>
      <c r="D106" s="4"/>
      <c r="H106" s="4"/>
      <c r="L106" s="4"/>
      <c r="P106" s="4"/>
      <c r="T106" s="4"/>
      <c r="X106" s="4"/>
      <c r="AB106" s="4"/>
      <c r="AF106" s="4"/>
      <c r="AJ106" s="4"/>
      <c r="AN106" s="4"/>
      <c r="AR106" s="4"/>
      <c r="AV106" s="4"/>
      <c r="AZ106" s="4"/>
      <c r="BD106" s="4"/>
      <c r="BH106" s="4"/>
      <c r="BL106" s="4"/>
      <c r="BP106" s="4"/>
      <c r="BT106" s="4"/>
    </row>
    <row r="107" ht="6.0" customHeight="1">
      <c r="A107" s="4"/>
      <c r="B107" s="4"/>
      <c r="F107" s="4"/>
      <c r="J107" s="4"/>
      <c r="N107" s="4"/>
      <c r="R107" s="4"/>
      <c r="V107" s="4"/>
      <c r="Z107" s="4"/>
      <c r="AD107" s="4"/>
      <c r="AH107" s="4"/>
      <c r="AL107" s="4"/>
      <c r="AP107" s="4"/>
      <c r="AT107" s="4"/>
      <c r="AX107" s="4"/>
      <c r="BB107" s="4"/>
      <c r="BF107" s="4"/>
      <c r="BJ107" s="4"/>
      <c r="BN107" s="4"/>
      <c r="BR107" s="4"/>
      <c r="BV107" s="4"/>
    </row>
    <row r="108" ht="6.0" customHeight="1">
      <c r="A108" s="4"/>
      <c r="D108" s="4"/>
      <c r="H108" s="4"/>
      <c r="L108" s="4"/>
      <c r="P108" s="4"/>
      <c r="T108" s="4"/>
      <c r="X108" s="4"/>
      <c r="AB108" s="4"/>
      <c r="AF108" s="4"/>
      <c r="AJ108" s="4"/>
      <c r="AN108" s="4"/>
      <c r="AR108" s="4"/>
      <c r="AV108" s="4"/>
      <c r="AZ108" s="4"/>
      <c r="BD108" s="4"/>
      <c r="BH108" s="4"/>
      <c r="BL108" s="4"/>
      <c r="BP108" s="4"/>
      <c r="BT108" s="4"/>
    </row>
    <row r="109" ht="6.0" customHeight="1">
      <c r="A109" s="4"/>
      <c r="B109" s="4"/>
      <c r="F109" s="4"/>
      <c r="J109" s="4"/>
      <c r="N109" s="4"/>
      <c r="R109" s="4"/>
      <c r="V109" s="4"/>
      <c r="Z109" s="4"/>
      <c r="AD109" s="4"/>
      <c r="AH109" s="4"/>
      <c r="AL109" s="4"/>
      <c r="AP109" s="4"/>
      <c r="AT109" s="4"/>
      <c r="AX109" s="4"/>
      <c r="BB109" s="4"/>
      <c r="BF109" s="4"/>
      <c r="BJ109" s="4"/>
      <c r="BN109" s="4"/>
      <c r="BR109" s="4"/>
      <c r="BV109" s="4"/>
    </row>
    <row r="110" ht="6.0" customHeight="1">
      <c r="A110" s="4"/>
      <c r="D110" s="4"/>
      <c r="H110" s="4"/>
      <c r="L110" s="4"/>
      <c r="P110" s="4"/>
      <c r="T110" s="4"/>
      <c r="X110" s="4"/>
      <c r="AB110" s="4"/>
      <c r="AF110" s="4"/>
      <c r="AJ110" s="4"/>
      <c r="AN110" s="4"/>
      <c r="AR110" s="4"/>
      <c r="AV110" s="4"/>
      <c r="AZ110" s="4"/>
      <c r="BD110" s="4"/>
      <c r="BH110" s="4"/>
      <c r="BL110" s="4"/>
      <c r="BP110" s="4"/>
      <c r="BT110" s="4"/>
    </row>
    <row r="111" ht="6.0" customHeight="1">
      <c r="A111" s="4"/>
      <c r="B111" s="4"/>
      <c r="F111" s="4"/>
      <c r="J111" s="4"/>
      <c r="N111" s="4"/>
      <c r="R111" s="4"/>
      <c r="V111" s="4"/>
      <c r="Z111" s="4"/>
      <c r="AD111" s="4"/>
      <c r="AH111" s="4"/>
      <c r="AL111" s="4"/>
      <c r="AP111" s="4"/>
      <c r="AT111" s="4"/>
      <c r="AX111" s="4"/>
      <c r="BB111" s="4"/>
      <c r="BF111" s="4"/>
      <c r="BJ111" s="4"/>
      <c r="BN111" s="4"/>
      <c r="BR111" s="4"/>
      <c r="BV111" s="4"/>
    </row>
    <row r="112" ht="6.0" customHeight="1">
      <c r="A112" s="4"/>
      <c r="D112" s="4"/>
      <c r="H112" s="4"/>
      <c r="L112" s="4"/>
      <c r="P112" s="4"/>
      <c r="T112" s="4"/>
      <c r="X112" s="4"/>
      <c r="AB112" s="4"/>
      <c r="AF112" s="4"/>
      <c r="AJ112" s="4"/>
      <c r="AN112" s="4"/>
      <c r="AR112" s="4"/>
      <c r="AV112" s="4"/>
      <c r="AZ112" s="4"/>
      <c r="BD112" s="4"/>
      <c r="BH112" s="4"/>
      <c r="BL112" s="4"/>
      <c r="BP112" s="4"/>
      <c r="BT112" s="4"/>
    </row>
    <row r="113" ht="6.0" customHeight="1">
      <c r="A113" s="4"/>
      <c r="B113" s="4"/>
      <c r="F113" s="4"/>
      <c r="J113" s="4"/>
      <c r="N113" s="4"/>
      <c r="R113" s="4"/>
      <c r="V113" s="4"/>
      <c r="Z113" s="4"/>
      <c r="AD113" s="4"/>
      <c r="AH113" s="4"/>
      <c r="AL113" s="4"/>
      <c r="AP113" s="4"/>
      <c r="AT113" s="4"/>
      <c r="AX113" s="4"/>
      <c r="BB113" s="4"/>
      <c r="BF113" s="4"/>
      <c r="BJ113" s="4"/>
      <c r="BN113" s="4"/>
      <c r="BR113" s="4"/>
      <c r="BV113" s="4"/>
    </row>
    <row r="114" ht="6.0" customHeight="1">
      <c r="A114" s="4"/>
      <c r="D114" s="4"/>
      <c r="H114" s="4"/>
      <c r="L114" s="4"/>
      <c r="P114" s="4"/>
      <c r="T114" s="4"/>
      <c r="X114" s="4"/>
      <c r="AB114" s="4"/>
      <c r="AF114" s="4"/>
      <c r="AJ114" s="4"/>
      <c r="AN114" s="4"/>
      <c r="AR114" s="4"/>
      <c r="AV114" s="4"/>
      <c r="AZ114" s="4"/>
      <c r="BD114" s="4"/>
      <c r="BH114" s="4"/>
      <c r="BL114" s="4"/>
      <c r="BP114" s="4"/>
      <c r="BT114" s="4"/>
    </row>
    <row r="115" ht="6.0" customHeight="1">
      <c r="A115" s="4"/>
      <c r="B115" s="4"/>
      <c r="F115" s="4"/>
      <c r="J115" s="4"/>
      <c r="N115" s="4"/>
      <c r="R115" s="4"/>
      <c r="V115" s="4"/>
      <c r="Z115" s="4"/>
      <c r="AD115" s="4"/>
      <c r="AH115" s="4"/>
      <c r="AL115" s="4"/>
      <c r="AP115" s="4"/>
      <c r="AT115" s="4"/>
      <c r="AX115" s="4"/>
      <c r="BB115" s="4"/>
      <c r="BF115" s="4"/>
      <c r="BJ115" s="4"/>
      <c r="BN115" s="4"/>
      <c r="BR115" s="4"/>
      <c r="BV115" s="4"/>
    </row>
    <row r="116" ht="6.0" customHeight="1">
      <c r="A116" s="4"/>
      <c r="D116" s="4"/>
      <c r="H116" s="4"/>
      <c r="L116" s="4"/>
      <c r="P116" s="4"/>
      <c r="T116" s="4"/>
      <c r="X116" s="4"/>
      <c r="AB116" s="4"/>
      <c r="AF116" s="4"/>
      <c r="AJ116" s="4"/>
      <c r="AN116" s="4"/>
      <c r="AR116" s="4"/>
      <c r="AV116" s="4"/>
      <c r="AZ116" s="4"/>
      <c r="BD116" s="4"/>
      <c r="BH116" s="4"/>
      <c r="BL116" s="4"/>
      <c r="BP116" s="4"/>
      <c r="BT116" s="4"/>
    </row>
    <row r="117" ht="6.0" customHeight="1">
      <c r="A117" s="4"/>
      <c r="B117" s="4"/>
      <c r="F117" s="4"/>
      <c r="J117" s="4"/>
      <c r="N117" s="4"/>
      <c r="R117" s="4"/>
      <c r="V117" s="4"/>
      <c r="Z117" s="4"/>
      <c r="AD117" s="4"/>
      <c r="AH117" s="4"/>
      <c r="AL117" s="4"/>
      <c r="AP117" s="4"/>
      <c r="AT117" s="4"/>
      <c r="AX117" s="4"/>
      <c r="BB117" s="4"/>
      <c r="BF117" s="4"/>
      <c r="BJ117" s="4"/>
      <c r="BN117" s="4"/>
      <c r="BR117" s="4"/>
      <c r="BV117" s="4"/>
    </row>
    <row r="118" ht="6.0" customHeight="1">
      <c r="A118" s="4"/>
      <c r="D118" s="4"/>
      <c r="H118" s="4"/>
      <c r="L118" s="4"/>
      <c r="P118" s="4"/>
      <c r="T118" s="4"/>
      <c r="X118" s="4"/>
      <c r="AB118" s="4"/>
      <c r="AF118" s="4"/>
      <c r="AJ118" s="4"/>
      <c r="AN118" s="4"/>
      <c r="AR118" s="4"/>
      <c r="AV118" s="4"/>
      <c r="AZ118" s="4"/>
      <c r="BD118" s="4"/>
      <c r="BH118" s="4"/>
      <c r="BL118" s="4"/>
      <c r="BP118" s="4"/>
      <c r="BT118" s="4"/>
    </row>
    <row r="119" ht="6.0" customHeight="1">
      <c r="A119" s="4"/>
      <c r="B119" s="4"/>
      <c r="F119" s="4"/>
      <c r="J119" s="4"/>
      <c r="N119" s="4"/>
      <c r="R119" s="4"/>
      <c r="V119" s="4"/>
      <c r="Z119" s="4"/>
      <c r="AD119" s="4"/>
      <c r="AH119" s="4"/>
      <c r="AL119" s="4"/>
      <c r="AP119" s="4"/>
      <c r="AT119" s="4"/>
      <c r="AX119" s="4"/>
      <c r="BB119" s="4"/>
      <c r="BF119" s="4"/>
      <c r="BJ119" s="4"/>
      <c r="BN119" s="4"/>
      <c r="BR119" s="4"/>
      <c r="BV119" s="4"/>
    </row>
    <row r="120" ht="6.0" customHeight="1">
      <c r="A120" s="4"/>
      <c r="D120" s="4"/>
      <c r="H120" s="4"/>
      <c r="L120" s="4"/>
      <c r="P120" s="4"/>
      <c r="T120" s="4"/>
      <c r="X120" s="4"/>
      <c r="AB120" s="4"/>
      <c r="AF120" s="4"/>
      <c r="AJ120" s="4"/>
      <c r="AN120" s="4"/>
      <c r="AR120" s="4"/>
      <c r="AV120" s="4"/>
      <c r="AZ120" s="4"/>
      <c r="BD120" s="4"/>
      <c r="BH120" s="4"/>
      <c r="BL120" s="4"/>
      <c r="BP120" s="4"/>
      <c r="BT120" s="4"/>
    </row>
    <row r="121" ht="6.0" customHeight="1">
      <c r="A121" s="4"/>
      <c r="B121" s="4"/>
      <c r="F121" s="4"/>
      <c r="J121" s="4"/>
      <c r="N121" s="4"/>
      <c r="R121" s="4"/>
      <c r="V121" s="4"/>
      <c r="Z121" s="4"/>
      <c r="AD121" s="4"/>
      <c r="AH121" s="4"/>
      <c r="AL121" s="4"/>
      <c r="AP121" s="4"/>
      <c r="AT121" s="4"/>
      <c r="AX121" s="4"/>
      <c r="BB121" s="4"/>
      <c r="BF121" s="4"/>
      <c r="BJ121" s="4"/>
      <c r="BN121" s="4"/>
      <c r="BR121" s="4"/>
      <c r="BV121" s="4"/>
    </row>
    <row r="122" ht="6.0" customHeight="1">
      <c r="A122" s="4"/>
      <c r="D122" s="4"/>
      <c r="H122" s="4"/>
      <c r="L122" s="4"/>
      <c r="P122" s="4"/>
      <c r="T122" s="4"/>
      <c r="X122" s="4"/>
      <c r="AB122" s="4"/>
      <c r="AF122" s="4"/>
      <c r="AJ122" s="4"/>
      <c r="AN122" s="4"/>
      <c r="AR122" s="4"/>
      <c r="AV122" s="4"/>
      <c r="AZ122" s="4"/>
      <c r="BD122" s="4"/>
      <c r="BH122" s="4"/>
      <c r="BL122" s="4"/>
      <c r="BP122" s="4"/>
      <c r="BT122" s="4"/>
    </row>
    <row r="123" ht="6.0" customHeight="1">
      <c r="A123" s="4"/>
      <c r="B123" s="4"/>
      <c r="F123" s="4"/>
      <c r="J123" s="4"/>
      <c r="N123" s="4"/>
      <c r="R123" s="4"/>
      <c r="V123" s="4"/>
      <c r="Z123" s="4"/>
      <c r="AD123" s="4"/>
      <c r="AH123" s="4"/>
      <c r="AL123" s="4"/>
      <c r="AP123" s="4"/>
      <c r="AT123" s="4"/>
      <c r="AX123" s="4"/>
      <c r="BB123" s="4"/>
      <c r="BF123" s="4"/>
      <c r="BJ123" s="4"/>
      <c r="BN123" s="4"/>
      <c r="BR123" s="4"/>
      <c r="BV123" s="4"/>
    </row>
    <row r="124" ht="6.0" customHeight="1">
      <c r="A124" s="4"/>
      <c r="D124" s="4"/>
      <c r="H124" s="4"/>
      <c r="L124" s="4"/>
      <c r="P124" s="4"/>
      <c r="T124" s="4"/>
      <c r="X124" s="4"/>
      <c r="AB124" s="4"/>
      <c r="AF124" s="4"/>
      <c r="AJ124" s="4"/>
      <c r="AN124" s="4"/>
      <c r="AR124" s="4"/>
      <c r="AV124" s="4"/>
      <c r="AZ124" s="4"/>
      <c r="BD124" s="4"/>
      <c r="BH124" s="4"/>
      <c r="BL124" s="4"/>
      <c r="BP124" s="4"/>
      <c r="BT124" s="4"/>
    </row>
    <row r="125" ht="6.0" customHeight="1">
      <c r="A125" s="4"/>
      <c r="B125" s="4"/>
      <c r="F125" s="4"/>
      <c r="J125" s="4"/>
      <c r="N125" s="4"/>
      <c r="R125" s="4"/>
      <c r="V125" s="4"/>
      <c r="Z125" s="4"/>
      <c r="AD125" s="4"/>
      <c r="AH125" s="4"/>
      <c r="AL125" s="4"/>
      <c r="AP125" s="4"/>
      <c r="AT125" s="4"/>
      <c r="AX125" s="4"/>
      <c r="BB125" s="4"/>
      <c r="BF125" s="4"/>
      <c r="BJ125" s="4"/>
      <c r="BN125" s="4"/>
      <c r="BR125" s="4"/>
      <c r="BV125" s="4"/>
    </row>
    <row r="126" ht="6.0" customHeight="1">
      <c r="A126" s="4"/>
      <c r="D126" s="4"/>
      <c r="H126" s="4"/>
      <c r="L126" s="4"/>
      <c r="P126" s="4"/>
      <c r="T126" s="4"/>
      <c r="X126" s="4"/>
      <c r="AB126" s="4"/>
      <c r="AF126" s="4"/>
      <c r="AJ126" s="4"/>
      <c r="AN126" s="4"/>
      <c r="AR126" s="4"/>
      <c r="AV126" s="4"/>
      <c r="AZ126" s="4"/>
      <c r="BD126" s="4"/>
      <c r="BH126" s="4"/>
      <c r="BL126" s="4"/>
      <c r="BP126" s="4"/>
      <c r="BT126" s="4"/>
    </row>
    <row r="127" ht="6.0" customHeight="1">
      <c r="A127" s="4"/>
      <c r="B127" s="4"/>
      <c r="F127" s="4"/>
      <c r="J127" s="4"/>
      <c r="N127" s="4"/>
      <c r="R127" s="4"/>
      <c r="V127" s="4"/>
      <c r="Z127" s="4"/>
      <c r="AD127" s="4"/>
      <c r="AH127" s="4"/>
      <c r="AL127" s="4"/>
      <c r="AP127" s="4"/>
      <c r="AT127" s="4"/>
      <c r="AX127" s="4"/>
      <c r="BB127" s="4"/>
      <c r="BF127" s="4"/>
      <c r="BJ127" s="4"/>
      <c r="BN127" s="4"/>
      <c r="BR127" s="4"/>
      <c r="BV127" s="4"/>
    </row>
    <row r="128" ht="6.0" customHeight="1">
      <c r="A128" s="4"/>
      <c r="D128" s="4"/>
      <c r="H128" s="4"/>
      <c r="L128" s="4"/>
      <c r="P128" s="4"/>
      <c r="T128" s="4"/>
      <c r="X128" s="4"/>
      <c r="AB128" s="4"/>
      <c r="AF128" s="4"/>
      <c r="AJ128" s="4"/>
      <c r="AN128" s="4"/>
      <c r="AR128" s="4"/>
      <c r="AV128" s="4"/>
      <c r="AZ128" s="4"/>
      <c r="BD128" s="4"/>
      <c r="BH128" s="4"/>
      <c r="BL128" s="4"/>
      <c r="BP128" s="4"/>
      <c r="BT128" s="4"/>
    </row>
    <row r="129" ht="6.0" customHeight="1">
      <c r="A129" s="4"/>
      <c r="B129" s="4"/>
      <c r="F129" s="4"/>
      <c r="J129" s="4"/>
      <c r="N129" s="4"/>
      <c r="R129" s="4"/>
      <c r="V129" s="4"/>
      <c r="Z129" s="4"/>
      <c r="AD129" s="4"/>
      <c r="AH129" s="4"/>
      <c r="AL129" s="4"/>
      <c r="AP129" s="4"/>
      <c r="AT129" s="4"/>
      <c r="AX129" s="4"/>
      <c r="BB129" s="4"/>
      <c r="BF129" s="4"/>
      <c r="BJ129" s="4"/>
      <c r="BN129" s="4"/>
      <c r="BR129" s="4"/>
      <c r="BV129" s="4"/>
    </row>
    <row r="130" ht="6.0" customHeight="1">
      <c r="A130" s="4"/>
      <c r="D130" s="4"/>
      <c r="H130" s="4"/>
      <c r="L130" s="4"/>
      <c r="P130" s="4"/>
      <c r="T130" s="4"/>
      <c r="X130" s="4"/>
      <c r="AB130" s="4"/>
      <c r="AF130" s="4"/>
      <c r="AJ130" s="4"/>
      <c r="AN130" s="4"/>
      <c r="AR130" s="4"/>
      <c r="AV130" s="4"/>
      <c r="AZ130" s="4"/>
      <c r="BD130" s="4"/>
      <c r="BH130" s="4"/>
      <c r="BL130" s="4"/>
      <c r="BP130" s="4"/>
      <c r="BT130" s="4"/>
    </row>
    <row r="131" ht="6.0" customHeight="1">
      <c r="A131" s="4"/>
      <c r="B131" s="4"/>
      <c r="F131" s="4"/>
      <c r="J131" s="4"/>
      <c r="N131" s="4"/>
      <c r="R131" s="4"/>
      <c r="V131" s="4"/>
      <c r="Z131" s="4"/>
      <c r="AD131" s="4"/>
      <c r="AH131" s="4"/>
      <c r="AL131" s="4"/>
      <c r="AP131" s="4"/>
      <c r="AT131" s="4"/>
      <c r="AX131" s="4"/>
      <c r="BB131" s="4"/>
      <c r="BF131" s="4"/>
      <c r="BJ131" s="4"/>
      <c r="BN131" s="4"/>
      <c r="BR131" s="4"/>
      <c r="BV131" s="4"/>
    </row>
    <row r="132" ht="6.0" customHeight="1">
      <c r="A132" s="4"/>
      <c r="D132" s="4"/>
      <c r="H132" s="4"/>
      <c r="L132" s="4"/>
      <c r="P132" s="4"/>
      <c r="T132" s="4"/>
      <c r="X132" s="4"/>
      <c r="AB132" s="4"/>
      <c r="AF132" s="4"/>
      <c r="AJ132" s="4"/>
      <c r="AN132" s="4"/>
      <c r="AR132" s="4"/>
      <c r="AV132" s="4"/>
      <c r="AZ132" s="4"/>
      <c r="BD132" s="4"/>
      <c r="BH132" s="4"/>
      <c r="BL132" s="4"/>
      <c r="BP132" s="4"/>
      <c r="BT132" s="4"/>
    </row>
    <row r="133" ht="6.0" customHeight="1">
      <c r="A133" s="4"/>
      <c r="B133" s="4"/>
      <c r="F133" s="4"/>
      <c r="J133" s="4"/>
      <c r="N133" s="4"/>
      <c r="R133" s="4"/>
      <c r="V133" s="4"/>
      <c r="Z133" s="4"/>
      <c r="AD133" s="4"/>
      <c r="AH133" s="4"/>
      <c r="AL133" s="4"/>
      <c r="AP133" s="4"/>
      <c r="AT133" s="4"/>
      <c r="AX133" s="4"/>
      <c r="BB133" s="4"/>
      <c r="BF133" s="4"/>
      <c r="BJ133" s="4"/>
      <c r="BN133" s="4"/>
      <c r="BR133" s="4"/>
      <c r="BV133" s="4"/>
    </row>
    <row r="134" ht="6.0" customHeight="1">
      <c r="A134" s="4"/>
      <c r="D134" s="4"/>
      <c r="H134" s="4"/>
      <c r="L134" s="4"/>
      <c r="P134" s="4"/>
      <c r="T134" s="4"/>
      <c r="X134" s="4"/>
      <c r="AB134" s="4"/>
      <c r="AF134" s="4"/>
      <c r="AJ134" s="4"/>
      <c r="AN134" s="4"/>
      <c r="AR134" s="4"/>
      <c r="AV134" s="4"/>
      <c r="AZ134" s="4"/>
      <c r="BD134" s="4"/>
      <c r="BH134" s="4"/>
      <c r="BL134" s="4"/>
      <c r="BP134" s="4"/>
      <c r="BT134" s="4"/>
    </row>
    <row r="135" ht="6.0" customHeight="1">
      <c r="A135" s="4"/>
      <c r="B135" s="4"/>
      <c r="F135" s="4"/>
      <c r="J135" s="4"/>
      <c r="N135" s="4"/>
      <c r="R135" s="4"/>
      <c r="V135" s="4"/>
      <c r="Z135" s="4"/>
      <c r="AD135" s="4"/>
      <c r="AH135" s="4"/>
      <c r="AL135" s="4"/>
      <c r="AP135" s="4"/>
      <c r="AT135" s="4"/>
      <c r="AX135" s="4"/>
      <c r="BB135" s="4"/>
      <c r="BF135" s="4"/>
      <c r="BJ135" s="4"/>
      <c r="BN135" s="4"/>
      <c r="BR135" s="4"/>
      <c r="BV135" s="4"/>
    </row>
    <row r="136" ht="6.0" customHeight="1">
      <c r="A136" s="4"/>
      <c r="D136" s="4"/>
      <c r="H136" s="4"/>
      <c r="L136" s="4"/>
      <c r="P136" s="4"/>
      <c r="T136" s="4"/>
      <c r="X136" s="4"/>
      <c r="AB136" s="4"/>
      <c r="AF136" s="4"/>
      <c r="AJ136" s="4"/>
      <c r="AN136" s="4"/>
      <c r="AR136" s="4"/>
      <c r="AV136" s="4"/>
      <c r="AZ136" s="4"/>
      <c r="BD136" s="4"/>
      <c r="BH136" s="4"/>
      <c r="BL136" s="4"/>
      <c r="BP136" s="4"/>
      <c r="BT136" s="4"/>
    </row>
    <row r="137" ht="6.0" customHeight="1">
      <c r="A137" s="4"/>
      <c r="B137" s="4"/>
      <c r="F137" s="4"/>
      <c r="J137" s="4"/>
      <c r="N137" s="4"/>
      <c r="R137" s="4"/>
      <c r="V137" s="4"/>
      <c r="Z137" s="4"/>
      <c r="AD137" s="4"/>
      <c r="AH137" s="4"/>
      <c r="AL137" s="4"/>
      <c r="AP137" s="4"/>
      <c r="AT137" s="4"/>
      <c r="AX137" s="4"/>
      <c r="BB137" s="4"/>
      <c r="BF137" s="4"/>
      <c r="BJ137" s="4"/>
      <c r="BN137" s="4"/>
      <c r="BR137" s="4"/>
      <c r="BV137" s="4"/>
    </row>
    <row r="138" ht="6.0" customHeight="1">
      <c r="A138" s="4"/>
      <c r="D138" s="4"/>
      <c r="H138" s="4"/>
      <c r="L138" s="4"/>
      <c r="P138" s="4"/>
      <c r="T138" s="4"/>
      <c r="X138" s="4"/>
      <c r="AB138" s="4"/>
      <c r="AF138" s="4"/>
      <c r="AJ138" s="4"/>
      <c r="AN138" s="4"/>
      <c r="AR138" s="4"/>
      <c r="AV138" s="4"/>
      <c r="AZ138" s="4"/>
      <c r="BD138" s="4"/>
      <c r="BH138" s="4"/>
      <c r="BL138" s="4"/>
      <c r="BP138" s="4"/>
      <c r="BT138" s="4"/>
    </row>
    <row r="139" ht="6.0" customHeight="1">
      <c r="A139" s="4"/>
      <c r="B139" s="4"/>
      <c r="F139" s="4"/>
      <c r="J139" s="4"/>
      <c r="N139" s="4"/>
      <c r="R139" s="4"/>
      <c r="V139" s="4"/>
      <c r="Z139" s="4"/>
      <c r="AD139" s="4"/>
      <c r="AH139" s="4"/>
      <c r="AL139" s="4"/>
      <c r="AP139" s="4"/>
      <c r="AT139" s="4"/>
      <c r="AX139" s="4"/>
      <c r="BB139" s="4"/>
      <c r="BF139" s="4"/>
      <c r="BJ139" s="4"/>
      <c r="BN139" s="4"/>
      <c r="BR139" s="4"/>
      <c r="BV139" s="4"/>
    </row>
    <row r="140" ht="6.0" customHeight="1">
      <c r="A140" s="4"/>
      <c r="D140" s="4"/>
      <c r="H140" s="4"/>
      <c r="L140" s="4"/>
      <c r="P140" s="4"/>
      <c r="T140" s="4"/>
      <c r="X140" s="4"/>
      <c r="AB140" s="4"/>
      <c r="AF140" s="4"/>
      <c r="AJ140" s="4"/>
      <c r="AN140" s="4"/>
      <c r="AR140" s="4"/>
      <c r="AV140" s="4"/>
      <c r="AZ140" s="4"/>
      <c r="BD140" s="4"/>
      <c r="BH140" s="4"/>
      <c r="BL140" s="4"/>
      <c r="BP140" s="4"/>
      <c r="BT140" s="4"/>
    </row>
    <row r="141" ht="6.0" customHeight="1">
      <c r="A141" s="4"/>
      <c r="B141" s="4"/>
      <c r="F141" s="4"/>
      <c r="J141" s="4"/>
      <c r="N141" s="4"/>
      <c r="R141" s="4"/>
      <c r="V141" s="4"/>
      <c r="Z141" s="4"/>
      <c r="AD141" s="4"/>
      <c r="AH141" s="4"/>
      <c r="AL141" s="4"/>
      <c r="AP141" s="4"/>
      <c r="AT141" s="4"/>
      <c r="AX141" s="4"/>
      <c r="BB141" s="4"/>
      <c r="BF141" s="4"/>
      <c r="BJ141" s="4"/>
      <c r="BN141" s="4"/>
      <c r="BR141" s="4"/>
      <c r="BV141" s="4"/>
    </row>
    <row r="142" ht="6.0" customHeight="1">
      <c r="A142" s="4"/>
      <c r="D142" s="4"/>
      <c r="H142" s="4"/>
      <c r="L142" s="4"/>
      <c r="P142" s="4"/>
      <c r="T142" s="4"/>
      <c r="X142" s="4"/>
      <c r="AB142" s="4"/>
      <c r="AF142" s="4"/>
      <c r="AJ142" s="4"/>
      <c r="AN142" s="4"/>
      <c r="AR142" s="4"/>
      <c r="AV142" s="4"/>
      <c r="AZ142" s="4"/>
      <c r="BD142" s="4"/>
      <c r="BH142" s="4"/>
      <c r="BL142" s="4"/>
      <c r="BP142" s="4"/>
      <c r="BT142" s="4"/>
    </row>
    <row r="143" ht="6.0" customHeight="1">
      <c r="A143" s="4"/>
      <c r="B143" s="4"/>
      <c r="F143" s="4"/>
      <c r="J143" s="4"/>
      <c r="N143" s="4"/>
      <c r="R143" s="4"/>
      <c r="V143" s="4"/>
      <c r="Z143" s="4"/>
      <c r="AD143" s="4"/>
      <c r="AH143" s="4"/>
      <c r="AL143" s="4"/>
      <c r="AP143" s="4"/>
      <c r="AT143" s="4"/>
      <c r="AX143" s="4"/>
      <c r="BB143" s="4"/>
      <c r="BF143" s="4"/>
      <c r="BJ143" s="4"/>
      <c r="BN143" s="4"/>
      <c r="BR143" s="4"/>
      <c r="BV143" s="4"/>
    </row>
    <row r="144" ht="6.0" customHeight="1">
      <c r="A144" s="4"/>
      <c r="D144" s="4"/>
      <c r="H144" s="4"/>
      <c r="L144" s="4"/>
      <c r="P144" s="4"/>
      <c r="T144" s="4"/>
      <c r="X144" s="4"/>
      <c r="AB144" s="4"/>
      <c r="AF144" s="4"/>
      <c r="AJ144" s="4"/>
      <c r="AN144" s="4"/>
      <c r="AR144" s="4"/>
      <c r="AV144" s="4"/>
      <c r="AZ144" s="4"/>
      <c r="BD144" s="4"/>
      <c r="BH144" s="4"/>
      <c r="BL144" s="4"/>
      <c r="BP144" s="4"/>
      <c r="BT144" s="4"/>
    </row>
    <row r="145" ht="6.0" customHeight="1">
      <c r="A145" s="4"/>
      <c r="B145" s="4"/>
      <c r="F145" s="4"/>
      <c r="J145" s="4"/>
      <c r="N145" s="4"/>
      <c r="R145" s="4"/>
      <c r="V145" s="4"/>
      <c r="Z145" s="4"/>
      <c r="AD145" s="4"/>
      <c r="AH145" s="4"/>
      <c r="AL145" s="4"/>
      <c r="AP145" s="4"/>
      <c r="AT145" s="4"/>
      <c r="AX145" s="4"/>
      <c r="BB145" s="4"/>
      <c r="BF145" s="4"/>
      <c r="BJ145" s="4"/>
      <c r="BN145" s="4"/>
      <c r="BR145" s="4"/>
      <c r="BV145" s="4"/>
    </row>
    <row r="146" ht="6.0" customHeight="1">
      <c r="A146" s="4"/>
      <c r="D146" s="4"/>
      <c r="H146" s="4"/>
      <c r="L146" s="4"/>
      <c r="P146" s="4"/>
      <c r="T146" s="4"/>
      <c r="X146" s="4"/>
      <c r="AB146" s="4"/>
      <c r="AF146" s="4"/>
      <c r="AJ146" s="4"/>
      <c r="AN146" s="4"/>
      <c r="AR146" s="4"/>
      <c r="AV146" s="4"/>
      <c r="AZ146" s="4"/>
      <c r="BD146" s="4"/>
      <c r="BH146" s="4"/>
      <c r="BL146" s="4"/>
      <c r="BP146" s="4"/>
      <c r="BT146" s="4"/>
    </row>
    <row r="147" ht="6.0" customHeight="1">
      <c r="A147" s="4"/>
      <c r="B147" s="4"/>
      <c r="F147" s="4"/>
      <c r="J147" s="4"/>
      <c r="N147" s="4"/>
      <c r="R147" s="4"/>
      <c r="V147" s="4"/>
      <c r="Z147" s="4"/>
      <c r="AD147" s="4"/>
      <c r="AH147" s="4"/>
      <c r="AL147" s="4"/>
      <c r="AP147" s="4"/>
      <c r="AT147" s="4"/>
      <c r="AX147" s="4"/>
      <c r="BB147" s="4"/>
      <c r="BF147" s="4"/>
      <c r="BJ147" s="4"/>
      <c r="BN147" s="4"/>
      <c r="BR147" s="4"/>
      <c r="BV147" s="4"/>
    </row>
    <row r="148" ht="6.0" customHeight="1">
      <c r="A148" s="4"/>
      <c r="D148" s="4"/>
      <c r="H148" s="4"/>
      <c r="L148" s="4"/>
      <c r="P148" s="4"/>
      <c r="T148" s="4"/>
      <c r="X148" s="4"/>
      <c r="AB148" s="4"/>
      <c r="AF148" s="4"/>
      <c r="AJ148" s="4"/>
      <c r="AN148" s="4"/>
      <c r="AR148" s="4"/>
      <c r="AV148" s="4"/>
      <c r="AZ148" s="4"/>
      <c r="BD148" s="4"/>
      <c r="BH148" s="4"/>
      <c r="BL148" s="4"/>
      <c r="BP148" s="4"/>
      <c r="BT148" s="4"/>
    </row>
    <row r="149" ht="6.0" customHeight="1">
      <c r="A149" s="4"/>
      <c r="B149" s="4"/>
      <c r="F149" s="4"/>
      <c r="J149" s="4"/>
      <c r="N149" s="4"/>
      <c r="R149" s="4"/>
      <c r="V149" s="4"/>
      <c r="Z149" s="4"/>
      <c r="AD149" s="4"/>
      <c r="AH149" s="4"/>
      <c r="AL149" s="4"/>
      <c r="AP149" s="4"/>
      <c r="AT149" s="4"/>
      <c r="AX149" s="4"/>
      <c r="BB149" s="4"/>
      <c r="BF149" s="4"/>
      <c r="BJ149" s="4"/>
      <c r="BN149" s="4"/>
      <c r="BR149" s="4"/>
      <c r="BV149" s="4"/>
    </row>
    <row r="150" ht="6.0" customHeight="1">
      <c r="A150" s="4"/>
      <c r="D150" s="4"/>
      <c r="H150" s="4"/>
      <c r="L150" s="4"/>
      <c r="P150" s="4"/>
      <c r="T150" s="4"/>
      <c r="X150" s="4"/>
      <c r="AB150" s="4"/>
      <c r="AF150" s="4"/>
      <c r="AJ150" s="4"/>
      <c r="AN150" s="4"/>
      <c r="AR150" s="4"/>
      <c r="AV150" s="4"/>
      <c r="AZ150" s="4"/>
      <c r="BD150" s="4"/>
      <c r="BH150" s="4"/>
      <c r="BL150" s="4"/>
      <c r="BP150" s="4"/>
      <c r="BT150" s="4"/>
    </row>
    <row r="151" ht="6.0" customHeight="1">
      <c r="A151" s="4"/>
      <c r="B151" s="4"/>
      <c r="F151" s="4"/>
      <c r="J151" s="4"/>
      <c r="N151" s="4"/>
      <c r="R151" s="4"/>
      <c r="V151" s="4"/>
      <c r="Z151" s="4"/>
      <c r="AD151" s="4"/>
      <c r="AH151" s="4"/>
      <c r="AL151" s="4"/>
      <c r="AP151" s="4"/>
      <c r="AT151" s="4"/>
      <c r="AX151" s="4"/>
      <c r="BB151" s="4"/>
      <c r="BF151" s="4"/>
      <c r="BJ151" s="4"/>
      <c r="BN151" s="4"/>
      <c r="BR151" s="4"/>
      <c r="BV151" s="4"/>
    </row>
    <row r="152" ht="6.0" customHeight="1">
      <c r="A152" s="4"/>
      <c r="D152" s="4"/>
      <c r="H152" s="4"/>
      <c r="L152" s="4"/>
      <c r="P152" s="4"/>
      <c r="T152" s="4"/>
      <c r="X152" s="4"/>
      <c r="AB152" s="4"/>
      <c r="AF152" s="4"/>
      <c r="AJ152" s="4"/>
      <c r="AN152" s="4"/>
      <c r="AR152" s="4"/>
      <c r="AV152" s="4"/>
      <c r="AZ152" s="4"/>
      <c r="BD152" s="4"/>
      <c r="BH152" s="4"/>
      <c r="BL152" s="4"/>
      <c r="BP152" s="4"/>
      <c r="BT152" s="4"/>
    </row>
    <row r="153" ht="6.0" customHeight="1">
      <c r="A153" s="4"/>
      <c r="B153" s="4"/>
      <c r="F153" s="4"/>
      <c r="J153" s="4"/>
      <c r="N153" s="4"/>
      <c r="R153" s="4"/>
      <c r="V153" s="4"/>
      <c r="Z153" s="4"/>
      <c r="AD153" s="4"/>
      <c r="AH153" s="4"/>
      <c r="AL153" s="4"/>
      <c r="AP153" s="4"/>
      <c r="AT153" s="4"/>
      <c r="AX153" s="4"/>
      <c r="BB153" s="4"/>
      <c r="BF153" s="4"/>
      <c r="BJ153" s="4"/>
      <c r="BN153" s="4"/>
      <c r="BR153" s="4"/>
      <c r="BV153" s="4"/>
    </row>
    <row r="154" ht="6.0" customHeight="1">
      <c r="A154" s="4"/>
      <c r="D154" s="4"/>
      <c r="H154" s="4"/>
      <c r="L154" s="4"/>
      <c r="P154" s="4"/>
      <c r="T154" s="4"/>
      <c r="X154" s="4"/>
      <c r="AB154" s="4"/>
      <c r="AF154" s="4"/>
      <c r="AJ154" s="4"/>
      <c r="AN154" s="4"/>
      <c r="AR154" s="4"/>
      <c r="AV154" s="4"/>
      <c r="AZ154" s="4"/>
      <c r="BD154" s="4"/>
      <c r="BH154" s="4"/>
      <c r="BL154" s="4"/>
      <c r="BP154" s="4"/>
      <c r="BT154" s="4"/>
    </row>
    <row r="155" ht="6.0" customHeight="1">
      <c r="A155" s="4"/>
      <c r="B155" s="4"/>
      <c r="F155" s="4"/>
      <c r="J155" s="4"/>
      <c r="N155" s="4"/>
      <c r="R155" s="4"/>
      <c r="V155" s="4"/>
      <c r="Z155" s="4"/>
      <c r="AD155" s="4"/>
      <c r="AH155" s="4"/>
      <c r="AL155" s="4"/>
      <c r="AP155" s="4"/>
      <c r="AT155" s="4"/>
      <c r="AX155" s="4"/>
      <c r="BB155" s="4"/>
      <c r="BF155" s="4"/>
      <c r="BJ155" s="4"/>
      <c r="BN155" s="4"/>
      <c r="BR155" s="4"/>
      <c r="BV155" s="4"/>
    </row>
    <row r="156" ht="6.0" customHeight="1">
      <c r="A156" s="4"/>
      <c r="D156" s="4"/>
      <c r="H156" s="4"/>
      <c r="L156" s="4"/>
      <c r="P156" s="4"/>
      <c r="T156" s="4"/>
      <c r="X156" s="4"/>
      <c r="AB156" s="4"/>
      <c r="AF156" s="4"/>
      <c r="AJ156" s="4"/>
      <c r="AN156" s="4"/>
      <c r="AR156" s="4"/>
      <c r="AV156" s="4"/>
      <c r="AZ156" s="4"/>
      <c r="BD156" s="4"/>
      <c r="BH156" s="4"/>
      <c r="BL156" s="4"/>
      <c r="BP156" s="4"/>
      <c r="BT156" s="4"/>
    </row>
    <row r="157" ht="6.0" customHeight="1">
      <c r="A157" s="4"/>
      <c r="B157" s="4"/>
      <c r="F157" s="4"/>
      <c r="J157" s="4"/>
      <c r="N157" s="4"/>
      <c r="R157" s="4"/>
      <c r="V157" s="4"/>
      <c r="Z157" s="4"/>
      <c r="AD157" s="4"/>
      <c r="AH157" s="4"/>
      <c r="AL157" s="4"/>
      <c r="AP157" s="4"/>
      <c r="AT157" s="4"/>
      <c r="AX157" s="4"/>
      <c r="BB157" s="4"/>
      <c r="BF157" s="4"/>
      <c r="BJ157" s="4"/>
      <c r="BN157" s="4"/>
      <c r="BR157" s="4"/>
      <c r="BV157" s="4"/>
    </row>
    <row r="158" ht="6.0" customHeight="1">
      <c r="A158" s="4"/>
      <c r="D158" s="4"/>
      <c r="H158" s="4"/>
      <c r="L158" s="4"/>
      <c r="P158" s="4"/>
      <c r="T158" s="4"/>
      <c r="X158" s="4"/>
      <c r="AB158" s="4"/>
      <c r="AF158" s="4"/>
      <c r="AJ158" s="4"/>
      <c r="AN158" s="4"/>
      <c r="AR158" s="4"/>
      <c r="AV158" s="4"/>
      <c r="AZ158" s="4"/>
      <c r="BD158" s="4"/>
      <c r="BH158" s="4"/>
      <c r="BL158" s="4"/>
      <c r="BP158" s="4"/>
      <c r="BT158" s="4"/>
    </row>
    <row r="159" ht="6.0" customHeight="1">
      <c r="A159" s="4"/>
      <c r="B159" s="4"/>
      <c r="F159" s="4"/>
      <c r="J159" s="4"/>
      <c r="N159" s="4"/>
      <c r="R159" s="4"/>
      <c r="V159" s="4"/>
      <c r="Z159" s="4"/>
      <c r="AD159" s="4"/>
      <c r="AH159" s="4"/>
      <c r="AL159" s="4"/>
      <c r="AP159" s="4"/>
      <c r="AT159" s="4"/>
      <c r="AX159" s="4"/>
      <c r="BB159" s="4"/>
      <c r="BF159" s="4"/>
      <c r="BJ159" s="4"/>
      <c r="BN159" s="4"/>
      <c r="BR159" s="4"/>
      <c r="BV159" s="4"/>
    </row>
    <row r="160" ht="6.0" customHeight="1">
      <c r="A160" s="4"/>
      <c r="D160" s="4"/>
      <c r="H160" s="4"/>
      <c r="L160" s="4"/>
      <c r="P160" s="4"/>
      <c r="T160" s="4"/>
      <c r="X160" s="4"/>
      <c r="AB160" s="4"/>
      <c r="AF160" s="4"/>
      <c r="AJ160" s="4"/>
      <c r="AN160" s="4"/>
      <c r="AR160" s="4"/>
      <c r="AV160" s="4"/>
      <c r="AZ160" s="4"/>
      <c r="BD160" s="4"/>
      <c r="BH160" s="4"/>
      <c r="BL160" s="4"/>
      <c r="BP160" s="4"/>
      <c r="BT160" s="4"/>
    </row>
    <row r="161" ht="6.0" customHeight="1">
      <c r="A161" s="4"/>
      <c r="B161" s="4"/>
      <c r="F161" s="4"/>
      <c r="J161" s="4"/>
      <c r="N161" s="4"/>
      <c r="R161" s="4"/>
      <c r="V161" s="4"/>
      <c r="Z161" s="4"/>
      <c r="AD161" s="4"/>
      <c r="AH161" s="4"/>
      <c r="AL161" s="4"/>
      <c r="AP161" s="4"/>
      <c r="AT161" s="4"/>
      <c r="AX161" s="4"/>
      <c r="BB161" s="4"/>
      <c r="BF161" s="4"/>
      <c r="BJ161" s="4"/>
      <c r="BN161" s="4"/>
      <c r="BR161" s="4"/>
      <c r="BV161" s="4"/>
    </row>
    <row r="162" ht="6.0" customHeight="1">
      <c r="A162" s="4"/>
      <c r="D162" s="4"/>
      <c r="H162" s="4"/>
      <c r="L162" s="4"/>
      <c r="P162" s="4"/>
      <c r="T162" s="4"/>
      <c r="X162" s="4"/>
      <c r="AB162" s="4"/>
      <c r="AF162" s="4"/>
      <c r="AJ162" s="4"/>
      <c r="AN162" s="4"/>
      <c r="AR162" s="4"/>
      <c r="AV162" s="4"/>
      <c r="AZ162" s="4"/>
      <c r="BD162" s="4"/>
      <c r="BH162" s="4"/>
      <c r="BL162" s="4"/>
      <c r="BP162" s="4"/>
      <c r="BT162" s="4"/>
    </row>
    <row r="163" ht="6.0" customHeight="1">
      <c r="A163" s="4"/>
      <c r="B163" s="4"/>
      <c r="F163" s="4"/>
      <c r="J163" s="4"/>
      <c r="N163" s="4"/>
      <c r="R163" s="4"/>
      <c r="V163" s="4"/>
      <c r="Z163" s="4"/>
      <c r="AD163" s="4"/>
      <c r="AH163" s="4"/>
      <c r="AL163" s="4"/>
      <c r="AP163" s="4"/>
      <c r="AT163" s="4"/>
      <c r="AX163" s="4"/>
      <c r="BB163" s="4"/>
      <c r="BF163" s="4"/>
      <c r="BJ163" s="4"/>
      <c r="BN163" s="4"/>
      <c r="BR163" s="4"/>
      <c r="BV163" s="4"/>
    </row>
    <row r="164" ht="6.0" customHeight="1">
      <c r="A164" s="4"/>
      <c r="D164" s="4"/>
      <c r="H164" s="4"/>
      <c r="L164" s="4"/>
      <c r="P164" s="4"/>
      <c r="T164" s="4"/>
      <c r="X164" s="4"/>
      <c r="AB164" s="4"/>
      <c r="AF164" s="4"/>
      <c r="AJ164" s="4"/>
      <c r="AN164" s="4"/>
      <c r="AR164" s="4"/>
      <c r="AV164" s="4"/>
      <c r="AZ164" s="4"/>
      <c r="BD164" s="4"/>
      <c r="BH164" s="4"/>
      <c r="BL164" s="4"/>
      <c r="BP164" s="4"/>
      <c r="BT164" s="4"/>
    </row>
    <row r="165" ht="6.0" customHeight="1">
      <c r="A165" s="4"/>
      <c r="B165" s="4"/>
      <c r="C165" s="4"/>
      <c r="F165" s="4"/>
      <c r="G165" s="4"/>
      <c r="J165" s="4"/>
      <c r="K165" s="4"/>
      <c r="N165" s="4"/>
      <c r="O165" s="4"/>
      <c r="R165" s="4"/>
      <c r="S165" s="4"/>
      <c r="V165" s="4"/>
      <c r="W165" s="4"/>
      <c r="Z165" s="4"/>
      <c r="AA165" s="4"/>
      <c r="AD165" s="4"/>
      <c r="AE165" s="4"/>
      <c r="AH165" s="4"/>
      <c r="AI165" s="4"/>
      <c r="AL165" s="4"/>
      <c r="AM165" s="4"/>
      <c r="AP165" s="4"/>
      <c r="AQ165" s="4"/>
      <c r="AT165" s="4"/>
      <c r="AU165" s="4"/>
      <c r="AX165" s="4"/>
      <c r="AY165" s="4"/>
      <c r="BB165" s="4"/>
      <c r="BC165" s="4"/>
      <c r="BF165" s="4"/>
      <c r="BG165" s="4"/>
      <c r="BJ165" s="4"/>
      <c r="BK165" s="4"/>
      <c r="BN165" s="4"/>
      <c r="BO165" s="4"/>
      <c r="BR165" s="4"/>
      <c r="BS165" s="4"/>
      <c r="BV165" s="4"/>
      <c r="BW165" s="4"/>
    </row>
    <row r="166" ht="6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ht="6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ht="6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ht="6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ht="6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ht="6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ht="6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ht="6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ht="6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ht="6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ht="12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ht="12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ht="12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ht="12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ht="12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ht="12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ht="12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ht="12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ht="12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ht="12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ht="12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ht="12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ht="12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ht="12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ht="12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ht="12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ht="12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ht="12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ht="12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ht="12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ht="12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ht="12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ht="12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ht="12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ht="12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24">
    <mergeCell ref="AT26:AU26"/>
    <mergeCell ref="AV26:AW26"/>
    <mergeCell ref="AF26:AG26"/>
    <mergeCell ref="AH26:AI26"/>
    <mergeCell ref="AJ26:AK26"/>
    <mergeCell ref="AL26:AM26"/>
    <mergeCell ref="AN26:AO26"/>
    <mergeCell ref="AP26:AQ26"/>
    <mergeCell ref="AR26:AS26"/>
    <mergeCell ref="BL26:BM26"/>
    <mergeCell ref="BN26:BO26"/>
    <mergeCell ref="AX26:AY26"/>
    <mergeCell ref="AZ26:BA26"/>
    <mergeCell ref="BB26:BC26"/>
    <mergeCell ref="BD26:BE26"/>
    <mergeCell ref="BF26:BG26"/>
    <mergeCell ref="BH26:BI26"/>
    <mergeCell ref="BJ26:BK26"/>
    <mergeCell ref="R26:S26"/>
    <mergeCell ref="T26:U26"/>
    <mergeCell ref="V26:W26"/>
    <mergeCell ref="X26:Y26"/>
    <mergeCell ref="Z26:AA26"/>
    <mergeCell ref="AB26:AC26"/>
    <mergeCell ref="AD26:AE26"/>
    <mergeCell ref="D26:E26"/>
    <mergeCell ref="F26:G26"/>
    <mergeCell ref="H26:I26"/>
    <mergeCell ref="J26:K26"/>
    <mergeCell ref="L26:M26"/>
    <mergeCell ref="N26:O26"/>
    <mergeCell ref="P26:Q26"/>
    <mergeCell ref="AW27:AX27"/>
    <mergeCell ref="AY27:AZ27"/>
    <mergeCell ref="AI27:AJ27"/>
    <mergeCell ref="AK27:AL27"/>
    <mergeCell ref="AM27:AN27"/>
    <mergeCell ref="AO27:AP27"/>
    <mergeCell ref="AQ27:AR27"/>
    <mergeCell ref="AS27:AT27"/>
    <mergeCell ref="AU27:AV27"/>
    <mergeCell ref="BO27:BP27"/>
    <mergeCell ref="BQ27:BR27"/>
    <mergeCell ref="BA27:BB27"/>
    <mergeCell ref="BC27:BD27"/>
    <mergeCell ref="BE27:BF27"/>
    <mergeCell ref="BG27:BH27"/>
    <mergeCell ref="BI27:BJ27"/>
    <mergeCell ref="BK27:BL27"/>
    <mergeCell ref="BM27:BN27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O25:AP25"/>
    <mergeCell ref="AQ25:AR25"/>
    <mergeCell ref="C25:D25"/>
    <mergeCell ref="E25:F25"/>
    <mergeCell ref="G25:H25"/>
    <mergeCell ref="I25:J25"/>
    <mergeCell ref="K25:L25"/>
    <mergeCell ref="M25:N25"/>
    <mergeCell ref="O25:P25"/>
    <mergeCell ref="BQ25:BR25"/>
    <mergeCell ref="BP26:BQ26"/>
    <mergeCell ref="BR26:BS26"/>
    <mergeCell ref="BT26:BU26"/>
    <mergeCell ref="BV26:BW26"/>
    <mergeCell ref="BS27:BT27"/>
    <mergeCell ref="BU27:BV27"/>
    <mergeCell ref="BG25:BH25"/>
    <mergeCell ref="BI25:BJ25"/>
    <mergeCell ref="BK25:BL25"/>
    <mergeCell ref="BM25:BN25"/>
    <mergeCell ref="BO25:BP25"/>
    <mergeCell ref="BS25:BT25"/>
    <mergeCell ref="BU25:BV25"/>
    <mergeCell ref="C27:D27"/>
    <mergeCell ref="E27:F27"/>
    <mergeCell ref="G27:H27"/>
    <mergeCell ref="I27:J27"/>
    <mergeCell ref="K27:L27"/>
    <mergeCell ref="M27:N27"/>
    <mergeCell ref="O27:P27"/>
    <mergeCell ref="AS25:AT25"/>
    <mergeCell ref="AU25:AV25"/>
    <mergeCell ref="AW25:AX25"/>
    <mergeCell ref="AY25:AZ25"/>
    <mergeCell ref="BA25:BB25"/>
    <mergeCell ref="BC25:BD25"/>
    <mergeCell ref="BE25:BF25"/>
    <mergeCell ref="AE27:AF27"/>
    <mergeCell ref="AG27:AH27"/>
    <mergeCell ref="Q27:R27"/>
    <mergeCell ref="S27:T27"/>
    <mergeCell ref="U27:V27"/>
    <mergeCell ref="W27:X27"/>
    <mergeCell ref="Y27:Z27"/>
    <mergeCell ref="AA27:AB27"/>
    <mergeCell ref="AC27:AD27"/>
    <mergeCell ref="R28:S28"/>
    <mergeCell ref="T28:U28"/>
    <mergeCell ref="V28:W28"/>
    <mergeCell ref="X28:Y28"/>
    <mergeCell ref="Z28:AA28"/>
    <mergeCell ref="AB28:AC28"/>
    <mergeCell ref="AD28:AE28"/>
    <mergeCell ref="AF28:AG28"/>
    <mergeCell ref="AH28:AI28"/>
    <mergeCell ref="AJ28:AK28"/>
    <mergeCell ref="AL28:AM28"/>
    <mergeCell ref="AN28:AO28"/>
    <mergeCell ref="AP28:AQ28"/>
    <mergeCell ref="AR28:AS28"/>
    <mergeCell ref="BH28:BI28"/>
    <mergeCell ref="BJ28:BK28"/>
    <mergeCell ref="BL28:BM28"/>
    <mergeCell ref="BN28:BO28"/>
    <mergeCell ref="BP28:BQ28"/>
    <mergeCell ref="BR28:BS28"/>
    <mergeCell ref="BT28:BU28"/>
    <mergeCell ref="BV28:BW28"/>
    <mergeCell ref="AT28:AU28"/>
    <mergeCell ref="AV28:AW28"/>
    <mergeCell ref="AX28:AY28"/>
    <mergeCell ref="AZ28:BA28"/>
    <mergeCell ref="BB28:BC28"/>
    <mergeCell ref="BD28:BE28"/>
    <mergeCell ref="BF28:BG28"/>
    <mergeCell ref="D28:E28"/>
    <mergeCell ref="F28:G28"/>
    <mergeCell ref="H28:I28"/>
    <mergeCell ref="J28:K28"/>
    <mergeCell ref="L28:M28"/>
    <mergeCell ref="N28:O28"/>
    <mergeCell ref="P28:Q28"/>
    <mergeCell ref="AT30:AU30"/>
    <mergeCell ref="AV30:AW30"/>
    <mergeCell ref="AF30:AG30"/>
    <mergeCell ref="AH30:AI30"/>
    <mergeCell ref="AJ30:AK30"/>
    <mergeCell ref="AL30:AM30"/>
    <mergeCell ref="AN30:AO30"/>
    <mergeCell ref="AP30:AQ30"/>
    <mergeCell ref="AR30:AS30"/>
    <mergeCell ref="BL30:BM30"/>
    <mergeCell ref="BN30:BO30"/>
    <mergeCell ref="AX30:AY30"/>
    <mergeCell ref="AZ30:BA30"/>
    <mergeCell ref="BB30:BC30"/>
    <mergeCell ref="BD30:BE30"/>
    <mergeCell ref="BF30:BG30"/>
    <mergeCell ref="BH30:BI30"/>
    <mergeCell ref="BJ30:BK30"/>
    <mergeCell ref="R30:S30"/>
    <mergeCell ref="T30:U30"/>
    <mergeCell ref="V30:W30"/>
    <mergeCell ref="X30:Y30"/>
    <mergeCell ref="Z30:AA30"/>
    <mergeCell ref="AB30:AC30"/>
    <mergeCell ref="AD30:AE30"/>
    <mergeCell ref="D30:E30"/>
    <mergeCell ref="F30:G30"/>
    <mergeCell ref="H30:I30"/>
    <mergeCell ref="J30:K30"/>
    <mergeCell ref="L30:M30"/>
    <mergeCell ref="N30:O30"/>
    <mergeCell ref="P30:Q30"/>
    <mergeCell ref="AW31:AX31"/>
    <mergeCell ref="AY31:AZ31"/>
    <mergeCell ref="AI31:AJ31"/>
    <mergeCell ref="AK31:AL31"/>
    <mergeCell ref="AM31:AN31"/>
    <mergeCell ref="AO31:AP31"/>
    <mergeCell ref="AQ31:AR31"/>
    <mergeCell ref="AS31:AT31"/>
    <mergeCell ref="AU31:AV31"/>
    <mergeCell ref="BO31:BP31"/>
    <mergeCell ref="BQ31:BR31"/>
    <mergeCell ref="BA31:BB31"/>
    <mergeCell ref="BC31:BD31"/>
    <mergeCell ref="BE31:BF31"/>
    <mergeCell ref="BG31:BH31"/>
    <mergeCell ref="BI31:BJ31"/>
    <mergeCell ref="BK31:BL31"/>
    <mergeCell ref="BM31:BN31"/>
    <mergeCell ref="Q29:R29"/>
    <mergeCell ref="S29:T29"/>
    <mergeCell ref="U29:V29"/>
    <mergeCell ref="W29:X29"/>
    <mergeCell ref="Y29:Z29"/>
    <mergeCell ref="AA29:AB29"/>
    <mergeCell ref="AC29:AD29"/>
    <mergeCell ref="AE29:AF29"/>
    <mergeCell ref="AG29:AH29"/>
    <mergeCell ref="AI29:AJ29"/>
    <mergeCell ref="AK29:AL29"/>
    <mergeCell ref="AM29:AN29"/>
    <mergeCell ref="AO29:AP29"/>
    <mergeCell ref="AQ29:AR29"/>
    <mergeCell ref="C29:D29"/>
    <mergeCell ref="E29:F29"/>
    <mergeCell ref="G29:H29"/>
    <mergeCell ref="I29:J29"/>
    <mergeCell ref="K29:L29"/>
    <mergeCell ref="M29:N29"/>
    <mergeCell ref="O29:P29"/>
    <mergeCell ref="BQ29:BR29"/>
    <mergeCell ref="BP30:BQ30"/>
    <mergeCell ref="BR30:BS30"/>
    <mergeCell ref="BT30:BU30"/>
    <mergeCell ref="BV30:BW30"/>
    <mergeCell ref="BS31:BT31"/>
    <mergeCell ref="BU31:BV31"/>
    <mergeCell ref="BG29:BH29"/>
    <mergeCell ref="BI29:BJ29"/>
    <mergeCell ref="BK29:BL29"/>
    <mergeCell ref="BM29:BN29"/>
    <mergeCell ref="BO29:BP29"/>
    <mergeCell ref="BS29:BT29"/>
    <mergeCell ref="BU29:BV29"/>
    <mergeCell ref="C31:D31"/>
    <mergeCell ref="E31:F31"/>
    <mergeCell ref="G31:H31"/>
    <mergeCell ref="I31:J31"/>
    <mergeCell ref="K31:L31"/>
    <mergeCell ref="M31:N31"/>
    <mergeCell ref="O31:P31"/>
    <mergeCell ref="AS29:AT29"/>
    <mergeCell ref="AU29:AV29"/>
    <mergeCell ref="AW29:AX29"/>
    <mergeCell ref="AY29:AZ29"/>
    <mergeCell ref="BA29:BB29"/>
    <mergeCell ref="BC29:BD29"/>
    <mergeCell ref="BE29:BF29"/>
    <mergeCell ref="AE31:AF31"/>
    <mergeCell ref="AG31:AH31"/>
    <mergeCell ref="Q31:R31"/>
    <mergeCell ref="S31:T31"/>
    <mergeCell ref="U31:V31"/>
    <mergeCell ref="W31:X31"/>
    <mergeCell ref="Y31:Z31"/>
    <mergeCell ref="AA31:AB31"/>
    <mergeCell ref="AC31:AD31"/>
    <mergeCell ref="R32:S32"/>
    <mergeCell ref="T32:U32"/>
    <mergeCell ref="V32:W32"/>
    <mergeCell ref="X32:Y32"/>
    <mergeCell ref="Z32:AA32"/>
    <mergeCell ref="AB32:AC32"/>
    <mergeCell ref="AD32:AE32"/>
    <mergeCell ref="AF32:AG32"/>
    <mergeCell ref="AH32:AI32"/>
    <mergeCell ref="AJ32:AK32"/>
    <mergeCell ref="AL32:AM32"/>
    <mergeCell ref="AN32:AO32"/>
    <mergeCell ref="AP32:AQ32"/>
    <mergeCell ref="AR32:AS32"/>
    <mergeCell ref="BH32:BI32"/>
    <mergeCell ref="BJ32:BK32"/>
    <mergeCell ref="BL32:BM32"/>
    <mergeCell ref="BN32:BO32"/>
    <mergeCell ref="BP32:BQ32"/>
    <mergeCell ref="BR32:BS32"/>
    <mergeCell ref="BT32:BU32"/>
    <mergeCell ref="BV32:BW32"/>
    <mergeCell ref="AT32:AU32"/>
    <mergeCell ref="AV32:AW32"/>
    <mergeCell ref="AX32:AY32"/>
    <mergeCell ref="AZ32:BA32"/>
    <mergeCell ref="BB32:BC32"/>
    <mergeCell ref="BD32:BE32"/>
    <mergeCell ref="BF32:BG32"/>
    <mergeCell ref="D32:E32"/>
    <mergeCell ref="F32:G32"/>
    <mergeCell ref="H32:I32"/>
    <mergeCell ref="J32:K32"/>
    <mergeCell ref="L32:M32"/>
    <mergeCell ref="N32:O32"/>
    <mergeCell ref="P32:Q32"/>
    <mergeCell ref="AT34:AU34"/>
    <mergeCell ref="AV34:AW34"/>
    <mergeCell ref="AF34:AG34"/>
    <mergeCell ref="AH34:AI34"/>
    <mergeCell ref="AJ34:AK34"/>
    <mergeCell ref="AL34:AM34"/>
    <mergeCell ref="AN34:AO34"/>
    <mergeCell ref="AP34:AQ34"/>
    <mergeCell ref="AR34:AS34"/>
    <mergeCell ref="BL34:BM34"/>
    <mergeCell ref="BN34:BO34"/>
    <mergeCell ref="AX34:AY34"/>
    <mergeCell ref="AZ34:BA34"/>
    <mergeCell ref="BB34:BC34"/>
    <mergeCell ref="BD34:BE34"/>
    <mergeCell ref="BF34:BG34"/>
    <mergeCell ref="BH34:BI34"/>
    <mergeCell ref="BJ34:BK34"/>
    <mergeCell ref="R34:S34"/>
    <mergeCell ref="T34:U34"/>
    <mergeCell ref="V34:W34"/>
    <mergeCell ref="X34:Y34"/>
    <mergeCell ref="Z34:AA34"/>
    <mergeCell ref="AB34:AC34"/>
    <mergeCell ref="AD34:AE34"/>
    <mergeCell ref="D34:E34"/>
    <mergeCell ref="F34:G34"/>
    <mergeCell ref="H34:I34"/>
    <mergeCell ref="J34:K34"/>
    <mergeCell ref="L34:M34"/>
    <mergeCell ref="N34:O34"/>
    <mergeCell ref="P34:Q34"/>
    <mergeCell ref="AW35:AX35"/>
    <mergeCell ref="AY35:AZ35"/>
    <mergeCell ref="AI35:AJ35"/>
    <mergeCell ref="AK35:AL35"/>
    <mergeCell ref="AM35:AN35"/>
    <mergeCell ref="AO35:AP35"/>
    <mergeCell ref="AQ35:AR35"/>
    <mergeCell ref="AS35:AT35"/>
    <mergeCell ref="AU35:AV35"/>
    <mergeCell ref="BO35:BP35"/>
    <mergeCell ref="BQ35:BR35"/>
    <mergeCell ref="BA35:BB35"/>
    <mergeCell ref="BC35:BD35"/>
    <mergeCell ref="BE35:BF35"/>
    <mergeCell ref="BG35:BH35"/>
    <mergeCell ref="BI35:BJ35"/>
    <mergeCell ref="BK35:BL35"/>
    <mergeCell ref="BM35:BN35"/>
    <mergeCell ref="Q33:R33"/>
    <mergeCell ref="S33:T33"/>
    <mergeCell ref="U33:V33"/>
    <mergeCell ref="W33:X33"/>
    <mergeCell ref="Y33:Z33"/>
    <mergeCell ref="AA33:AB33"/>
    <mergeCell ref="AC33:AD33"/>
    <mergeCell ref="AE33:AF33"/>
    <mergeCell ref="AG33:AH33"/>
    <mergeCell ref="AI33:AJ33"/>
    <mergeCell ref="AK33:AL33"/>
    <mergeCell ref="AM33:AN33"/>
    <mergeCell ref="AO33:AP33"/>
    <mergeCell ref="AQ33:AR33"/>
    <mergeCell ref="C33:D33"/>
    <mergeCell ref="E33:F33"/>
    <mergeCell ref="G33:H33"/>
    <mergeCell ref="I33:J33"/>
    <mergeCell ref="K33:L33"/>
    <mergeCell ref="M33:N33"/>
    <mergeCell ref="O33:P33"/>
    <mergeCell ref="BQ33:BR33"/>
    <mergeCell ref="BP34:BQ34"/>
    <mergeCell ref="BR34:BS34"/>
    <mergeCell ref="BT34:BU34"/>
    <mergeCell ref="BV34:BW34"/>
    <mergeCell ref="BS35:BT35"/>
    <mergeCell ref="BU35:BV35"/>
    <mergeCell ref="BG33:BH33"/>
    <mergeCell ref="BI33:BJ33"/>
    <mergeCell ref="BK33:BL33"/>
    <mergeCell ref="BM33:BN33"/>
    <mergeCell ref="BO33:BP33"/>
    <mergeCell ref="BS33:BT33"/>
    <mergeCell ref="BU33:BV33"/>
    <mergeCell ref="C35:D35"/>
    <mergeCell ref="E35:F35"/>
    <mergeCell ref="G35:H35"/>
    <mergeCell ref="I35:J35"/>
    <mergeCell ref="K35:L35"/>
    <mergeCell ref="M35:N35"/>
    <mergeCell ref="O35:P35"/>
    <mergeCell ref="AS33:AT33"/>
    <mergeCell ref="AU33:AV33"/>
    <mergeCell ref="AW33:AX33"/>
    <mergeCell ref="AY33:AZ33"/>
    <mergeCell ref="BA33:BB33"/>
    <mergeCell ref="BC33:BD33"/>
    <mergeCell ref="BE33:BF33"/>
    <mergeCell ref="AE35:AF35"/>
    <mergeCell ref="AG35:AH35"/>
    <mergeCell ref="Q35:R35"/>
    <mergeCell ref="S35:T35"/>
    <mergeCell ref="U35:V35"/>
    <mergeCell ref="W35:X35"/>
    <mergeCell ref="Y35:Z35"/>
    <mergeCell ref="AA35:AB35"/>
    <mergeCell ref="AC35:AD35"/>
    <mergeCell ref="R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AN36:AO36"/>
    <mergeCell ref="AP36:AQ36"/>
    <mergeCell ref="AR36:AS36"/>
    <mergeCell ref="BH36:BI36"/>
    <mergeCell ref="BJ36:BK36"/>
    <mergeCell ref="BL36:BM36"/>
    <mergeCell ref="BN36:BO36"/>
    <mergeCell ref="BP36:BQ36"/>
    <mergeCell ref="BR36:BS36"/>
    <mergeCell ref="BT36:BU36"/>
    <mergeCell ref="BV36:BW36"/>
    <mergeCell ref="AT36:AU36"/>
    <mergeCell ref="AV36:AW36"/>
    <mergeCell ref="AX36:AY36"/>
    <mergeCell ref="AZ36:BA36"/>
    <mergeCell ref="BB36:BC36"/>
    <mergeCell ref="BD36:BE36"/>
    <mergeCell ref="BF36:BG36"/>
    <mergeCell ref="D36:E36"/>
    <mergeCell ref="F36:G36"/>
    <mergeCell ref="H36:I36"/>
    <mergeCell ref="J36:K36"/>
    <mergeCell ref="L36:M36"/>
    <mergeCell ref="N36:O36"/>
    <mergeCell ref="P36:Q36"/>
    <mergeCell ref="AT38:AU38"/>
    <mergeCell ref="AV38:AW38"/>
    <mergeCell ref="AF38:AG38"/>
    <mergeCell ref="AH38:AI38"/>
    <mergeCell ref="AJ38:AK38"/>
    <mergeCell ref="AL38:AM38"/>
    <mergeCell ref="AN38:AO38"/>
    <mergeCell ref="AP38:AQ38"/>
    <mergeCell ref="AR38:AS38"/>
    <mergeCell ref="BL38:BM38"/>
    <mergeCell ref="BN38:BO38"/>
    <mergeCell ref="AX38:AY38"/>
    <mergeCell ref="AZ38:BA38"/>
    <mergeCell ref="BB38:BC38"/>
    <mergeCell ref="BD38:BE38"/>
    <mergeCell ref="BF38:BG38"/>
    <mergeCell ref="BH38:BI38"/>
    <mergeCell ref="BJ38:BK38"/>
    <mergeCell ref="R38:S38"/>
    <mergeCell ref="T38:U38"/>
    <mergeCell ref="V38:W38"/>
    <mergeCell ref="X38:Y38"/>
    <mergeCell ref="Z38:AA38"/>
    <mergeCell ref="AB38:AC38"/>
    <mergeCell ref="AD38:AE38"/>
    <mergeCell ref="D38:E38"/>
    <mergeCell ref="F38:G38"/>
    <mergeCell ref="H38:I38"/>
    <mergeCell ref="J38:K38"/>
    <mergeCell ref="L38:M38"/>
    <mergeCell ref="N38:O38"/>
    <mergeCell ref="P38:Q38"/>
    <mergeCell ref="AW39:AX39"/>
    <mergeCell ref="AY39:AZ39"/>
    <mergeCell ref="AI39:AJ39"/>
    <mergeCell ref="AK39:AL39"/>
    <mergeCell ref="AM39:AN39"/>
    <mergeCell ref="AO39:AP39"/>
    <mergeCell ref="AQ39:AR39"/>
    <mergeCell ref="AS39:AT39"/>
    <mergeCell ref="AU39:AV39"/>
    <mergeCell ref="BO39:BP39"/>
    <mergeCell ref="BQ39:BR39"/>
    <mergeCell ref="BA39:BB39"/>
    <mergeCell ref="BC39:BD39"/>
    <mergeCell ref="BE39:BF39"/>
    <mergeCell ref="BG39:BH39"/>
    <mergeCell ref="BI39:BJ39"/>
    <mergeCell ref="BK39:BL39"/>
    <mergeCell ref="BM39:BN39"/>
    <mergeCell ref="Q37:R37"/>
    <mergeCell ref="S37:T37"/>
    <mergeCell ref="U37:V37"/>
    <mergeCell ref="W37:X37"/>
    <mergeCell ref="Y37:Z37"/>
    <mergeCell ref="AA37:AB37"/>
    <mergeCell ref="AC37:AD37"/>
    <mergeCell ref="AE37:AF37"/>
    <mergeCell ref="AG37:AH37"/>
    <mergeCell ref="AI37:AJ37"/>
    <mergeCell ref="AK37:AL37"/>
    <mergeCell ref="AM37:AN37"/>
    <mergeCell ref="AO37:AP37"/>
    <mergeCell ref="AQ37:AR37"/>
    <mergeCell ref="C37:D37"/>
    <mergeCell ref="E37:F37"/>
    <mergeCell ref="G37:H37"/>
    <mergeCell ref="I37:J37"/>
    <mergeCell ref="K37:L37"/>
    <mergeCell ref="M37:N37"/>
    <mergeCell ref="O37:P37"/>
    <mergeCell ref="BQ37:BR37"/>
    <mergeCell ref="BP38:BQ38"/>
    <mergeCell ref="BR38:BS38"/>
    <mergeCell ref="BT38:BU38"/>
    <mergeCell ref="BV38:BW38"/>
    <mergeCell ref="BS39:BT39"/>
    <mergeCell ref="BU39:BV39"/>
    <mergeCell ref="BG37:BH37"/>
    <mergeCell ref="BI37:BJ37"/>
    <mergeCell ref="BK37:BL37"/>
    <mergeCell ref="BM37:BN37"/>
    <mergeCell ref="BO37:BP37"/>
    <mergeCell ref="BS37:BT37"/>
    <mergeCell ref="BU37:BV37"/>
    <mergeCell ref="C39:D39"/>
    <mergeCell ref="E39:F39"/>
    <mergeCell ref="G39:H39"/>
    <mergeCell ref="I39:J39"/>
    <mergeCell ref="K39:L39"/>
    <mergeCell ref="M39:N39"/>
    <mergeCell ref="O39:P39"/>
    <mergeCell ref="AS37:AT37"/>
    <mergeCell ref="AU37:AV37"/>
    <mergeCell ref="AW37:AX37"/>
    <mergeCell ref="AY37:AZ37"/>
    <mergeCell ref="BA37:BB37"/>
    <mergeCell ref="BC37:BD37"/>
    <mergeCell ref="BE37:BF37"/>
    <mergeCell ref="AE39:AF39"/>
    <mergeCell ref="AG39:AH39"/>
    <mergeCell ref="Q39:R39"/>
    <mergeCell ref="S39:T39"/>
    <mergeCell ref="U39:V39"/>
    <mergeCell ref="W39:X39"/>
    <mergeCell ref="Y39:Z39"/>
    <mergeCell ref="AA39:AB39"/>
    <mergeCell ref="AC39:AD39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N40:AO40"/>
    <mergeCell ref="AP40:AQ40"/>
    <mergeCell ref="AR40:AS40"/>
    <mergeCell ref="BH40:BI40"/>
    <mergeCell ref="BJ40:BK40"/>
    <mergeCell ref="BL40:BM40"/>
    <mergeCell ref="BN40:BO40"/>
    <mergeCell ref="BP40:BQ40"/>
    <mergeCell ref="BR40:BS40"/>
    <mergeCell ref="BT40:BU40"/>
    <mergeCell ref="BV40:BW40"/>
    <mergeCell ref="AT40:AU40"/>
    <mergeCell ref="AV40:AW40"/>
    <mergeCell ref="AX40:AY40"/>
    <mergeCell ref="AZ40:BA40"/>
    <mergeCell ref="BB40:BC40"/>
    <mergeCell ref="BD40:BE40"/>
    <mergeCell ref="BF40:BG40"/>
    <mergeCell ref="D40:E40"/>
    <mergeCell ref="F40:G40"/>
    <mergeCell ref="H40:I40"/>
    <mergeCell ref="J40:K40"/>
    <mergeCell ref="L40:M40"/>
    <mergeCell ref="N40:O40"/>
    <mergeCell ref="P40:Q40"/>
    <mergeCell ref="AT42:AU42"/>
    <mergeCell ref="AV42:AW42"/>
    <mergeCell ref="AF42:AG42"/>
    <mergeCell ref="AH42:AI42"/>
    <mergeCell ref="AJ42:AK42"/>
    <mergeCell ref="AL42:AM42"/>
    <mergeCell ref="AN42:AO42"/>
    <mergeCell ref="AP42:AQ42"/>
    <mergeCell ref="AR42:AS42"/>
    <mergeCell ref="BL42:BM42"/>
    <mergeCell ref="BN42:BO42"/>
    <mergeCell ref="AX42:AY42"/>
    <mergeCell ref="AZ42:BA42"/>
    <mergeCell ref="BB42:BC42"/>
    <mergeCell ref="BD42:BE42"/>
    <mergeCell ref="BF42:BG42"/>
    <mergeCell ref="BH42:BI42"/>
    <mergeCell ref="BJ42:BK42"/>
    <mergeCell ref="R42:S42"/>
    <mergeCell ref="T42:U42"/>
    <mergeCell ref="V42:W42"/>
    <mergeCell ref="X42:Y42"/>
    <mergeCell ref="Z42:AA42"/>
    <mergeCell ref="AB42:AC42"/>
    <mergeCell ref="AD42:AE42"/>
    <mergeCell ref="D42:E42"/>
    <mergeCell ref="F42:G42"/>
    <mergeCell ref="H42:I42"/>
    <mergeCell ref="J42:K42"/>
    <mergeCell ref="L42:M42"/>
    <mergeCell ref="N42:O42"/>
    <mergeCell ref="P42:Q42"/>
    <mergeCell ref="AW43:AX43"/>
    <mergeCell ref="AY43:AZ43"/>
    <mergeCell ref="AI43:AJ43"/>
    <mergeCell ref="AK43:AL43"/>
    <mergeCell ref="AM43:AN43"/>
    <mergeCell ref="AO43:AP43"/>
    <mergeCell ref="AQ43:AR43"/>
    <mergeCell ref="AS43:AT43"/>
    <mergeCell ref="AU43:AV43"/>
    <mergeCell ref="BO43:BP43"/>
    <mergeCell ref="BQ43:BR43"/>
    <mergeCell ref="BA43:BB43"/>
    <mergeCell ref="BC43:BD43"/>
    <mergeCell ref="BE43:BF43"/>
    <mergeCell ref="BG43:BH43"/>
    <mergeCell ref="BI43:BJ43"/>
    <mergeCell ref="BK43:BL43"/>
    <mergeCell ref="BM43:BN43"/>
    <mergeCell ref="Q41:R41"/>
    <mergeCell ref="S41:T41"/>
    <mergeCell ref="U41:V41"/>
    <mergeCell ref="W41:X41"/>
    <mergeCell ref="Y41:Z41"/>
    <mergeCell ref="AA41:AB41"/>
    <mergeCell ref="AC41:AD41"/>
    <mergeCell ref="AE41:AF41"/>
    <mergeCell ref="AG41:AH41"/>
    <mergeCell ref="AI41:AJ41"/>
    <mergeCell ref="AK41:AL41"/>
    <mergeCell ref="AM41:AN41"/>
    <mergeCell ref="AO41:AP41"/>
    <mergeCell ref="AQ41:AR41"/>
    <mergeCell ref="C41:D41"/>
    <mergeCell ref="E41:F41"/>
    <mergeCell ref="G41:H41"/>
    <mergeCell ref="I41:J41"/>
    <mergeCell ref="K41:L41"/>
    <mergeCell ref="M41:N41"/>
    <mergeCell ref="O41:P41"/>
    <mergeCell ref="BQ41:BR41"/>
    <mergeCell ref="BP42:BQ42"/>
    <mergeCell ref="BR42:BS42"/>
    <mergeCell ref="BT42:BU42"/>
    <mergeCell ref="BV42:BW42"/>
    <mergeCell ref="BS43:BT43"/>
    <mergeCell ref="BU43:BV43"/>
    <mergeCell ref="BG41:BH41"/>
    <mergeCell ref="BI41:BJ41"/>
    <mergeCell ref="BK41:BL41"/>
    <mergeCell ref="BM41:BN41"/>
    <mergeCell ref="BO41:BP41"/>
    <mergeCell ref="BS41:BT41"/>
    <mergeCell ref="BU41:BV41"/>
    <mergeCell ref="C43:D43"/>
    <mergeCell ref="E43:F43"/>
    <mergeCell ref="G43:H43"/>
    <mergeCell ref="I43:J43"/>
    <mergeCell ref="K43:L43"/>
    <mergeCell ref="M43:N43"/>
    <mergeCell ref="O43:P43"/>
    <mergeCell ref="AS41:AT41"/>
    <mergeCell ref="AU41:AV41"/>
    <mergeCell ref="AW41:AX41"/>
    <mergeCell ref="AY41:AZ41"/>
    <mergeCell ref="BA41:BB41"/>
    <mergeCell ref="BC41:BD41"/>
    <mergeCell ref="BE41:BF41"/>
    <mergeCell ref="AE43:AF43"/>
    <mergeCell ref="AG43:AH43"/>
    <mergeCell ref="Q43:R43"/>
    <mergeCell ref="S43:T43"/>
    <mergeCell ref="U43:V43"/>
    <mergeCell ref="W43:X43"/>
    <mergeCell ref="Y43:Z43"/>
    <mergeCell ref="AA43:AB43"/>
    <mergeCell ref="AC43:AD43"/>
    <mergeCell ref="R44:S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P44:AQ44"/>
    <mergeCell ref="AR44:AS44"/>
    <mergeCell ref="BH44:BI44"/>
    <mergeCell ref="BJ44:BK44"/>
    <mergeCell ref="BL44:BM44"/>
    <mergeCell ref="BN44:BO44"/>
    <mergeCell ref="BP44:BQ44"/>
    <mergeCell ref="BR44:BS44"/>
    <mergeCell ref="BT44:BU44"/>
    <mergeCell ref="BV44:BW44"/>
    <mergeCell ref="AT44:AU44"/>
    <mergeCell ref="AV44:AW44"/>
    <mergeCell ref="AX44:AY44"/>
    <mergeCell ref="AZ44:BA44"/>
    <mergeCell ref="BB44:BC44"/>
    <mergeCell ref="BD44:BE44"/>
    <mergeCell ref="BF44:BG44"/>
    <mergeCell ref="D44:E44"/>
    <mergeCell ref="F44:G44"/>
    <mergeCell ref="H44:I44"/>
    <mergeCell ref="J44:K44"/>
    <mergeCell ref="L44:M44"/>
    <mergeCell ref="N44:O44"/>
    <mergeCell ref="P44:Q44"/>
    <mergeCell ref="AT46:AU46"/>
    <mergeCell ref="AV46:AW46"/>
    <mergeCell ref="AF46:AG46"/>
    <mergeCell ref="AH46:AI46"/>
    <mergeCell ref="AJ46:AK46"/>
    <mergeCell ref="AL46:AM46"/>
    <mergeCell ref="AN46:AO46"/>
    <mergeCell ref="AP46:AQ46"/>
    <mergeCell ref="AR46:AS46"/>
    <mergeCell ref="BL46:BM46"/>
    <mergeCell ref="BN46:BO46"/>
    <mergeCell ref="AX46:AY46"/>
    <mergeCell ref="AZ46:BA46"/>
    <mergeCell ref="BB46:BC46"/>
    <mergeCell ref="BD46:BE46"/>
    <mergeCell ref="BF46:BG46"/>
    <mergeCell ref="BH46:BI46"/>
    <mergeCell ref="BJ46:BK46"/>
    <mergeCell ref="R46:S46"/>
    <mergeCell ref="T46:U46"/>
    <mergeCell ref="V46:W46"/>
    <mergeCell ref="X46:Y46"/>
    <mergeCell ref="Z46:AA46"/>
    <mergeCell ref="AB46:AC46"/>
    <mergeCell ref="AD46:AE46"/>
    <mergeCell ref="D46:E46"/>
    <mergeCell ref="F46:G46"/>
    <mergeCell ref="H46:I46"/>
    <mergeCell ref="J46:K46"/>
    <mergeCell ref="L46:M46"/>
    <mergeCell ref="N46:O46"/>
    <mergeCell ref="P46:Q46"/>
    <mergeCell ref="AW47:AX47"/>
    <mergeCell ref="AY47:AZ47"/>
    <mergeCell ref="AI47:AJ47"/>
    <mergeCell ref="AK47:AL47"/>
    <mergeCell ref="AM47:AN47"/>
    <mergeCell ref="AO47:AP47"/>
    <mergeCell ref="AQ47:AR47"/>
    <mergeCell ref="AS47:AT47"/>
    <mergeCell ref="AU47:AV47"/>
    <mergeCell ref="BO47:BP47"/>
    <mergeCell ref="BQ47:BR47"/>
    <mergeCell ref="BA47:BB47"/>
    <mergeCell ref="BC47:BD47"/>
    <mergeCell ref="BE47:BF47"/>
    <mergeCell ref="BG47:BH47"/>
    <mergeCell ref="BI47:BJ47"/>
    <mergeCell ref="BK47:BL47"/>
    <mergeCell ref="BM47:BN47"/>
    <mergeCell ref="Q45:R45"/>
    <mergeCell ref="S45:T45"/>
    <mergeCell ref="U45:V45"/>
    <mergeCell ref="W45:X45"/>
    <mergeCell ref="Y45:Z45"/>
    <mergeCell ref="AA45:AB45"/>
    <mergeCell ref="AC45:AD45"/>
    <mergeCell ref="AE45:AF45"/>
    <mergeCell ref="AG45:AH45"/>
    <mergeCell ref="AI45:AJ45"/>
    <mergeCell ref="AK45:AL45"/>
    <mergeCell ref="AM45:AN45"/>
    <mergeCell ref="AO45:AP45"/>
    <mergeCell ref="AQ45:AR45"/>
    <mergeCell ref="C45:D45"/>
    <mergeCell ref="E45:F45"/>
    <mergeCell ref="G45:H45"/>
    <mergeCell ref="I45:J45"/>
    <mergeCell ref="K45:L45"/>
    <mergeCell ref="M45:N45"/>
    <mergeCell ref="O45:P45"/>
    <mergeCell ref="BQ45:BR45"/>
    <mergeCell ref="BP46:BQ46"/>
    <mergeCell ref="BR46:BS46"/>
    <mergeCell ref="BT46:BU46"/>
    <mergeCell ref="BV46:BW46"/>
    <mergeCell ref="BS47:BT47"/>
    <mergeCell ref="BU47:BV47"/>
    <mergeCell ref="BG45:BH45"/>
    <mergeCell ref="BI45:BJ45"/>
    <mergeCell ref="BK45:BL45"/>
    <mergeCell ref="BM45:BN45"/>
    <mergeCell ref="BO45:BP45"/>
    <mergeCell ref="BS45:BT45"/>
    <mergeCell ref="BU45:BV45"/>
    <mergeCell ref="C47:D47"/>
    <mergeCell ref="E47:F47"/>
    <mergeCell ref="G47:H47"/>
    <mergeCell ref="I47:J47"/>
    <mergeCell ref="K47:L47"/>
    <mergeCell ref="M47:N47"/>
    <mergeCell ref="O47:P47"/>
    <mergeCell ref="AS45:AT45"/>
    <mergeCell ref="AU45:AV45"/>
    <mergeCell ref="AW45:AX45"/>
    <mergeCell ref="AY45:AZ45"/>
    <mergeCell ref="BA45:BB45"/>
    <mergeCell ref="BC45:BD45"/>
    <mergeCell ref="BE45:BF45"/>
    <mergeCell ref="AE47:AF47"/>
    <mergeCell ref="AG47:AH47"/>
    <mergeCell ref="Q47:R47"/>
    <mergeCell ref="S47:T47"/>
    <mergeCell ref="U47:V47"/>
    <mergeCell ref="W47:X47"/>
    <mergeCell ref="Y47:Z47"/>
    <mergeCell ref="AA47:AB47"/>
    <mergeCell ref="AC47:AD47"/>
    <mergeCell ref="R48:S48"/>
    <mergeCell ref="T48:U48"/>
    <mergeCell ref="V48:W48"/>
    <mergeCell ref="X48:Y48"/>
    <mergeCell ref="Z48:AA48"/>
    <mergeCell ref="AB48:AC48"/>
    <mergeCell ref="AD48:AE48"/>
    <mergeCell ref="AF48:AG48"/>
    <mergeCell ref="AH48:AI48"/>
    <mergeCell ref="AJ48:AK48"/>
    <mergeCell ref="AL48:AM48"/>
    <mergeCell ref="AN48:AO48"/>
    <mergeCell ref="AP48:AQ48"/>
    <mergeCell ref="AR48:AS48"/>
    <mergeCell ref="BH48:BI48"/>
    <mergeCell ref="BJ48:BK48"/>
    <mergeCell ref="BL48:BM48"/>
    <mergeCell ref="BN48:BO48"/>
    <mergeCell ref="BP48:BQ48"/>
    <mergeCell ref="BR48:BS48"/>
    <mergeCell ref="BT48:BU48"/>
    <mergeCell ref="BV48:BW48"/>
    <mergeCell ref="AT48:AU48"/>
    <mergeCell ref="AV48:AW48"/>
    <mergeCell ref="AX48:AY48"/>
    <mergeCell ref="AZ48:BA48"/>
    <mergeCell ref="BB48:BC48"/>
    <mergeCell ref="BD48:BE48"/>
    <mergeCell ref="BF48:BG48"/>
    <mergeCell ref="D48:E48"/>
    <mergeCell ref="F48:G48"/>
    <mergeCell ref="H48:I48"/>
    <mergeCell ref="J48:K48"/>
    <mergeCell ref="L48:M48"/>
    <mergeCell ref="N48:O48"/>
    <mergeCell ref="P48:Q48"/>
    <mergeCell ref="AT50:AU50"/>
    <mergeCell ref="AV50:AW50"/>
    <mergeCell ref="AF50:AG50"/>
    <mergeCell ref="AH50:AI50"/>
    <mergeCell ref="AJ50:AK50"/>
    <mergeCell ref="AL50:AM50"/>
    <mergeCell ref="AN50:AO50"/>
    <mergeCell ref="AP50:AQ50"/>
    <mergeCell ref="AR50:AS50"/>
    <mergeCell ref="BL50:BM50"/>
    <mergeCell ref="BN50:BO50"/>
    <mergeCell ref="AX50:AY50"/>
    <mergeCell ref="AZ50:BA50"/>
    <mergeCell ref="BB50:BC50"/>
    <mergeCell ref="BD50:BE50"/>
    <mergeCell ref="BF50:BG50"/>
    <mergeCell ref="BH50:BI50"/>
    <mergeCell ref="BJ50:BK50"/>
    <mergeCell ref="R50:S50"/>
    <mergeCell ref="T50:U50"/>
    <mergeCell ref="V50:W50"/>
    <mergeCell ref="X50:Y50"/>
    <mergeCell ref="Z50:AA50"/>
    <mergeCell ref="AB50:AC50"/>
    <mergeCell ref="AD50:AE50"/>
    <mergeCell ref="D50:E50"/>
    <mergeCell ref="F50:G50"/>
    <mergeCell ref="H50:I50"/>
    <mergeCell ref="J50:K50"/>
    <mergeCell ref="L50:M50"/>
    <mergeCell ref="N50:O50"/>
    <mergeCell ref="P50:Q50"/>
    <mergeCell ref="AW51:AX51"/>
    <mergeCell ref="AY51:AZ51"/>
    <mergeCell ref="AI51:AJ51"/>
    <mergeCell ref="AK51:AL51"/>
    <mergeCell ref="AM51:AN51"/>
    <mergeCell ref="AO51:AP51"/>
    <mergeCell ref="AQ51:AR51"/>
    <mergeCell ref="AS51:AT51"/>
    <mergeCell ref="AU51:AV51"/>
    <mergeCell ref="BO51:BP51"/>
    <mergeCell ref="BQ51:BR51"/>
    <mergeCell ref="BA51:BB51"/>
    <mergeCell ref="BC51:BD51"/>
    <mergeCell ref="BE51:BF51"/>
    <mergeCell ref="BG51:BH51"/>
    <mergeCell ref="BI51:BJ51"/>
    <mergeCell ref="BK51:BL51"/>
    <mergeCell ref="BM51:BN51"/>
    <mergeCell ref="Q49:R49"/>
    <mergeCell ref="S49:T49"/>
    <mergeCell ref="U49:V49"/>
    <mergeCell ref="W49:X49"/>
    <mergeCell ref="Y49:Z49"/>
    <mergeCell ref="AA49:AB49"/>
    <mergeCell ref="AC49:AD49"/>
    <mergeCell ref="AE49:AF49"/>
    <mergeCell ref="AG49:AH49"/>
    <mergeCell ref="AI49:AJ49"/>
    <mergeCell ref="AK49:AL49"/>
    <mergeCell ref="AM49:AN49"/>
    <mergeCell ref="AO49:AP49"/>
    <mergeCell ref="AQ49:AR49"/>
    <mergeCell ref="C49:D49"/>
    <mergeCell ref="E49:F49"/>
    <mergeCell ref="G49:H49"/>
    <mergeCell ref="I49:J49"/>
    <mergeCell ref="K49:L49"/>
    <mergeCell ref="M49:N49"/>
    <mergeCell ref="O49:P49"/>
    <mergeCell ref="BQ49:BR49"/>
    <mergeCell ref="BP50:BQ50"/>
    <mergeCell ref="BR50:BS50"/>
    <mergeCell ref="BT50:BU50"/>
    <mergeCell ref="BV50:BW50"/>
    <mergeCell ref="BS51:BT51"/>
    <mergeCell ref="BU51:BV51"/>
    <mergeCell ref="BG49:BH49"/>
    <mergeCell ref="BI49:BJ49"/>
    <mergeCell ref="BK49:BL49"/>
    <mergeCell ref="BM49:BN49"/>
    <mergeCell ref="BO49:BP49"/>
    <mergeCell ref="BS49:BT49"/>
    <mergeCell ref="BU49:BV49"/>
    <mergeCell ref="C51:D51"/>
    <mergeCell ref="E51:F51"/>
    <mergeCell ref="G51:H51"/>
    <mergeCell ref="I51:J51"/>
    <mergeCell ref="K51:L51"/>
    <mergeCell ref="M51:N51"/>
    <mergeCell ref="O51:P51"/>
    <mergeCell ref="AS49:AT49"/>
    <mergeCell ref="AU49:AV49"/>
    <mergeCell ref="AW49:AX49"/>
    <mergeCell ref="AY49:AZ49"/>
    <mergeCell ref="BA49:BB49"/>
    <mergeCell ref="BC49:BD49"/>
    <mergeCell ref="BE49:BF49"/>
    <mergeCell ref="AE51:AF51"/>
    <mergeCell ref="AG51:AH51"/>
    <mergeCell ref="Q51:R51"/>
    <mergeCell ref="S51:T51"/>
    <mergeCell ref="U51:V51"/>
    <mergeCell ref="W51:X51"/>
    <mergeCell ref="Y51:Z51"/>
    <mergeCell ref="AA51:AB51"/>
    <mergeCell ref="AC51:AD51"/>
    <mergeCell ref="R52:S52"/>
    <mergeCell ref="T52:U52"/>
    <mergeCell ref="V52:W52"/>
    <mergeCell ref="X52:Y52"/>
    <mergeCell ref="Z52:AA52"/>
    <mergeCell ref="AB52:AC52"/>
    <mergeCell ref="AD52:AE52"/>
    <mergeCell ref="AF52:AG52"/>
    <mergeCell ref="AH52:AI52"/>
    <mergeCell ref="AJ52:AK52"/>
    <mergeCell ref="AL52:AM52"/>
    <mergeCell ref="AN52:AO52"/>
    <mergeCell ref="AP52:AQ52"/>
    <mergeCell ref="AR52:AS52"/>
    <mergeCell ref="BH52:BI52"/>
    <mergeCell ref="BJ52:BK52"/>
    <mergeCell ref="BL52:BM52"/>
    <mergeCell ref="BN52:BO52"/>
    <mergeCell ref="BP52:BQ52"/>
    <mergeCell ref="BR52:BS52"/>
    <mergeCell ref="BT52:BU52"/>
    <mergeCell ref="BV52:BW52"/>
    <mergeCell ref="AT52:AU52"/>
    <mergeCell ref="AV52:AW52"/>
    <mergeCell ref="AX52:AY52"/>
    <mergeCell ref="AZ52:BA52"/>
    <mergeCell ref="BB52:BC52"/>
    <mergeCell ref="BD52:BE52"/>
    <mergeCell ref="BF52:BG52"/>
    <mergeCell ref="D52:E52"/>
    <mergeCell ref="F52:G52"/>
    <mergeCell ref="H52:I52"/>
    <mergeCell ref="J52:K52"/>
    <mergeCell ref="L52:M52"/>
    <mergeCell ref="N52:O52"/>
    <mergeCell ref="P52:Q52"/>
    <mergeCell ref="AT54:AU54"/>
    <mergeCell ref="AV54:AW54"/>
    <mergeCell ref="AF54:AG54"/>
    <mergeCell ref="AH54:AI54"/>
    <mergeCell ref="AJ54:AK54"/>
    <mergeCell ref="AL54:AM54"/>
    <mergeCell ref="AN54:AO54"/>
    <mergeCell ref="AP54:AQ54"/>
    <mergeCell ref="AR54:AS54"/>
    <mergeCell ref="BL54:BM54"/>
    <mergeCell ref="BN54:BO54"/>
    <mergeCell ref="AX54:AY54"/>
    <mergeCell ref="AZ54:BA54"/>
    <mergeCell ref="BB54:BC54"/>
    <mergeCell ref="BD54:BE54"/>
    <mergeCell ref="BF54:BG54"/>
    <mergeCell ref="BH54:BI54"/>
    <mergeCell ref="BJ54:BK54"/>
    <mergeCell ref="R54:S54"/>
    <mergeCell ref="T54:U54"/>
    <mergeCell ref="V54:W54"/>
    <mergeCell ref="X54:Y54"/>
    <mergeCell ref="Z54:AA54"/>
    <mergeCell ref="AB54:AC54"/>
    <mergeCell ref="AD54:AE54"/>
    <mergeCell ref="D54:E54"/>
    <mergeCell ref="F54:G54"/>
    <mergeCell ref="H54:I54"/>
    <mergeCell ref="J54:K54"/>
    <mergeCell ref="L54:M54"/>
    <mergeCell ref="N54:O54"/>
    <mergeCell ref="P54:Q54"/>
    <mergeCell ref="AW55:AX55"/>
    <mergeCell ref="AY55:AZ55"/>
    <mergeCell ref="AI55:AJ55"/>
    <mergeCell ref="AK55:AL55"/>
    <mergeCell ref="AM55:AN55"/>
    <mergeCell ref="AO55:AP55"/>
    <mergeCell ref="AQ55:AR55"/>
    <mergeCell ref="AS55:AT55"/>
    <mergeCell ref="AU55:AV55"/>
    <mergeCell ref="BO55:BP55"/>
    <mergeCell ref="BQ55:BR55"/>
    <mergeCell ref="BA55:BB55"/>
    <mergeCell ref="BC55:BD55"/>
    <mergeCell ref="BE55:BF55"/>
    <mergeCell ref="BG55:BH55"/>
    <mergeCell ref="BI55:BJ55"/>
    <mergeCell ref="BK55:BL55"/>
    <mergeCell ref="BM55:BN55"/>
    <mergeCell ref="Q53:R53"/>
    <mergeCell ref="S53:T53"/>
    <mergeCell ref="U53:V53"/>
    <mergeCell ref="W53:X53"/>
    <mergeCell ref="Y53:Z53"/>
    <mergeCell ref="AA53:AB53"/>
    <mergeCell ref="AC53:AD53"/>
    <mergeCell ref="AE53:AF53"/>
    <mergeCell ref="AG53:AH53"/>
    <mergeCell ref="AI53:AJ53"/>
    <mergeCell ref="AK53:AL53"/>
    <mergeCell ref="AM53:AN53"/>
    <mergeCell ref="AO53:AP53"/>
    <mergeCell ref="AQ53:AR53"/>
    <mergeCell ref="C53:D53"/>
    <mergeCell ref="E53:F53"/>
    <mergeCell ref="G53:H53"/>
    <mergeCell ref="I53:J53"/>
    <mergeCell ref="K53:L53"/>
    <mergeCell ref="M53:N53"/>
    <mergeCell ref="O53:P53"/>
    <mergeCell ref="BQ53:BR53"/>
    <mergeCell ref="BP54:BQ54"/>
    <mergeCell ref="BR54:BS54"/>
    <mergeCell ref="BT54:BU54"/>
    <mergeCell ref="BV54:BW54"/>
    <mergeCell ref="BS55:BT55"/>
    <mergeCell ref="BU55:BV55"/>
    <mergeCell ref="BG53:BH53"/>
    <mergeCell ref="BI53:BJ53"/>
    <mergeCell ref="BK53:BL53"/>
    <mergeCell ref="BM53:BN53"/>
    <mergeCell ref="BO53:BP53"/>
    <mergeCell ref="BS53:BT53"/>
    <mergeCell ref="BU53:BV53"/>
    <mergeCell ref="C55:D55"/>
    <mergeCell ref="E55:F55"/>
    <mergeCell ref="G55:H55"/>
    <mergeCell ref="I55:J55"/>
    <mergeCell ref="K55:L55"/>
    <mergeCell ref="M55:N55"/>
    <mergeCell ref="O55:P55"/>
    <mergeCell ref="AS53:AT53"/>
    <mergeCell ref="AU53:AV53"/>
    <mergeCell ref="AW53:AX53"/>
    <mergeCell ref="AY53:AZ53"/>
    <mergeCell ref="BA53:BB53"/>
    <mergeCell ref="BC53:BD53"/>
    <mergeCell ref="BE53:BF53"/>
    <mergeCell ref="AE55:AF55"/>
    <mergeCell ref="AG55:AH55"/>
    <mergeCell ref="Q55:R55"/>
    <mergeCell ref="S55:T55"/>
    <mergeCell ref="U55:V55"/>
    <mergeCell ref="W55:X55"/>
    <mergeCell ref="Y55:Z55"/>
    <mergeCell ref="AA55:AB55"/>
    <mergeCell ref="AC55:AD55"/>
    <mergeCell ref="R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J56:AK56"/>
    <mergeCell ref="AL56:AM56"/>
    <mergeCell ref="AN56:AO56"/>
    <mergeCell ref="AP56:AQ56"/>
    <mergeCell ref="AR56:AS56"/>
    <mergeCell ref="BH56:BI56"/>
    <mergeCell ref="BJ56:BK56"/>
    <mergeCell ref="BL56:BM56"/>
    <mergeCell ref="BN56:BO56"/>
    <mergeCell ref="BP56:BQ56"/>
    <mergeCell ref="BR56:BS56"/>
    <mergeCell ref="BT56:BU56"/>
    <mergeCell ref="BV56:BW56"/>
    <mergeCell ref="AT56:AU56"/>
    <mergeCell ref="AV56:AW56"/>
    <mergeCell ref="AX56:AY56"/>
    <mergeCell ref="AZ56:BA56"/>
    <mergeCell ref="BB56:BC56"/>
    <mergeCell ref="BD56:BE56"/>
    <mergeCell ref="BF56:BG56"/>
    <mergeCell ref="D56:E56"/>
    <mergeCell ref="F56:G56"/>
    <mergeCell ref="H56:I56"/>
    <mergeCell ref="J56:K56"/>
    <mergeCell ref="L56:M56"/>
    <mergeCell ref="N56:O56"/>
    <mergeCell ref="P56:Q56"/>
    <mergeCell ref="AT58:AU58"/>
    <mergeCell ref="AV58:AW58"/>
    <mergeCell ref="AF58:AG58"/>
    <mergeCell ref="AH58:AI58"/>
    <mergeCell ref="AJ58:AK58"/>
    <mergeCell ref="AL58:AM58"/>
    <mergeCell ref="AN58:AO58"/>
    <mergeCell ref="AP58:AQ58"/>
    <mergeCell ref="AR58:AS58"/>
    <mergeCell ref="BL58:BM58"/>
    <mergeCell ref="BN58:BO58"/>
    <mergeCell ref="AX58:AY58"/>
    <mergeCell ref="AZ58:BA58"/>
    <mergeCell ref="BB58:BC58"/>
    <mergeCell ref="BD58:BE58"/>
    <mergeCell ref="BF58:BG58"/>
    <mergeCell ref="BH58:BI58"/>
    <mergeCell ref="BJ58:BK58"/>
    <mergeCell ref="R58:S58"/>
    <mergeCell ref="T58:U58"/>
    <mergeCell ref="V58:W58"/>
    <mergeCell ref="X58:Y58"/>
    <mergeCell ref="Z58:AA58"/>
    <mergeCell ref="AB58:AC58"/>
    <mergeCell ref="AD58:AE58"/>
    <mergeCell ref="D58:E58"/>
    <mergeCell ref="F58:G58"/>
    <mergeCell ref="H58:I58"/>
    <mergeCell ref="J58:K58"/>
    <mergeCell ref="L58:M58"/>
    <mergeCell ref="N58:O58"/>
    <mergeCell ref="P58:Q58"/>
    <mergeCell ref="AW59:AX59"/>
    <mergeCell ref="AY59:AZ59"/>
    <mergeCell ref="AI59:AJ59"/>
    <mergeCell ref="AK59:AL59"/>
    <mergeCell ref="AM59:AN59"/>
    <mergeCell ref="AO59:AP59"/>
    <mergeCell ref="AQ59:AR59"/>
    <mergeCell ref="AS59:AT59"/>
    <mergeCell ref="AU59:AV59"/>
    <mergeCell ref="BO59:BP59"/>
    <mergeCell ref="BQ59:BR59"/>
    <mergeCell ref="BA59:BB59"/>
    <mergeCell ref="BC59:BD59"/>
    <mergeCell ref="BE59:BF59"/>
    <mergeCell ref="BG59:BH59"/>
    <mergeCell ref="BI59:BJ59"/>
    <mergeCell ref="BK59:BL59"/>
    <mergeCell ref="BM59:BN59"/>
    <mergeCell ref="Q57:R57"/>
    <mergeCell ref="S57:T57"/>
    <mergeCell ref="U57:V57"/>
    <mergeCell ref="W57:X57"/>
    <mergeCell ref="Y57:Z57"/>
    <mergeCell ref="AA57:AB57"/>
    <mergeCell ref="AC57:AD57"/>
    <mergeCell ref="AE57:AF57"/>
    <mergeCell ref="AG57:AH57"/>
    <mergeCell ref="AI57:AJ57"/>
    <mergeCell ref="AK57:AL57"/>
    <mergeCell ref="AM57:AN57"/>
    <mergeCell ref="AO57:AP57"/>
    <mergeCell ref="AQ57:AR57"/>
    <mergeCell ref="C57:D57"/>
    <mergeCell ref="E57:F57"/>
    <mergeCell ref="G57:H57"/>
    <mergeCell ref="I57:J57"/>
    <mergeCell ref="K57:L57"/>
    <mergeCell ref="M57:N57"/>
    <mergeCell ref="O57:P57"/>
    <mergeCell ref="BQ57:BR57"/>
    <mergeCell ref="BP58:BQ58"/>
    <mergeCell ref="BR58:BS58"/>
    <mergeCell ref="BT58:BU58"/>
    <mergeCell ref="BV58:BW58"/>
    <mergeCell ref="BS59:BT59"/>
    <mergeCell ref="BU59:BV59"/>
    <mergeCell ref="BG57:BH57"/>
    <mergeCell ref="BI57:BJ57"/>
    <mergeCell ref="BK57:BL57"/>
    <mergeCell ref="BM57:BN57"/>
    <mergeCell ref="BO57:BP57"/>
    <mergeCell ref="BS57:BT57"/>
    <mergeCell ref="BU57:BV57"/>
    <mergeCell ref="C59:D59"/>
    <mergeCell ref="E59:F59"/>
    <mergeCell ref="G59:H59"/>
    <mergeCell ref="I59:J59"/>
    <mergeCell ref="K59:L59"/>
    <mergeCell ref="M59:N59"/>
    <mergeCell ref="O59:P59"/>
    <mergeCell ref="AS57:AT57"/>
    <mergeCell ref="AU57:AV57"/>
    <mergeCell ref="AW57:AX57"/>
    <mergeCell ref="AY57:AZ57"/>
    <mergeCell ref="BA57:BB57"/>
    <mergeCell ref="BC57:BD57"/>
    <mergeCell ref="BE57:BF57"/>
    <mergeCell ref="AE59:AF59"/>
    <mergeCell ref="AG59:AH59"/>
    <mergeCell ref="Q59:R59"/>
    <mergeCell ref="S59:T59"/>
    <mergeCell ref="U59:V59"/>
    <mergeCell ref="W59:X59"/>
    <mergeCell ref="Y59:Z59"/>
    <mergeCell ref="AA59:AB59"/>
    <mergeCell ref="AC59:AD59"/>
    <mergeCell ref="R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J60:AK60"/>
    <mergeCell ref="AL60:AM60"/>
    <mergeCell ref="AN60:AO60"/>
    <mergeCell ref="AP60:AQ60"/>
    <mergeCell ref="AR60:AS60"/>
    <mergeCell ref="BH60:BI60"/>
    <mergeCell ref="BJ60:BK60"/>
    <mergeCell ref="BL60:BM60"/>
    <mergeCell ref="BN60:BO60"/>
    <mergeCell ref="BP60:BQ60"/>
    <mergeCell ref="BR60:BS60"/>
    <mergeCell ref="BT60:BU60"/>
    <mergeCell ref="BV60:BW60"/>
    <mergeCell ref="AT60:AU60"/>
    <mergeCell ref="AV60:AW60"/>
    <mergeCell ref="AX60:AY60"/>
    <mergeCell ref="AZ60:BA60"/>
    <mergeCell ref="BB60:BC60"/>
    <mergeCell ref="BD60:BE60"/>
    <mergeCell ref="BF60:BG60"/>
    <mergeCell ref="D60:E60"/>
    <mergeCell ref="F60:G60"/>
    <mergeCell ref="H60:I60"/>
    <mergeCell ref="J60:K60"/>
    <mergeCell ref="L60:M60"/>
    <mergeCell ref="N60:O60"/>
    <mergeCell ref="P60:Q60"/>
    <mergeCell ref="AT62:AU62"/>
    <mergeCell ref="AV62:AW62"/>
    <mergeCell ref="AF62:AG62"/>
    <mergeCell ref="AH62:AI62"/>
    <mergeCell ref="AJ62:AK62"/>
    <mergeCell ref="AL62:AM62"/>
    <mergeCell ref="AN62:AO62"/>
    <mergeCell ref="AP62:AQ62"/>
    <mergeCell ref="AR62:AS62"/>
    <mergeCell ref="BL62:BM62"/>
    <mergeCell ref="BN62:BO62"/>
    <mergeCell ref="AX62:AY62"/>
    <mergeCell ref="AZ62:BA62"/>
    <mergeCell ref="BB62:BC62"/>
    <mergeCell ref="BD62:BE62"/>
    <mergeCell ref="BF62:BG62"/>
    <mergeCell ref="BH62:BI62"/>
    <mergeCell ref="BJ62:BK62"/>
    <mergeCell ref="R62:S62"/>
    <mergeCell ref="T62:U62"/>
    <mergeCell ref="V62:W62"/>
    <mergeCell ref="X62:Y62"/>
    <mergeCell ref="Z62:AA62"/>
    <mergeCell ref="AB62:AC62"/>
    <mergeCell ref="AD62:AE62"/>
    <mergeCell ref="D62:E62"/>
    <mergeCell ref="F62:G62"/>
    <mergeCell ref="H62:I62"/>
    <mergeCell ref="J62:K62"/>
    <mergeCell ref="L62:M62"/>
    <mergeCell ref="N62:O62"/>
    <mergeCell ref="P62:Q62"/>
    <mergeCell ref="AW63:AX63"/>
    <mergeCell ref="AY63:AZ63"/>
    <mergeCell ref="AI63:AJ63"/>
    <mergeCell ref="AK63:AL63"/>
    <mergeCell ref="AM63:AN63"/>
    <mergeCell ref="AO63:AP63"/>
    <mergeCell ref="AQ63:AR63"/>
    <mergeCell ref="AS63:AT63"/>
    <mergeCell ref="AU63:AV63"/>
    <mergeCell ref="BO63:BP63"/>
    <mergeCell ref="BQ63:BR63"/>
    <mergeCell ref="BA63:BB63"/>
    <mergeCell ref="BC63:BD63"/>
    <mergeCell ref="BE63:BF63"/>
    <mergeCell ref="BG63:BH63"/>
    <mergeCell ref="BI63:BJ63"/>
    <mergeCell ref="BK63:BL63"/>
    <mergeCell ref="BM63:BN63"/>
    <mergeCell ref="Q61:R61"/>
    <mergeCell ref="S61:T61"/>
    <mergeCell ref="U61:V61"/>
    <mergeCell ref="W61:X61"/>
    <mergeCell ref="Y61:Z61"/>
    <mergeCell ref="AA61:AB61"/>
    <mergeCell ref="AC61:AD61"/>
    <mergeCell ref="AE61:AF61"/>
    <mergeCell ref="AG61:AH61"/>
    <mergeCell ref="AI61:AJ61"/>
    <mergeCell ref="AK61:AL61"/>
    <mergeCell ref="AM61:AN61"/>
    <mergeCell ref="AO61:AP61"/>
    <mergeCell ref="AQ61:AR61"/>
    <mergeCell ref="C61:D61"/>
    <mergeCell ref="E61:F61"/>
    <mergeCell ref="G61:H61"/>
    <mergeCell ref="I61:J61"/>
    <mergeCell ref="K61:L61"/>
    <mergeCell ref="M61:N61"/>
    <mergeCell ref="O61:P61"/>
    <mergeCell ref="BQ61:BR61"/>
    <mergeCell ref="BP62:BQ62"/>
    <mergeCell ref="BR62:BS62"/>
    <mergeCell ref="BT62:BU62"/>
    <mergeCell ref="BV62:BW62"/>
    <mergeCell ref="BS63:BT63"/>
    <mergeCell ref="BU63:BV63"/>
    <mergeCell ref="BG61:BH61"/>
    <mergeCell ref="BI61:BJ61"/>
    <mergeCell ref="BK61:BL61"/>
    <mergeCell ref="BM61:BN61"/>
    <mergeCell ref="BO61:BP61"/>
    <mergeCell ref="BS61:BT61"/>
    <mergeCell ref="BU61:BV61"/>
    <mergeCell ref="C63:D63"/>
    <mergeCell ref="E63:F63"/>
    <mergeCell ref="G63:H63"/>
    <mergeCell ref="I63:J63"/>
    <mergeCell ref="K63:L63"/>
    <mergeCell ref="M63:N63"/>
    <mergeCell ref="O63:P63"/>
    <mergeCell ref="AS61:AT61"/>
    <mergeCell ref="AU61:AV61"/>
    <mergeCell ref="AW61:AX61"/>
    <mergeCell ref="AY61:AZ61"/>
    <mergeCell ref="BA61:BB61"/>
    <mergeCell ref="BC61:BD61"/>
    <mergeCell ref="BE61:BF61"/>
    <mergeCell ref="AE63:AF63"/>
    <mergeCell ref="AG63:AH63"/>
    <mergeCell ref="Q63:R63"/>
    <mergeCell ref="S63:T63"/>
    <mergeCell ref="U63:V63"/>
    <mergeCell ref="W63:X63"/>
    <mergeCell ref="Y63:Z63"/>
    <mergeCell ref="AA63:AB63"/>
    <mergeCell ref="AC63:AD63"/>
    <mergeCell ref="R64:S64"/>
    <mergeCell ref="T64:U64"/>
    <mergeCell ref="V64:W64"/>
    <mergeCell ref="X64:Y64"/>
    <mergeCell ref="Z64:AA64"/>
    <mergeCell ref="AB64:AC64"/>
    <mergeCell ref="AD64:AE64"/>
    <mergeCell ref="AF64:AG64"/>
    <mergeCell ref="AH64:AI64"/>
    <mergeCell ref="AJ64:AK64"/>
    <mergeCell ref="AL64:AM64"/>
    <mergeCell ref="AN64:AO64"/>
    <mergeCell ref="AP64:AQ64"/>
    <mergeCell ref="AR64:AS64"/>
    <mergeCell ref="BH64:BI64"/>
    <mergeCell ref="BJ64:BK64"/>
    <mergeCell ref="BL64:BM64"/>
    <mergeCell ref="BN64:BO64"/>
    <mergeCell ref="BP64:BQ64"/>
    <mergeCell ref="BR64:BS64"/>
    <mergeCell ref="BT64:BU64"/>
    <mergeCell ref="BV64:BW64"/>
    <mergeCell ref="AT64:AU64"/>
    <mergeCell ref="AV64:AW64"/>
    <mergeCell ref="AX64:AY64"/>
    <mergeCell ref="AZ64:BA64"/>
    <mergeCell ref="BB64:BC64"/>
    <mergeCell ref="BD64:BE64"/>
    <mergeCell ref="BF64:BG64"/>
    <mergeCell ref="D64:E64"/>
    <mergeCell ref="F64:G64"/>
    <mergeCell ref="H64:I64"/>
    <mergeCell ref="J64:K64"/>
    <mergeCell ref="L64:M64"/>
    <mergeCell ref="N64:O64"/>
    <mergeCell ref="P64:Q64"/>
    <mergeCell ref="R6:S6"/>
    <mergeCell ref="T6:U6"/>
    <mergeCell ref="V6:W6"/>
    <mergeCell ref="X6:Y6"/>
    <mergeCell ref="Z6:AA6"/>
    <mergeCell ref="AB6:AC6"/>
    <mergeCell ref="AD6:AE6"/>
    <mergeCell ref="D6:E6"/>
    <mergeCell ref="F6:G6"/>
    <mergeCell ref="H6:I6"/>
    <mergeCell ref="J6:K6"/>
    <mergeCell ref="L6:M6"/>
    <mergeCell ref="N6:O6"/>
    <mergeCell ref="P6:Q6"/>
    <mergeCell ref="BO7:BP7"/>
    <mergeCell ref="BQ7:BR7"/>
    <mergeCell ref="BA7:BB7"/>
    <mergeCell ref="BC7:BD7"/>
    <mergeCell ref="BE7:BF7"/>
    <mergeCell ref="BG7:BH7"/>
    <mergeCell ref="BI7:BJ7"/>
    <mergeCell ref="BK7:BL7"/>
    <mergeCell ref="BM7:BN7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K5:AL5"/>
    <mergeCell ref="AM5:AN5"/>
    <mergeCell ref="AO5:AP5"/>
    <mergeCell ref="AQ5:AR5"/>
    <mergeCell ref="C5:D5"/>
    <mergeCell ref="E5:F5"/>
    <mergeCell ref="G5:H5"/>
    <mergeCell ref="I5:J5"/>
    <mergeCell ref="K5:L5"/>
    <mergeCell ref="M5:N5"/>
    <mergeCell ref="O5:P5"/>
    <mergeCell ref="BQ5:BR5"/>
    <mergeCell ref="BP6:BQ6"/>
    <mergeCell ref="BR6:BS6"/>
    <mergeCell ref="BT6:BU6"/>
    <mergeCell ref="BV6:BW6"/>
    <mergeCell ref="BS7:BT7"/>
    <mergeCell ref="BU7:BV7"/>
    <mergeCell ref="BG5:BH5"/>
    <mergeCell ref="BI5:BJ5"/>
    <mergeCell ref="BK5:BL5"/>
    <mergeCell ref="BM5:BN5"/>
    <mergeCell ref="BO5:BP5"/>
    <mergeCell ref="BS5:BT5"/>
    <mergeCell ref="BU5:BV5"/>
    <mergeCell ref="C7:D7"/>
    <mergeCell ref="E7:F7"/>
    <mergeCell ref="G7:H7"/>
    <mergeCell ref="I7:J7"/>
    <mergeCell ref="K7:L7"/>
    <mergeCell ref="M7:N7"/>
    <mergeCell ref="O7:P7"/>
    <mergeCell ref="AS5:AT5"/>
    <mergeCell ref="AU5:AV5"/>
    <mergeCell ref="AW5:AX5"/>
    <mergeCell ref="AY5:AZ5"/>
    <mergeCell ref="BA5:BB5"/>
    <mergeCell ref="BC5:BD5"/>
    <mergeCell ref="BE5:BF5"/>
    <mergeCell ref="BK3:BL3"/>
    <mergeCell ref="BM3:BN3"/>
    <mergeCell ref="AW3:AX3"/>
    <mergeCell ref="AY3:AZ3"/>
    <mergeCell ref="BA3:BB3"/>
    <mergeCell ref="BC3:BD3"/>
    <mergeCell ref="BE3:BF3"/>
    <mergeCell ref="BG3:BH3"/>
    <mergeCell ref="BI3:BJ3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D2:E2"/>
    <mergeCell ref="F2:G2"/>
    <mergeCell ref="H2:I2"/>
    <mergeCell ref="J2:K2"/>
    <mergeCell ref="L2:M2"/>
    <mergeCell ref="N2:O2"/>
    <mergeCell ref="P2:Q2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T2:AU2"/>
    <mergeCell ref="AV2:AW2"/>
    <mergeCell ref="AX2:AY2"/>
    <mergeCell ref="AZ2:BA2"/>
    <mergeCell ref="BB2:BC2"/>
    <mergeCell ref="BD2:BE2"/>
    <mergeCell ref="BF2:BG2"/>
    <mergeCell ref="BP2:BQ2"/>
    <mergeCell ref="BO3:BP3"/>
    <mergeCell ref="BQ3:BR3"/>
    <mergeCell ref="BS3:BT3"/>
    <mergeCell ref="BU3:BV3"/>
    <mergeCell ref="BH2:BI2"/>
    <mergeCell ref="BJ2:BK2"/>
    <mergeCell ref="BL2:BM2"/>
    <mergeCell ref="BN2:BO2"/>
    <mergeCell ref="BR2:BS2"/>
    <mergeCell ref="BT2:BU2"/>
    <mergeCell ref="BV2:BW2"/>
    <mergeCell ref="AS3:AT3"/>
    <mergeCell ref="AU3:AV3"/>
    <mergeCell ref="AE3:AF3"/>
    <mergeCell ref="AG3:AH3"/>
    <mergeCell ref="AI3:AJ3"/>
    <mergeCell ref="AK3:AL3"/>
    <mergeCell ref="AM3:AN3"/>
    <mergeCell ref="AO3:AP3"/>
    <mergeCell ref="AQ3:AR3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BH4:BI4"/>
    <mergeCell ref="BJ4:BK4"/>
    <mergeCell ref="BL4:BM4"/>
    <mergeCell ref="BN4:BO4"/>
    <mergeCell ref="BP4:BQ4"/>
    <mergeCell ref="BR4:BS4"/>
    <mergeCell ref="BT4:BU4"/>
    <mergeCell ref="BV4:BW4"/>
    <mergeCell ref="AT4:AU4"/>
    <mergeCell ref="AV4:AW4"/>
    <mergeCell ref="AX4:AY4"/>
    <mergeCell ref="AZ4:BA4"/>
    <mergeCell ref="BB4:BC4"/>
    <mergeCell ref="BD4:BE4"/>
    <mergeCell ref="BF4:BG4"/>
    <mergeCell ref="D4:E4"/>
    <mergeCell ref="F4:G4"/>
    <mergeCell ref="H4:I4"/>
    <mergeCell ref="J4:K4"/>
    <mergeCell ref="L4:M4"/>
    <mergeCell ref="N4:O4"/>
    <mergeCell ref="P4:Q4"/>
    <mergeCell ref="AT6:AU6"/>
    <mergeCell ref="AV6:AW6"/>
    <mergeCell ref="AF6:AG6"/>
    <mergeCell ref="AH6:AI6"/>
    <mergeCell ref="AJ6:AK6"/>
    <mergeCell ref="AL6:AM6"/>
    <mergeCell ref="AN6:AO6"/>
    <mergeCell ref="AP6:AQ6"/>
    <mergeCell ref="AR6:AS6"/>
    <mergeCell ref="BL6:BM6"/>
    <mergeCell ref="BN6:BO6"/>
    <mergeCell ref="AX6:AY6"/>
    <mergeCell ref="AZ6:BA6"/>
    <mergeCell ref="BB6:BC6"/>
    <mergeCell ref="BD6:BE6"/>
    <mergeCell ref="BF6:BG6"/>
    <mergeCell ref="BH6:BI6"/>
    <mergeCell ref="BJ6:BK6"/>
    <mergeCell ref="AW7:AX7"/>
    <mergeCell ref="AY7:AZ7"/>
    <mergeCell ref="AI7:AJ7"/>
    <mergeCell ref="AK7:AL7"/>
    <mergeCell ref="AM7:AN7"/>
    <mergeCell ref="AO7:AP7"/>
    <mergeCell ref="AQ7:AR7"/>
    <mergeCell ref="AS7:AT7"/>
    <mergeCell ref="AU7:AV7"/>
    <mergeCell ref="AE7:AF7"/>
    <mergeCell ref="AG7:AH7"/>
    <mergeCell ref="Q7:R7"/>
    <mergeCell ref="S7:T7"/>
    <mergeCell ref="U7:V7"/>
    <mergeCell ref="W7:X7"/>
    <mergeCell ref="Y7:Z7"/>
    <mergeCell ref="AA7:AB7"/>
    <mergeCell ref="AC7:AD7"/>
    <mergeCell ref="R8:S8"/>
    <mergeCell ref="T8:U8"/>
    <mergeCell ref="V8:W8"/>
    <mergeCell ref="X8:Y8"/>
    <mergeCell ref="Z8:AA8"/>
    <mergeCell ref="AB8:AC8"/>
    <mergeCell ref="AD8:AE8"/>
    <mergeCell ref="AF8:AG8"/>
    <mergeCell ref="AH8:AI8"/>
    <mergeCell ref="AJ8:AK8"/>
    <mergeCell ref="AL8:AM8"/>
    <mergeCell ref="AN8:AO8"/>
    <mergeCell ref="AP8:AQ8"/>
    <mergeCell ref="AR8:AS8"/>
    <mergeCell ref="BH8:BI8"/>
    <mergeCell ref="BJ8:BK8"/>
    <mergeCell ref="BL8:BM8"/>
    <mergeCell ref="BN8:BO8"/>
    <mergeCell ref="BP8:BQ8"/>
    <mergeCell ref="BR8:BS8"/>
    <mergeCell ref="BT8:BU8"/>
    <mergeCell ref="BV8:BW8"/>
    <mergeCell ref="AT8:AU8"/>
    <mergeCell ref="AV8:AW8"/>
    <mergeCell ref="AX8:AY8"/>
    <mergeCell ref="AZ8:BA8"/>
    <mergeCell ref="BB8:BC8"/>
    <mergeCell ref="BD8:BE8"/>
    <mergeCell ref="BF8:BG8"/>
    <mergeCell ref="D8:E8"/>
    <mergeCell ref="F8:G8"/>
    <mergeCell ref="H8:I8"/>
    <mergeCell ref="J8:K8"/>
    <mergeCell ref="L8:M8"/>
    <mergeCell ref="N8:O8"/>
    <mergeCell ref="P8:Q8"/>
    <mergeCell ref="AT10:AU10"/>
    <mergeCell ref="AV10:AW10"/>
    <mergeCell ref="AF10:AG10"/>
    <mergeCell ref="AH10:AI10"/>
    <mergeCell ref="AJ10:AK10"/>
    <mergeCell ref="AL10:AM10"/>
    <mergeCell ref="AN10:AO10"/>
    <mergeCell ref="AP10:AQ10"/>
    <mergeCell ref="AR10:AS10"/>
    <mergeCell ref="BL10:BM10"/>
    <mergeCell ref="BN10:BO10"/>
    <mergeCell ref="AX10:AY10"/>
    <mergeCell ref="AZ10:BA10"/>
    <mergeCell ref="BB10:BC10"/>
    <mergeCell ref="BD10:BE10"/>
    <mergeCell ref="BF10:BG10"/>
    <mergeCell ref="BH10:BI10"/>
    <mergeCell ref="BJ10:BK10"/>
    <mergeCell ref="R10:S10"/>
    <mergeCell ref="T10:U10"/>
    <mergeCell ref="V10:W10"/>
    <mergeCell ref="X10:Y10"/>
    <mergeCell ref="Z10:AA10"/>
    <mergeCell ref="AB10:AC10"/>
    <mergeCell ref="AD10:AE10"/>
    <mergeCell ref="D10:E10"/>
    <mergeCell ref="F10:G10"/>
    <mergeCell ref="H10:I10"/>
    <mergeCell ref="J10:K10"/>
    <mergeCell ref="L10:M10"/>
    <mergeCell ref="N10:O10"/>
    <mergeCell ref="P10:Q10"/>
    <mergeCell ref="AW11:AX11"/>
    <mergeCell ref="AY11:AZ11"/>
    <mergeCell ref="AI11:AJ11"/>
    <mergeCell ref="AK11:AL11"/>
    <mergeCell ref="AM11:AN11"/>
    <mergeCell ref="AO11:AP11"/>
    <mergeCell ref="AQ11:AR11"/>
    <mergeCell ref="AS11:AT11"/>
    <mergeCell ref="AU11:AV11"/>
    <mergeCell ref="BO11:BP11"/>
    <mergeCell ref="BQ11:BR11"/>
    <mergeCell ref="BA11:BB11"/>
    <mergeCell ref="BC11:BD11"/>
    <mergeCell ref="BE11:BF11"/>
    <mergeCell ref="BG11:BH11"/>
    <mergeCell ref="BI11:BJ11"/>
    <mergeCell ref="BK11:BL11"/>
    <mergeCell ref="BM11:BN11"/>
    <mergeCell ref="Q9:R9"/>
    <mergeCell ref="S9:T9"/>
    <mergeCell ref="U9:V9"/>
    <mergeCell ref="W9:X9"/>
    <mergeCell ref="Y9:Z9"/>
    <mergeCell ref="AA9:AB9"/>
    <mergeCell ref="AC9:AD9"/>
    <mergeCell ref="AE9:AF9"/>
    <mergeCell ref="AG9:AH9"/>
    <mergeCell ref="AI9:AJ9"/>
    <mergeCell ref="AK9:AL9"/>
    <mergeCell ref="AM9:AN9"/>
    <mergeCell ref="AO9:AP9"/>
    <mergeCell ref="AQ9:AR9"/>
    <mergeCell ref="C9:D9"/>
    <mergeCell ref="E9:F9"/>
    <mergeCell ref="G9:H9"/>
    <mergeCell ref="I9:J9"/>
    <mergeCell ref="K9:L9"/>
    <mergeCell ref="M9:N9"/>
    <mergeCell ref="O9:P9"/>
    <mergeCell ref="BQ9:BR9"/>
    <mergeCell ref="BP10:BQ10"/>
    <mergeCell ref="BR10:BS10"/>
    <mergeCell ref="BT10:BU10"/>
    <mergeCell ref="BV10:BW10"/>
    <mergeCell ref="BS11:BT11"/>
    <mergeCell ref="BU11:BV11"/>
    <mergeCell ref="BG9:BH9"/>
    <mergeCell ref="BI9:BJ9"/>
    <mergeCell ref="BK9:BL9"/>
    <mergeCell ref="BM9:BN9"/>
    <mergeCell ref="BO9:BP9"/>
    <mergeCell ref="BS9:BT9"/>
    <mergeCell ref="BU9:BV9"/>
    <mergeCell ref="C11:D11"/>
    <mergeCell ref="E11:F11"/>
    <mergeCell ref="G11:H11"/>
    <mergeCell ref="I11:J11"/>
    <mergeCell ref="K11:L11"/>
    <mergeCell ref="M11:N11"/>
    <mergeCell ref="O11:P11"/>
    <mergeCell ref="AS9:AT9"/>
    <mergeCell ref="AU9:AV9"/>
    <mergeCell ref="AW9:AX9"/>
    <mergeCell ref="AY9:AZ9"/>
    <mergeCell ref="BA9:BB9"/>
    <mergeCell ref="BC9:BD9"/>
    <mergeCell ref="BE9:BF9"/>
    <mergeCell ref="AE11:AF11"/>
    <mergeCell ref="AG11:AH11"/>
    <mergeCell ref="Q11:R11"/>
    <mergeCell ref="S11:T11"/>
    <mergeCell ref="U11:V11"/>
    <mergeCell ref="W11:X11"/>
    <mergeCell ref="Y11:Z11"/>
    <mergeCell ref="AA11:AB11"/>
    <mergeCell ref="AC11:AD11"/>
    <mergeCell ref="R12:S12"/>
    <mergeCell ref="T12:U12"/>
    <mergeCell ref="V12:W12"/>
    <mergeCell ref="X12:Y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P12:AQ12"/>
    <mergeCell ref="AR12:AS12"/>
    <mergeCell ref="BH12:BI12"/>
    <mergeCell ref="BJ12:BK12"/>
    <mergeCell ref="BL12:BM12"/>
    <mergeCell ref="BN12:BO12"/>
    <mergeCell ref="BP12:BQ12"/>
    <mergeCell ref="BR12:BS12"/>
    <mergeCell ref="BT12:BU12"/>
    <mergeCell ref="BV12:BW12"/>
    <mergeCell ref="AT12:AU12"/>
    <mergeCell ref="AV12:AW12"/>
    <mergeCell ref="AX12:AY12"/>
    <mergeCell ref="AZ12:BA12"/>
    <mergeCell ref="BB12:BC12"/>
    <mergeCell ref="BD12:BE12"/>
    <mergeCell ref="BF12:BG12"/>
    <mergeCell ref="D12:E12"/>
    <mergeCell ref="F12:G12"/>
    <mergeCell ref="H12:I12"/>
    <mergeCell ref="J12:K12"/>
    <mergeCell ref="L12:M12"/>
    <mergeCell ref="N12:O12"/>
    <mergeCell ref="P12:Q12"/>
    <mergeCell ref="AT14:AU14"/>
    <mergeCell ref="AV14:AW14"/>
    <mergeCell ref="AF14:AG14"/>
    <mergeCell ref="AH14:AI14"/>
    <mergeCell ref="AJ14:AK14"/>
    <mergeCell ref="AL14:AM14"/>
    <mergeCell ref="AN14:AO14"/>
    <mergeCell ref="AP14:AQ14"/>
    <mergeCell ref="AR14:AS14"/>
    <mergeCell ref="BL14:BM14"/>
    <mergeCell ref="BN14:BO14"/>
    <mergeCell ref="AX14:AY14"/>
    <mergeCell ref="AZ14:BA14"/>
    <mergeCell ref="BB14:BC14"/>
    <mergeCell ref="BD14:BE14"/>
    <mergeCell ref="BF14:BG14"/>
    <mergeCell ref="BH14:BI14"/>
    <mergeCell ref="BJ14:BK14"/>
    <mergeCell ref="R14:S14"/>
    <mergeCell ref="T14:U14"/>
    <mergeCell ref="V14:W14"/>
    <mergeCell ref="X14:Y14"/>
    <mergeCell ref="Z14:AA14"/>
    <mergeCell ref="AB14:AC14"/>
    <mergeCell ref="AD14:AE14"/>
    <mergeCell ref="D14:E14"/>
    <mergeCell ref="F14:G14"/>
    <mergeCell ref="H14:I14"/>
    <mergeCell ref="J14:K14"/>
    <mergeCell ref="L14:M14"/>
    <mergeCell ref="N14:O14"/>
    <mergeCell ref="P14:Q14"/>
    <mergeCell ref="AW15:AX15"/>
    <mergeCell ref="AY15:AZ15"/>
    <mergeCell ref="AI15:AJ15"/>
    <mergeCell ref="AK15:AL15"/>
    <mergeCell ref="AM15:AN15"/>
    <mergeCell ref="AO15:AP15"/>
    <mergeCell ref="AQ15:AR15"/>
    <mergeCell ref="AS15:AT15"/>
    <mergeCell ref="AU15:AV15"/>
    <mergeCell ref="BO15:BP15"/>
    <mergeCell ref="BQ15:BR15"/>
    <mergeCell ref="BA15:BB15"/>
    <mergeCell ref="BC15:BD15"/>
    <mergeCell ref="BE15:BF15"/>
    <mergeCell ref="BG15:BH15"/>
    <mergeCell ref="BI15:BJ15"/>
    <mergeCell ref="BK15:BL15"/>
    <mergeCell ref="BM15:BN15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H13"/>
    <mergeCell ref="AI13:AJ13"/>
    <mergeCell ref="AK13:AL13"/>
    <mergeCell ref="AM13:AN13"/>
    <mergeCell ref="AO13:AP13"/>
    <mergeCell ref="AQ13:AR13"/>
    <mergeCell ref="C13:D13"/>
    <mergeCell ref="E13:F13"/>
    <mergeCell ref="G13:H13"/>
    <mergeCell ref="I13:J13"/>
    <mergeCell ref="K13:L13"/>
    <mergeCell ref="M13:N13"/>
    <mergeCell ref="O13:P13"/>
    <mergeCell ref="BQ13:BR13"/>
    <mergeCell ref="BP14:BQ14"/>
    <mergeCell ref="BR14:BS14"/>
    <mergeCell ref="BT14:BU14"/>
    <mergeCell ref="BV14:BW14"/>
    <mergeCell ref="BS15:BT15"/>
    <mergeCell ref="BU15:BV15"/>
    <mergeCell ref="BG13:BH13"/>
    <mergeCell ref="BI13:BJ13"/>
    <mergeCell ref="BK13:BL13"/>
    <mergeCell ref="BM13:BN13"/>
    <mergeCell ref="BO13:BP13"/>
    <mergeCell ref="BS13:BT13"/>
    <mergeCell ref="BU13:BV13"/>
    <mergeCell ref="C15:D15"/>
    <mergeCell ref="E15:F15"/>
    <mergeCell ref="G15:H15"/>
    <mergeCell ref="I15:J15"/>
    <mergeCell ref="K15:L15"/>
    <mergeCell ref="M15:N15"/>
    <mergeCell ref="O15:P15"/>
    <mergeCell ref="AS13:AT13"/>
    <mergeCell ref="AU13:AV13"/>
    <mergeCell ref="AW13:AX13"/>
    <mergeCell ref="AY13:AZ13"/>
    <mergeCell ref="BA13:BB13"/>
    <mergeCell ref="BC13:BD13"/>
    <mergeCell ref="BE13:BF13"/>
    <mergeCell ref="AE15:AF15"/>
    <mergeCell ref="AG15:AH15"/>
    <mergeCell ref="Q15:R15"/>
    <mergeCell ref="S15:T15"/>
    <mergeCell ref="U15:V15"/>
    <mergeCell ref="W15:X15"/>
    <mergeCell ref="Y15:Z15"/>
    <mergeCell ref="AA15:AB15"/>
    <mergeCell ref="AC15:AD15"/>
    <mergeCell ref="R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AJ16:AK16"/>
    <mergeCell ref="AL16:AM16"/>
    <mergeCell ref="AN16:AO16"/>
    <mergeCell ref="AP16:AQ16"/>
    <mergeCell ref="AR16:AS16"/>
    <mergeCell ref="BH16:BI16"/>
    <mergeCell ref="BJ16:BK16"/>
    <mergeCell ref="BL16:BM16"/>
    <mergeCell ref="BN16:BO16"/>
    <mergeCell ref="BP16:BQ16"/>
    <mergeCell ref="BR16:BS16"/>
    <mergeCell ref="BT16:BU16"/>
    <mergeCell ref="BV16:BW16"/>
    <mergeCell ref="AT16:AU16"/>
    <mergeCell ref="AV16:AW16"/>
    <mergeCell ref="AX16:AY16"/>
    <mergeCell ref="AZ16:BA16"/>
    <mergeCell ref="BB16:BC16"/>
    <mergeCell ref="BD16:BE16"/>
    <mergeCell ref="BF16:BG16"/>
    <mergeCell ref="D16:E16"/>
    <mergeCell ref="F16:G16"/>
    <mergeCell ref="H16:I16"/>
    <mergeCell ref="J16:K16"/>
    <mergeCell ref="L16:M16"/>
    <mergeCell ref="N16:O16"/>
    <mergeCell ref="P16:Q16"/>
    <mergeCell ref="AT18:AU18"/>
    <mergeCell ref="AV18:AW18"/>
    <mergeCell ref="AF18:AG18"/>
    <mergeCell ref="AH18:AI18"/>
    <mergeCell ref="AJ18:AK18"/>
    <mergeCell ref="AL18:AM18"/>
    <mergeCell ref="AN18:AO18"/>
    <mergeCell ref="AP18:AQ18"/>
    <mergeCell ref="AR18:AS18"/>
    <mergeCell ref="BL18:BM18"/>
    <mergeCell ref="BN18:BO18"/>
    <mergeCell ref="AX18:AY18"/>
    <mergeCell ref="AZ18:BA18"/>
    <mergeCell ref="BB18:BC18"/>
    <mergeCell ref="BD18:BE18"/>
    <mergeCell ref="BF18:BG18"/>
    <mergeCell ref="BH18:BI18"/>
    <mergeCell ref="BJ18:BK18"/>
    <mergeCell ref="R18:S18"/>
    <mergeCell ref="T18:U18"/>
    <mergeCell ref="V18:W18"/>
    <mergeCell ref="X18:Y18"/>
    <mergeCell ref="Z18:AA18"/>
    <mergeCell ref="AB18:AC18"/>
    <mergeCell ref="AD18:AE18"/>
    <mergeCell ref="D18:E18"/>
    <mergeCell ref="F18:G18"/>
    <mergeCell ref="H18:I18"/>
    <mergeCell ref="J18:K18"/>
    <mergeCell ref="L18:M18"/>
    <mergeCell ref="N18:O18"/>
    <mergeCell ref="P18:Q18"/>
    <mergeCell ref="AW19:AX19"/>
    <mergeCell ref="AY19:AZ19"/>
    <mergeCell ref="AI19:AJ19"/>
    <mergeCell ref="AK19:AL19"/>
    <mergeCell ref="AM19:AN19"/>
    <mergeCell ref="AO19:AP19"/>
    <mergeCell ref="AQ19:AR19"/>
    <mergeCell ref="AS19:AT19"/>
    <mergeCell ref="AU19:AV19"/>
    <mergeCell ref="BO19:BP19"/>
    <mergeCell ref="BQ19:BR19"/>
    <mergeCell ref="BA19:BB19"/>
    <mergeCell ref="BC19:BD19"/>
    <mergeCell ref="BE19:BF19"/>
    <mergeCell ref="BG19:BH19"/>
    <mergeCell ref="BI19:BJ19"/>
    <mergeCell ref="BK19:BL19"/>
    <mergeCell ref="BM19:BN19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Q17:AR17"/>
    <mergeCell ref="C17:D17"/>
    <mergeCell ref="E17:F17"/>
    <mergeCell ref="G17:H17"/>
    <mergeCell ref="I17:J17"/>
    <mergeCell ref="K17:L17"/>
    <mergeCell ref="M17:N17"/>
    <mergeCell ref="O17:P17"/>
    <mergeCell ref="BQ17:BR17"/>
    <mergeCell ref="BP18:BQ18"/>
    <mergeCell ref="BR18:BS18"/>
    <mergeCell ref="BT18:BU18"/>
    <mergeCell ref="BV18:BW18"/>
    <mergeCell ref="BS19:BT19"/>
    <mergeCell ref="BU19:BV19"/>
    <mergeCell ref="BG17:BH17"/>
    <mergeCell ref="BI17:BJ17"/>
    <mergeCell ref="BK17:BL17"/>
    <mergeCell ref="BM17:BN17"/>
    <mergeCell ref="BO17:BP17"/>
    <mergeCell ref="BS17:BT17"/>
    <mergeCell ref="BU17:BV17"/>
    <mergeCell ref="C19:D19"/>
    <mergeCell ref="E19:F19"/>
    <mergeCell ref="G19:H19"/>
    <mergeCell ref="I19:J19"/>
    <mergeCell ref="K19:L19"/>
    <mergeCell ref="M19:N19"/>
    <mergeCell ref="O19:P19"/>
    <mergeCell ref="AS17:AT17"/>
    <mergeCell ref="AU17:AV17"/>
    <mergeCell ref="AW17:AX17"/>
    <mergeCell ref="AY17:AZ17"/>
    <mergeCell ref="BA17:BB17"/>
    <mergeCell ref="BC17:BD17"/>
    <mergeCell ref="BE17:BF17"/>
    <mergeCell ref="AE19:AF19"/>
    <mergeCell ref="AG19:AH19"/>
    <mergeCell ref="Q19:R19"/>
    <mergeCell ref="S19:T19"/>
    <mergeCell ref="U19:V19"/>
    <mergeCell ref="W19:X19"/>
    <mergeCell ref="Y19:Z19"/>
    <mergeCell ref="AA19:AB19"/>
    <mergeCell ref="AC19:AD19"/>
    <mergeCell ref="R20:S20"/>
    <mergeCell ref="T20:U20"/>
    <mergeCell ref="V20:W20"/>
    <mergeCell ref="X20:Y20"/>
    <mergeCell ref="Z20:AA20"/>
    <mergeCell ref="AB20:AC20"/>
    <mergeCell ref="AD20:AE20"/>
    <mergeCell ref="AF20:AG20"/>
    <mergeCell ref="AH20:AI20"/>
    <mergeCell ref="AJ20:AK20"/>
    <mergeCell ref="AL20:AM20"/>
    <mergeCell ref="AN20:AO20"/>
    <mergeCell ref="AP20:AQ20"/>
    <mergeCell ref="AR20:AS20"/>
    <mergeCell ref="BH20:BI20"/>
    <mergeCell ref="BJ20:BK20"/>
    <mergeCell ref="BL20:BM20"/>
    <mergeCell ref="BN20:BO20"/>
    <mergeCell ref="BP20:BQ20"/>
    <mergeCell ref="BR20:BS20"/>
    <mergeCell ref="BT20:BU20"/>
    <mergeCell ref="BV20:BW20"/>
    <mergeCell ref="AT20:AU20"/>
    <mergeCell ref="AV20:AW20"/>
    <mergeCell ref="AX20:AY20"/>
    <mergeCell ref="AZ20:BA20"/>
    <mergeCell ref="BB20:BC20"/>
    <mergeCell ref="BD20:BE20"/>
    <mergeCell ref="BF20:BG20"/>
    <mergeCell ref="D20:E20"/>
    <mergeCell ref="F20:G20"/>
    <mergeCell ref="H20:I20"/>
    <mergeCell ref="J20:K20"/>
    <mergeCell ref="L20:M20"/>
    <mergeCell ref="N20:O20"/>
    <mergeCell ref="P20:Q20"/>
    <mergeCell ref="AT22:AU22"/>
    <mergeCell ref="AV22:AW22"/>
    <mergeCell ref="AF22:AG22"/>
    <mergeCell ref="AH22:AI22"/>
    <mergeCell ref="AJ22:AK22"/>
    <mergeCell ref="AL22:AM22"/>
    <mergeCell ref="AN22:AO22"/>
    <mergeCell ref="AP22:AQ22"/>
    <mergeCell ref="AR22:AS22"/>
    <mergeCell ref="BL22:BM22"/>
    <mergeCell ref="BN22:BO22"/>
    <mergeCell ref="AX22:AY22"/>
    <mergeCell ref="AZ22:BA22"/>
    <mergeCell ref="BB22:BC22"/>
    <mergeCell ref="BD22:BE22"/>
    <mergeCell ref="BF22:BG22"/>
    <mergeCell ref="BH22:BI22"/>
    <mergeCell ref="BJ22:BK22"/>
    <mergeCell ref="R22:S22"/>
    <mergeCell ref="T22:U22"/>
    <mergeCell ref="V22:W22"/>
    <mergeCell ref="X22:Y22"/>
    <mergeCell ref="Z22:AA22"/>
    <mergeCell ref="AB22:AC22"/>
    <mergeCell ref="AD22:AE22"/>
    <mergeCell ref="D22:E22"/>
    <mergeCell ref="F22:G22"/>
    <mergeCell ref="H22:I22"/>
    <mergeCell ref="J22:K22"/>
    <mergeCell ref="L22:M22"/>
    <mergeCell ref="N22:O22"/>
    <mergeCell ref="P22:Q22"/>
    <mergeCell ref="AW23:AX23"/>
    <mergeCell ref="AY23:AZ23"/>
    <mergeCell ref="AI23:AJ23"/>
    <mergeCell ref="AK23:AL23"/>
    <mergeCell ref="AM23:AN23"/>
    <mergeCell ref="AO23:AP23"/>
    <mergeCell ref="AQ23:AR23"/>
    <mergeCell ref="AS23:AT23"/>
    <mergeCell ref="AU23:AV23"/>
    <mergeCell ref="BO23:BP23"/>
    <mergeCell ref="BQ23:BR23"/>
    <mergeCell ref="BA23:BB23"/>
    <mergeCell ref="BC23:BD23"/>
    <mergeCell ref="BE23:BF23"/>
    <mergeCell ref="BG23:BH23"/>
    <mergeCell ref="BI23:BJ23"/>
    <mergeCell ref="BK23:BL23"/>
    <mergeCell ref="BM23:BN23"/>
    <mergeCell ref="Q21:R21"/>
    <mergeCell ref="S21:T21"/>
    <mergeCell ref="U21:V21"/>
    <mergeCell ref="W21:X21"/>
    <mergeCell ref="Y21:Z21"/>
    <mergeCell ref="AA21:AB21"/>
    <mergeCell ref="AC21:AD21"/>
    <mergeCell ref="AE21:AF21"/>
    <mergeCell ref="AG21:AH21"/>
    <mergeCell ref="AI21:AJ21"/>
    <mergeCell ref="AK21:AL21"/>
    <mergeCell ref="AM21:AN21"/>
    <mergeCell ref="AO21:AP21"/>
    <mergeCell ref="AQ21:AR21"/>
    <mergeCell ref="C21:D21"/>
    <mergeCell ref="E21:F21"/>
    <mergeCell ref="G21:H21"/>
    <mergeCell ref="I21:J21"/>
    <mergeCell ref="K21:L21"/>
    <mergeCell ref="M21:N21"/>
    <mergeCell ref="O21:P21"/>
    <mergeCell ref="BQ21:BR21"/>
    <mergeCell ref="BP22:BQ22"/>
    <mergeCell ref="BR22:BS22"/>
    <mergeCell ref="BT22:BU22"/>
    <mergeCell ref="BV22:BW22"/>
    <mergeCell ref="BS23:BT23"/>
    <mergeCell ref="BU23:BV23"/>
    <mergeCell ref="BG21:BH21"/>
    <mergeCell ref="BI21:BJ21"/>
    <mergeCell ref="BK21:BL21"/>
    <mergeCell ref="BM21:BN21"/>
    <mergeCell ref="BO21:BP21"/>
    <mergeCell ref="BS21:BT21"/>
    <mergeCell ref="BU21:BV21"/>
    <mergeCell ref="C23:D23"/>
    <mergeCell ref="E23:F23"/>
    <mergeCell ref="G23:H23"/>
    <mergeCell ref="I23:J23"/>
    <mergeCell ref="K23:L23"/>
    <mergeCell ref="M23:N23"/>
    <mergeCell ref="O23:P23"/>
    <mergeCell ref="AS21:AT21"/>
    <mergeCell ref="AU21:AV21"/>
    <mergeCell ref="AW21:AX21"/>
    <mergeCell ref="AY21:AZ21"/>
    <mergeCell ref="BA21:BB21"/>
    <mergeCell ref="BC21:BD21"/>
    <mergeCell ref="BE21:BF21"/>
    <mergeCell ref="AE23:AF23"/>
    <mergeCell ref="AG23:AH23"/>
    <mergeCell ref="Q23:R23"/>
    <mergeCell ref="S23:T23"/>
    <mergeCell ref="U23:V23"/>
    <mergeCell ref="W23:X23"/>
    <mergeCell ref="Y23:Z23"/>
    <mergeCell ref="AA23:AB23"/>
    <mergeCell ref="AC23:AD23"/>
    <mergeCell ref="R24:S24"/>
    <mergeCell ref="T24:U24"/>
    <mergeCell ref="V24:W24"/>
    <mergeCell ref="X24:Y24"/>
    <mergeCell ref="Z24:AA24"/>
    <mergeCell ref="AB24:AC24"/>
    <mergeCell ref="AD24:AE24"/>
    <mergeCell ref="AF24:AG24"/>
    <mergeCell ref="AH24:AI24"/>
    <mergeCell ref="AJ24:AK24"/>
    <mergeCell ref="AL24:AM24"/>
    <mergeCell ref="AN24:AO24"/>
    <mergeCell ref="AP24:AQ24"/>
    <mergeCell ref="AR24:AS24"/>
    <mergeCell ref="BH24:BI24"/>
    <mergeCell ref="BJ24:BK24"/>
    <mergeCell ref="BL24:BM24"/>
    <mergeCell ref="BN24:BO24"/>
    <mergeCell ref="BP24:BQ24"/>
    <mergeCell ref="BR24:BS24"/>
    <mergeCell ref="BT24:BU24"/>
    <mergeCell ref="BV24:BW24"/>
    <mergeCell ref="AT24:AU24"/>
    <mergeCell ref="AV24:AW24"/>
    <mergeCell ref="AX24:AY24"/>
    <mergeCell ref="AZ24:BA24"/>
    <mergeCell ref="BB24:BC24"/>
    <mergeCell ref="BD24:BE24"/>
    <mergeCell ref="BF24:BG24"/>
    <mergeCell ref="D24:E24"/>
    <mergeCell ref="F24:G24"/>
    <mergeCell ref="H24:I24"/>
    <mergeCell ref="J24:K24"/>
    <mergeCell ref="L24:M24"/>
    <mergeCell ref="N24:O24"/>
    <mergeCell ref="P24:Q24"/>
    <mergeCell ref="AF102:AG103"/>
    <mergeCell ref="AJ102:AK103"/>
    <mergeCell ref="AN102:AO103"/>
    <mergeCell ref="AR102:AS103"/>
    <mergeCell ref="AV102:AW103"/>
    <mergeCell ref="AZ102:BA103"/>
    <mergeCell ref="BD102:BE103"/>
    <mergeCell ref="AD103:AE104"/>
    <mergeCell ref="AH103:AI104"/>
    <mergeCell ref="AL103:AM104"/>
    <mergeCell ref="AP103:AQ104"/>
    <mergeCell ref="AT103:AU104"/>
    <mergeCell ref="AX103:AY104"/>
    <mergeCell ref="BB103:BC104"/>
    <mergeCell ref="D102:E103"/>
    <mergeCell ref="L102:M103"/>
    <mergeCell ref="T102:U103"/>
    <mergeCell ref="AB102:AC103"/>
    <mergeCell ref="D104:E105"/>
    <mergeCell ref="L104:M105"/>
    <mergeCell ref="T104:U105"/>
    <mergeCell ref="H106:I107"/>
    <mergeCell ref="H108:I109"/>
    <mergeCell ref="L108:M109"/>
    <mergeCell ref="P108:Q109"/>
    <mergeCell ref="T108:U109"/>
    <mergeCell ref="X108:Y109"/>
    <mergeCell ref="AB108:AC109"/>
    <mergeCell ref="AF108:AG109"/>
    <mergeCell ref="AJ108:AK109"/>
    <mergeCell ref="BP108:BQ109"/>
    <mergeCell ref="BT108:BU109"/>
    <mergeCell ref="BN109:BO110"/>
    <mergeCell ref="BR109:BS110"/>
    <mergeCell ref="BV109:BW110"/>
    <mergeCell ref="AN108:AO109"/>
    <mergeCell ref="AR108:AS109"/>
    <mergeCell ref="AV108:AW109"/>
    <mergeCell ref="AZ108:BA109"/>
    <mergeCell ref="BD108:BE109"/>
    <mergeCell ref="BH108:BI109"/>
    <mergeCell ref="BL108:BM109"/>
    <mergeCell ref="H102:I103"/>
    <mergeCell ref="H104:I105"/>
    <mergeCell ref="F105:G106"/>
    <mergeCell ref="J105:K106"/>
    <mergeCell ref="D106:E107"/>
    <mergeCell ref="L106:M107"/>
    <mergeCell ref="D108:E109"/>
    <mergeCell ref="AF110:AG111"/>
    <mergeCell ref="AJ110:AK111"/>
    <mergeCell ref="AD127:AE128"/>
    <mergeCell ref="AH127:AI128"/>
    <mergeCell ref="AL127:AM128"/>
    <mergeCell ref="AP127:AQ128"/>
    <mergeCell ref="AT127:AU128"/>
    <mergeCell ref="AX127:AY128"/>
    <mergeCell ref="BB127:BC128"/>
    <mergeCell ref="AF128:AG129"/>
    <mergeCell ref="AJ128:AK129"/>
    <mergeCell ref="AN128:AO129"/>
    <mergeCell ref="AR128:AS129"/>
    <mergeCell ref="AV128:AW129"/>
    <mergeCell ref="AZ128:BA129"/>
    <mergeCell ref="BD128:BE129"/>
    <mergeCell ref="BR125:BS126"/>
    <mergeCell ref="BV125:BW126"/>
    <mergeCell ref="BT126:BU127"/>
    <mergeCell ref="BR127:BS128"/>
    <mergeCell ref="BV127:BW128"/>
    <mergeCell ref="BT128:BU129"/>
    <mergeCell ref="BR129:BS130"/>
    <mergeCell ref="BV129:BW130"/>
    <mergeCell ref="AP125:AQ126"/>
    <mergeCell ref="AT125:AU126"/>
    <mergeCell ref="AX125:AY126"/>
    <mergeCell ref="BB125:BC126"/>
    <mergeCell ref="BF125:BG126"/>
    <mergeCell ref="BJ125:BK126"/>
    <mergeCell ref="BN125:BO126"/>
    <mergeCell ref="BH126:BI127"/>
    <mergeCell ref="BL126:BM127"/>
    <mergeCell ref="BP126:BQ127"/>
    <mergeCell ref="AF126:AG127"/>
    <mergeCell ref="AJ126:AK127"/>
    <mergeCell ref="AN126:AO127"/>
    <mergeCell ref="AR126:AS127"/>
    <mergeCell ref="AV126:AW127"/>
    <mergeCell ref="AZ126:BA127"/>
    <mergeCell ref="BD126:BE127"/>
    <mergeCell ref="BF127:BG128"/>
    <mergeCell ref="BJ127:BK128"/>
    <mergeCell ref="BN127:BO128"/>
    <mergeCell ref="BH128:BI129"/>
    <mergeCell ref="BL128:BM129"/>
    <mergeCell ref="BP128:BQ129"/>
    <mergeCell ref="BF129:BG130"/>
    <mergeCell ref="BJ129:BK130"/>
    <mergeCell ref="BN129:BO130"/>
    <mergeCell ref="AD129:AE130"/>
    <mergeCell ref="AH129:AI130"/>
    <mergeCell ref="AL129:AM130"/>
    <mergeCell ref="AP129:AQ130"/>
    <mergeCell ref="AT129:AU130"/>
    <mergeCell ref="AX129:AY130"/>
    <mergeCell ref="BB129:BC130"/>
    <mergeCell ref="AD131:AE132"/>
    <mergeCell ref="AH131:AI132"/>
    <mergeCell ref="AL131:AM132"/>
    <mergeCell ref="AP131:AQ132"/>
    <mergeCell ref="AT131:AU132"/>
    <mergeCell ref="AX131:AY132"/>
    <mergeCell ref="BB131:BC132"/>
    <mergeCell ref="AF132:AG133"/>
    <mergeCell ref="AJ132:AK133"/>
    <mergeCell ref="AN132:AO133"/>
    <mergeCell ref="AR132:AS133"/>
    <mergeCell ref="AV132:AW133"/>
    <mergeCell ref="AZ132:BA133"/>
    <mergeCell ref="BD132:BE133"/>
    <mergeCell ref="BP134:BQ135"/>
    <mergeCell ref="BT134:BU135"/>
    <mergeCell ref="AN134:AO135"/>
    <mergeCell ref="AR134:AS135"/>
    <mergeCell ref="AV134:AW135"/>
    <mergeCell ref="AZ134:BA135"/>
    <mergeCell ref="BD134:BE135"/>
    <mergeCell ref="BH134:BI135"/>
    <mergeCell ref="BL134:BM135"/>
    <mergeCell ref="AX135:AY136"/>
    <mergeCell ref="BB135:BC136"/>
    <mergeCell ref="V135:W136"/>
    <mergeCell ref="Z135:AA136"/>
    <mergeCell ref="AD135:AE136"/>
    <mergeCell ref="AH135:AI136"/>
    <mergeCell ref="AL135:AM136"/>
    <mergeCell ref="AP135:AQ136"/>
    <mergeCell ref="AT135:AU136"/>
    <mergeCell ref="BN133:BO134"/>
    <mergeCell ref="BN135:BO136"/>
    <mergeCell ref="BB133:BC134"/>
    <mergeCell ref="BF133:BG134"/>
    <mergeCell ref="BJ133:BK134"/>
    <mergeCell ref="BR133:BS134"/>
    <mergeCell ref="BF135:BG136"/>
    <mergeCell ref="BJ135:BK136"/>
    <mergeCell ref="BR135:BS136"/>
    <mergeCell ref="D142:E143"/>
    <mergeCell ref="H142:I143"/>
    <mergeCell ref="L142:M143"/>
    <mergeCell ref="P142:Q143"/>
    <mergeCell ref="T142:U143"/>
    <mergeCell ref="X142:Y143"/>
    <mergeCell ref="AB142:AC143"/>
    <mergeCell ref="B143:C144"/>
    <mergeCell ref="F143:G144"/>
    <mergeCell ref="J143:K144"/>
    <mergeCell ref="N143:O144"/>
    <mergeCell ref="R143:S144"/>
    <mergeCell ref="V143:W144"/>
    <mergeCell ref="Z143:AA144"/>
    <mergeCell ref="D144:E145"/>
    <mergeCell ref="H144:I145"/>
    <mergeCell ref="L144:M145"/>
    <mergeCell ref="P144:Q145"/>
    <mergeCell ref="T144:U145"/>
    <mergeCell ref="X144:Y145"/>
    <mergeCell ref="AB144:AC145"/>
    <mergeCell ref="B145:C146"/>
    <mergeCell ref="F145:G146"/>
    <mergeCell ref="J145:K146"/>
    <mergeCell ref="N145:O146"/>
    <mergeCell ref="R145:S146"/>
    <mergeCell ref="V145:W146"/>
    <mergeCell ref="Z145:AA146"/>
    <mergeCell ref="BH146:BI147"/>
    <mergeCell ref="BL146:BM147"/>
    <mergeCell ref="BP146:BQ147"/>
    <mergeCell ref="BT146:BU147"/>
    <mergeCell ref="AF146:AG147"/>
    <mergeCell ref="AJ146:AK147"/>
    <mergeCell ref="AN146:AO147"/>
    <mergeCell ref="AR146:AS147"/>
    <mergeCell ref="AV146:AW147"/>
    <mergeCell ref="AZ146:BA147"/>
    <mergeCell ref="BD146:BE147"/>
    <mergeCell ref="BF147:BG148"/>
    <mergeCell ref="BJ147:BK148"/>
    <mergeCell ref="BN147:BO148"/>
    <mergeCell ref="BR147:BS148"/>
    <mergeCell ref="BV147:BW148"/>
    <mergeCell ref="D148:E149"/>
    <mergeCell ref="H148:I149"/>
    <mergeCell ref="L148:M149"/>
    <mergeCell ref="P148:Q149"/>
    <mergeCell ref="T148:U149"/>
    <mergeCell ref="X148:Y149"/>
    <mergeCell ref="AB148:AC149"/>
    <mergeCell ref="BH148:BI149"/>
    <mergeCell ref="BL148:BM149"/>
    <mergeCell ref="BP148:BQ149"/>
    <mergeCell ref="BT148:BU149"/>
    <mergeCell ref="D146:E147"/>
    <mergeCell ref="H146:I147"/>
    <mergeCell ref="L146:M147"/>
    <mergeCell ref="P146:Q147"/>
    <mergeCell ref="T146:U147"/>
    <mergeCell ref="X146:Y147"/>
    <mergeCell ref="AB146:AC147"/>
    <mergeCell ref="F147:G148"/>
    <mergeCell ref="F149:G150"/>
    <mergeCell ref="D150:E151"/>
    <mergeCell ref="H150:I151"/>
    <mergeCell ref="B151:C152"/>
    <mergeCell ref="F151:G152"/>
    <mergeCell ref="J151:K152"/>
    <mergeCell ref="N147:O148"/>
    <mergeCell ref="N149:O150"/>
    <mergeCell ref="L150:M151"/>
    <mergeCell ref="P150:Q151"/>
    <mergeCell ref="N151:O152"/>
    <mergeCell ref="R151:S152"/>
    <mergeCell ref="B147:C148"/>
    <mergeCell ref="J147:K148"/>
    <mergeCell ref="R147:S148"/>
    <mergeCell ref="Z147:AA148"/>
    <mergeCell ref="B149:C150"/>
    <mergeCell ref="J149:K150"/>
    <mergeCell ref="R149:S150"/>
    <mergeCell ref="Z149:AA150"/>
    <mergeCell ref="AD149:AE150"/>
    <mergeCell ref="AH149:AI150"/>
    <mergeCell ref="AL149:AM150"/>
    <mergeCell ref="AP149:AQ150"/>
    <mergeCell ref="AT149:AU150"/>
    <mergeCell ref="AX149:AY150"/>
    <mergeCell ref="V147:W148"/>
    <mergeCell ref="V149:W150"/>
    <mergeCell ref="T150:U151"/>
    <mergeCell ref="X150:Y151"/>
    <mergeCell ref="AB150:AC151"/>
    <mergeCell ref="AF150:AG151"/>
    <mergeCell ref="AJ150:AK151"/>
    <mergeCell ref="BV149:BW150"/>
    <mergeCell ref="BV151:BW152"/>
    <mergeCell ref="AX151:AY152"/>
    <mergeCell ref="BB151:BC152"/>
    <mergeCell ref="AZ152:BA153"/>
    <mergeCell ref="BD152:BE153"/>
    <mergeCell ref="BH152:BI153"/>
    <mergeCell ref="BL152:BM153"/>
    <mergeCell ref="BP152:BQ153"/>
    <mergeCell ref="BT152:BU153"/>
    <mergeCell ref="V151:W152"/>
    <mergeCell ref="Z151:AA152"/>
    <mergeCell ref="AD151:AE152"/>
    <mergeCell ref="AH151:AI152"/>
    <mergeCell ref="AL151:AM152"/>
    <mergeCell ref="AP151:AQ152"/>
    <mergeCell ref="AT151:AU152"/>
    <mergeCell ref="AF152:AG153"/>
    <mergeCell ref="AJ152:AK153"/>
    <mergeCell ref="AN152:AO153"/>
    <mergeCell ref="AR152:AS153"/>
    <mergeCell ref="AV152:AW153"/>
    <mergeCell ref="D152:E153"/>
    <mergeCell ref="H152:I153"/>
    <mergeCell ref="L152:M153"/>
    <mergeCell ref="P152:Q153"/>
    <mergeCell ref="T152:U153"/>
    <mergeCell ref="X152:Y153"/>
    <mergeCell ref="AB152:AC153"/>
    <mergeCell ref="BF153:BG154"/>
    <mergeCell ref="BJ153:BK154"/>
    <mergeCell ref="BN153:BO154"/>
    <mergeCell ref="BR153:BS154"/>
    <mergeCell ref="BV153:BW154"/>
    <mergeCell ref="AD153:AE154"/>
    <mergeCell ref="AH153:AI154"/>
    <mergeCell ref="AL153:AM154"/>
    <mergeCell ref="AP153:AQ154"/>
    <mergeCell ref="AT153:AU154"/>
    <mergeCell ref="AX153:AY154"/>
    <mergeCell ref="BB153:BC154"/>
    <mergeCell ref="BH154:BI155"/>
    <mergeCell ref="BL154:BM155"/>
    <mergeCell ref="BP154:BQ155"/>
    <mergeCell ref="BT154:BU155"/>
    <mergeCell ref="AF154:AG155"/>
    <mergeCell ref="AJ154:AK155"/>
    <mergeCell ref="AN154:AO155"/>
    <mergeCell ref="AR154:AS155"/>
    <mergeCell ref="AV154:AW155"/>
    <mergeCell ref="AZ154:BA155"/>
    <mergeCell ref="BD154:BE155"/>
    <mergeCell ref="AF156:AG157"/>
    <mergeCell ref="AJ156:AK157"/>
    <mergeCell ref="AN156:AO157"/>
    <mergeCell ref="AR156:AS157"/>
    <mergeCell ref="AV156:AW157"/>
    <mergeCell ref="AZ156:BA157"/>
    <mergeCell ref="BD156:BE157"/>
    <mergeCell ref="AD157:AE158"/>
    <mergeCell ref="AH157:AI158"/>
    <mergeCell ref="AL157:AM158"/>
    <mergeCell ref="AP157:AQ158"/>
    <mergeCell ref="AT157:AU158"/>
    <mergeCell ref="AX157:AY158"/>
    <mergeCell ref="BB157:BC158"/>
    <mergeCell ref="B153:C154"/>
    <mergeCell ref="F153:G154"/>
    <mergeCell ref="J153:K154"/>
    <mergeCell ref="N153:O154"/>
    <mergeCell ref="R153:S154"/>
    <mergeCell ref="V153:W154"/>
    <mergeCell ref="Z153:AA154"/>
    <mergeCell ref="D154:E155"/>
    <mergeCell ref="H154:I155"/>
    <mergeCell ref="L154:M155"/>
    <mergeCell ref="P154:Q155"/>
    <mergeCell ref="T154:U155"/>
    <mergeCell ref="X154:Y155"/>
    <mergeCell ref="AB154:AC155"/>
    <mergeCell ref="BF155:BG156"/>
    <mergeCell ref="BJ155:BK156"/>
    <mergeCell ref="BN155:BO156"/>
    <mergeCell ref="BR155:BS156"/>
    <mergeCell ref="BV155:BW156"/>
    <mergeCell ref="AD155:AE156"/>
    <mergeCell ref="AH155:AI156"/>
    <mergeCell ref="AL155:AM156"/>
    <mergeCell ref="AP155:AQ156"/>
    <mergeCell ref="AT155:AU156"/>
    <mergeCell ref="AX155:AY156"/>
    <mergeCell ref="BB155:BC156"/>
    <mergeCell ref="BH156:BI157"/>
    <mergeCell ref="BL156:BM157"/>
    <mergeCell ref="BP156:BQ157"/>
    <mergeCell ref="BT156:BU157"/>
    <mergeCell ref="BF157:BG158"/>
    <mergeCell ref="BJ157:BK158"/>
    <mergeCell ref="BN157:BO158"/>
    <mergeCell ref="BR157:BS158"/>
    <mergeCell ref="BV157:BW158"/>
    <mergeCell ref="BH158:BI159"/>
    <mergeCell ref="BL158:BM159"/>
    <mergeCell ref="BP158:BQ159"/>
    <mergeCell ref="BT158:BU159"/>
    <mergeCell ref="AF158:AG159"/>
    <mergeCell ref="AJ158:AK159"/>
    <mergeCell ref="AN158:AO159"/>
    <mergeCell ref="AR158:AS159"/>
    <mergeCell ref="AV158:AW159"/>
    <mergeCell ref="AZ158:BA159"/>
    <mergeCell ref="BD158:BE159"/>
    <mergeCell ref="AF160:AG161"/>
    <mergeCell ref="AJ160:AK161"/>
    <mergeCell ref="AN160:AO161"/>
    <mergeCell ref="AR160:AS161"/>
    <mergeCell ref="AV160:AW161"/>
    <mergeCell ref="AZ160:BA161"/>
    <mergeCell ref="BD160:BE161"/>
    <mergeCell ref="AD161:AE162"/>
    <mergeCell ref="AH161:AI162"/>
    <mergeCell ref="AL161:AM162"/>
    <mergeCell ref="AP161:AQ162"/>
    <mergeCell ref="AT161:AU162"/>
    <mergeCell ref="AX161:AY162"/>
    <mergeCell ref="BB161:BC162"/>
    <mergeCell ref="B157:C158"/>
    <mergeCell ref="F157:G158"/>
    <mergeCell ref="J157:K158"/>
    <mergeCell ref="N157:O158"/>
    <mergeCell ref="R157:S158"/>
    <mergeCell ref="V157:W158"/>
    <mergeCell ref="Z157:AA158"/>
    <mergeCell ref="D158:E159"/>
    <mergeCell ref="H158:I159"/>
    <mergeCell ref="L158:M159"/>
    <mergeCell ref="P158:Q159"/>
    <mergeCell ref="T158:U159"/>
    <mergeCell ref="X158:Y159"/>
    <mergeCell ref="AB158:AC159"/>
    <mergeCell ref="BF159:BG160"/>
    <mergeCell ref="BJ159:BK160"/>
    <mergeCell ref="BN159:BO160"/>
    <mergeCell ref="BR159:BS160"/>
    <mergeCell ref="BV159:BW160"/>
    <mergeCell ref="AD159:AE160"/>
    <mergeCell ref="AH159:AI160"/>
    <mergeCell ref="AL159:AM160"/>
    <mergeCell ref="AP159:AQ160"/>
    <mergeCell ref="AT159:AU160"/>
    <mergeCell ref="AX159:AY160"/>
    <mergeCell ref="BB159:BC160"/>
    <mergeCell ref="BH160:BI161"/>
    <mergeCell ref="BL160:BM161"/>
    <mergeCell ref="BP160:BQ161"/>
    <mergeCell ref="BT160:BU161"/>
    <mergeCell ref="B161:C162"/>
    <mergeCell ref="F161:G162"/>
    <mergeCell ref="J161:K162"/>
    <mergeCell ref="N161:O162"/>
    <mergeCell ref="R161:S162"/>
    <mergeCell ref="V161:W162"/>
    <mergeCell ref="Z161:AA162"/>
    <mergeCell ref="BF161:BG162"/>
    <mergeCell ref="BJ161:BK162"/>
    <mergeCell ref="BN161:BO162"/>
    <mergeCell ref="BR161:BS162"/>
    <mergeCell ref="BV161:BW162"/>
    <mergeCell ref="BR163:BS164"/>
    <mergeCell ref="BV163:BW164"/>
    <mergeCell ref="AP163:AQ164"/>
    <mergeCell ref="AT163:AU164"/>
    <mergeCell ref="AX163:AY164"/>
    <mergeCell ref="BB163:BC164"/>
    <mergeCell ref="BF163:BG164"/>
    <mergeCell ref="BJ163:BK164"/>
    <mergeCell ref="BN163:BO164"/>
    <mergeCell ref="AZ164:BA165"/>
    <mergeCell ref="BD164:BE165"/>
    <mergeCell ref="X164:Y165"/>
    <mergeCell ref="AB164:AC165"/>
    <mergeCell ref="AF164:AG165"/>
    <mergeCell ref="AJ164:AK165"/>
    <mergeCell ref="AN164:AO165"/>
    <mergeCell ref="AR164:AS165"/>
    <mergeCell ref="AV164:AW165"/>
    <mergeCell ref="B159:C160"/>
    <mergeCell ref="F159:G160"/>
    <mergeCell ref="J159:K160"/>
    <mergeCell ref="N159:O160"/>
    <mergeCell ref="R159:S160"/>
    <mergeCell ref="V159:W160"/>
    <mergeCell ref="Z159:AA160"/>
    <mergeCell ref="H160:I161"/>
    <mergeCell ref="H162:I163"/>
    <mergeCell ref="B163:C164"/>
    <mergeCell ref="F163:G164"/>
    <mergeCell ref="J163:K164"/>
    <mergeCell ref="D164:E165"/>
    <mergeCell ref="H164:I165"/>
    <mergeCell ref="L164:M165"/>
    <mergeCell ref="P160:Q161"/>
    <mergeCell ref="P162:Q163"/>
    <mergeCell ref="N163:O164"/>
    <mergeCell ref="R163:S164"/>
    <mergeCell ref="P164:Q165"/>
    <mergeCell ref="T164:U165"/>
    <mergeCell ref="D160:E161"/>
    <mergeCell ref="L160:M161"/>
    <mergeCell ref="T160:U161"/>
    <mergeCell ref="AB160:AC161"/>
    <mergeCell ref="D162:E163"/>
    <mergeCell ref="L162:M163"/>
    <mergeCell ref="T162:U163"/>
    <mergeCell ref="AB162:AC163"/>
    <mergeCell ref="AF162:AG163"/>
    <mergeCell ref="AJ162:AK163"/>
    <mergeCell ref="AN162:AO163"/>
    <mergeCell ref="AR162:AS163"/>
    <mergeCell ref="AV162:AW163"/>
    <mergeCell ref="AZ162:BA163"/>
    <mergeCell ref="X160:Y161"/>
    <mergeCell ref="X162:Y163"/>
    <mergeCell ref="V163:W164"/>
    <mergeCell ref="Z163:AA164"/>
    <mergeCell ref="AD163:AE164"/>
    <mergeCell ref="AH163:AI164"/>
    <mergeCell ref="AL163:AM164"/>
    <mergeCell ref="BT162:BU163"/>
    <mergeCell ref="BT164:BU165"/>
    <mergeCell ref="BD162:BE163"/>
    <mergeCell ref="BH162:BI163"/>
    <mergeCell ref="BL162:BM163"/>
    <mergeCell ref="BP162:BQ163"/>
    <mergeCell ref="BH164:BI165"/>
    <mergeCell ref="BL164:BM165"/>
    <mergeCell ref="BP164:BQ165"/>
    <mergeCell ref="D134:E135"/>
    <mergeCell ref="D140:E141"/>
    <mergeCell ref="N131:O132"/>
    <mergeCell ref="N133:O134"/>
    <mergeCell ref="L134:M135"/>
    <mergeCell ref="P134:Q135"/>
    <mergeCell ref="N135:O136"/>
    <mergeCell ref="L136:M137"/>
    <mergeCell ref="N137:O138"/>
    <mergeCell ref="BP140:BQ141"/>
    <mergeCell ref="BT140:BU141"/>
    <mergeCell ref="BR141:BS142"/>
    <mergeCell ref="BV141:BW142"/>
    <mergeCell ref="AN140:AO141"/>
    <mergeCell ref="AR140:AS141"/>
    <mergeCell ref="AV140:AW141"/>
    <mergeCell ref="AZ140:BA141"/>
    <mergeCell ref="BD140:BE141"/>
    <mergeCell ref="BH140:BI141"/>
    <mergeCell ref="BL140:BM141"/>
    <mergeCell ref="B135:C136"/>
    <mergeCell ref="B141:C142"/>
    <mergeCell ref="F131:G132"/>
    <mergeCell ref="F133:G134"/>
    <mergeCell ref="J135:K136"/>
    <mergeCell ref="J137:K138"/>
    <mergeCell ref="H138:I139"/>
    <mergeCell ref="H140:I141"/>
    <mergeCell ref="F141:G142"/>
    <mergeCell ref="BJ141:BK142"/>
    <mergeCell ref="BN141:BO142"/>
    <mergeCell ref="AH141:AI142"/>
    <mergeCell ref="AL141:AM142"/>
    <mergeCell ref="AP141:AQ142"/>
    <mergeCell ref="AT141:AU142"/>
    <mergeCell ref="AX141:AY142"/>
    <mergeCell ref="BB141:BC142"/>
    <mergeCell ref="BF141:BG142"/>
    <mergeCell ref="AD143:AE144"/>
    <mergeCell ref="AH143:AI144"/>
    <mergeCell ref="AL143:AM144"/>
    <mergeCell ref="AP143:AQ144"/>
    <mergeCell ref="AT143:AU144"/>
    <mergeCell ref="AX143:AY144"/>
    <mergeCell ref="BB143:BC144"/>
    <mergeCell ref="AF144:AG145"/>
    <mergeCell ref="AJ144:AK145"/>
    <mergeCell ref="AN144:AO145"/>
    <mergeCell ref="AR144:AS145"/>
    <mergeCell ref="AV144:AW145"/>
    <mergeCell ref="AZ144:BA145"/>
    <mergeCell ref="BD144:BE145"/>
    <mergeCell ref="L140:M141"/>
    <mergeCell ref="P140:Q141"/>
    <mergeCell ref="T140:U141"/>
    <mergeCell ref="X140:Y141"/>
    <mergeCell ref="AB140:AC141"/>
    <mergeCell ref="AF140:AG141"/>
    <mergeCell ref="AJ140:AK141"/>
    <mergeCell ref="J139:K140"/>
    <mergeCell ref="J141:K142"/>
    <mergeCell ref="N141:O142"/>
    <mergeCell ref="R141:S142"/>
    <mergeCell ref="V141:W142"/>
    <mergeCell ref="Z141:AA142"/>
    <mergeCell ref="AD141:AE142"/>
    <mergeCell ref="BH142:BI143"/>
    <mergeCell ref="BL142:BM143"/>
    <mergeCell ref="BP142:BQ143"/>
    <mergeCell ref="BT142:BU143"/>
    <mergeCell ref="AF142:AG143"/>
    <mergeCell ref="AJ142:AK143"/>
    <mergeCell ref="AN142:AO143"/>
    <mergeCell ref="AR142:AS143"/>
    <mergeCell ref="AV142:AW143"/>
    <mergeCell ref="AZ142:BA143"/>
    <mergeCell ref="BD142:BE143"/>
    <mergeCell ref="BF143:BG144"/>
    <mergeCell ref="BJ143:BK144"/>
    <mergeCell ref="BN143:BO144"/>
    <mergeCell ref="BR143:BS144"/>
    <mergeCell ref="BV143:BW144"/>
    <mergeCell ref="BH144:BI145"/>
    <mergeCell ref="BL144:BM145"/>
    <mergeCell ref="BP144:BQ145"/>
    <mergeCell ref="BT144:BU145"/>
    <mergeCell ref="BF145:BG146"/>
    <mergeCell ref="BJ145:BK146"/>
    <mergeCell ref="BN145:BO146"/>
    <mergeCell ref="BR145:BS146"/>
    <mergeCell ref="BV145:BW146"/>
    <mergeCell ref="AD145:AE146"/>
    <mergeCell ref="AH145:AI146"/>
    <mergeCell ref="AL145:AM146"/>
    <mergeCell ref="AP145:AQ146"/>
    <mergeCell ref="AT145:AU146"/>
    <mergeCell ref="AX145:AY146"/>
    <mergeCell ref="BB145:BC146"/>
    <mergeCell ref="AD147:AE148"/>
    <mergeCell ref="AH147:AI148"/>
    <mergeCell ref="AL147:AM148"/>
    <mergeCell ref="AP147:AQ148"/>
    <mergeCell ref="AT147:AU148"/>
    <mergeCell ref="AX147:AY148"/>
    <mergeCell ref="BB147:BC148"/>
    <mergeCell ref="AF148:AG149"/>
    <mergeCell ref="AJ148:AK149"/>
    <mergeCell ref="AN148:AO149"/>
    <mergeCell ref="AR148:AS149"/>
    <mergeCell ref="AV148:AW149"/>
    <mergeCell ref="AZ148:BA149"/>
    <mergeCell ref="BD148:BE149"/>
    <mergeCell ref="BP150:BQ151"/>
    <mergeCell ref="BT150:BU151"/>
    <mergeCell ref="AN150:AO151"/>
    <mergeCell ref="AR150:AS151"/>
    <mergeCell ref="AV150:AW151"/>
    <mergeCell ref="AZ150:BA151"/>
    <mergeCell ref="BD150:BE151"/>
    <mergeCell ref="BH150:BI151"/>
    <mergeCell ref="BL150:BM151"/>
    <mergeCell ref="BN149:BO150"/>
    <mergeCell ref="BN151:BO152"/>
    <mergeCell ref="BB149:BC150"/>
    <mergeCell ref="BF149:BG150"/>
    <mergeCell ref="BJ149:BK150"/>
    <mergeCell ref="BR149:BS150"/>
    <mergeCell ref="BF151:BG152"/>
    <mergeCell ref="BJ151:BK152"/>
    <mergeCell ref="BR151:BS152"/>
    <mergeCell ref="B155:C156"/>
    <mergeCell ref="F155:G156"/>
    <mergeCell ref="J155:K156"/>
    <mergeCell ref="N155:O156"/>
    <mergeCell ref="R155:S156"/>
    <mergeCell ref="V155:W156"/>
    <mergeCell ref="Z155:AA156"/>
    <mergeCell ref="D156:E157"/>
    <mergeCell ref="H156:I157"/>
    <mergeCell ref="L156:M157"/>
    <mergeCell ref="P156:Q157"/>
    <mergeCell ref="T156:U157"/>
    <mergeCell ref="X156:Y157"/>
    <mergeCell ref="AB156:AC157"/>
    <mergeCell ref="AT66:AU66"/>
    <mergeCell ref="AV66:AW66"/>
    <mergeCell ref="AF66:AG66"/>
    <mergeCell ref="AH66:AI66"/>
    <mergeCell ref="AJ66:AK66"/>
    <mergeCell ref="AL66:AM66"/>
    <mergeCell ref="AN66:AO66"/>
    <mergeCell ref="AP66:AQ66"/>
    <mergeCell ref="AR66:AS66"/>
    <mergeCell ref="BF101:BG102"/>
    <mergeCell ref="BJ101:BK102"/>
    <mergeCell ref="BN101:BO102"/>
    <mergeCell ref="BR101:BS102"/>
    <mergeCell ref="BV101:BW102"/>
    <mergeCell ref="AD101:AE102"/>
    <mergeCell ref="AH101:AI102"/>
    <mergeCell ref="AL101:AM102"/>
    <mergeCell ref="AP101:AQ102"/>
    <mergeCell ref="AT101:AU102"/>
    <mergeCell ref="AX101:AY102"/>
    <mergeCell ref="BB101:BC102"/>
    <mergeCell ref="BH102:BI103"/>
    <mergeCell ref="BL102:BM103"/>
    <mergeCell ref="BP102:BQ103"/>
    <mergeCell ref="BT102:BU103"/>
    <mergeCell ref="B103:C104"/>
    <mergeCell ref="F103:G104"/>
    <mergeCell ref="J103:K104"/>
    <mergeCell ref="N103:O104"/>
    <mergeCell ref="R103:S104"/>
    <mergeCell ref="V103:W104"/>
    <mergeCell ref="Z103:AA104"/>
    <mergeCell ref="BF103:BG104"/>
    <mergeCell ref="BJ103:BK104"/>
    <mergeCell ref="BN103:BO104"/>
    <mergeCell ref="BR103:BS104"/>
    <mergeCell ref="BV103:BW104"/>
    <mergeCell ref="B101:C102"/>
    <mergeCell ref="F101:G102"/>
    <mergeCell ref="J101:K102"/>
    <mergeCell ref="N101:O102"/>
    <mergeCell ref="R101:S102"/>
    <mergeCell ref="V101:W102"/>
    <mergeCell ref="Z101:AA102"/>
    <mergeCell ref="AB104:AC105"/>
    <mergeCell ref="AF104:AG105"/>
    <mergeCell ref="AJ104:AK105"/>
    <mergeCell ref="AN104:AO105"/>
    <mergeCell ref="AR104:AS105"/>
    <mergeCell ref="AV104:AW105"/>
    <mergeCell ref="AZ104:BA105"/>
    <mergeCell ref="X102:Y103"/>
    <mergeCell ref="X104:Y105"/>
    <mergeCell ref="V105:W106"/>
    <mergeCell ref="Z105:AA106"/>
    <mergeCell ref="AD105:AE106"/>
    <mergeCell ref="AH105:AI106"/>
    <mergeCell ref="AL105:AM106"/>
    <mergeCell ref="BT104:BU105"/>
    <mergeCell ref="BT106:BU107"/>
    <mergeCell ref="B105:C106"/>
    <mergeCell ref="B107:C108"/>
    <mergeCell ref="F107:G108"/>
    <mergeCell ref="J107:K108"/>
    <mergeCell ref="P102:Q103"/>
    <mergeCell ref="P104:Q105"/>
    <mergeCell ref="N105:O106"/>
    <mergeCell ref="R105:S106"/>
    <mergeCell ref="P106:Q107"/>
    <mergeCell ref="T106:U107"/>
    <mergeCell ref="N107:O108"/>
    <mergeCell ref="BB107:BC108"/>
    <mergeCell ref="BF107:BG108"/>
    <mergeCell ref="BJ107:BK108"/>
    <mergeCell ref="BN107:BO108"/>
    <mergeCell ref="BR107:BS108"/>
    <mergeCell ref="BV107:BW108"/>
    <mergeCell ref="BD104:BE105"/>
    <mergeCell ref="BH104:BI105"/>
    <mergeCell ref="BL104:BM105"/>
    <mergeCell ref="BP104:BQ105"/>
    <mergeCell ref="BH106:BI107"/>
    <mergeCell ref="BL106:BM107"/>
    <mergeCell ref="BP106:BQ107"/>
    <mergeCell ref="BF109:BG110"/>
    <mergeCell ref="BJ109:BK110"/>
    <mergeCell ref="BH110:BI111"/>
    <mergeCell ref="BL110:BM111"/>
    <mergeCell ref="BP110:BQ111"/>
    <mergeCell ref="BT110:BU111"/>
    <mergeCell ref="AN110:AO111"/>
    <mergeCell ref="AR110:AS111"/>
    <mergeCell ref="AV110:AW111"/>
    <mergeCell ref="AZ110:BA111"/>
    <mergeCell ref="BD110:BE111"/>
    <mergeCell ref="AD109:AE110"/>
    <mergeCell ref="AH109:AI110"/>
    <mergeCell ref="AL109:AM110"/>
    <mergeCell ref="AP109:AQ110"/>
    <mergeCell ref="AT109:AU110"/>
    <mergeCell ref="AX109:AY110"/>
    <mergeCell ref="BB109:BC110"/>
    <mergeCell ref="B109:C110"/>
    <mergeCell ref="F109:G110"/>
    <mergeCell ref="J109:K110"/>
    <mergeCell ref="N109:O110"/>
    <mergeCell ref="R109:S110"/>
    <mergeCell ref="V109:W110"/>
    <mergeCell ref="Z109:AA110"/>
    <mergeCell ref="D110:E111"/>
    <mergeCell ref="H110:I111"/>
    <mergeCell ref="L110:M111"/>
    <mergeCell ref="P110:Q111"/>
    <mergeCell ref="T110:U111"/>
    <mergeCell ref="X110:Y111"/>
    <mergeCell ref="AB110:AC111"/>
    <mergeCell ref="BF111:BG112"/>
    <mergeCell ref="BJ111:BK112"/>
    <mergeCell ref="BN111:BO112"/>
    <mergeCell ref="BR111:BS112"/>
    <mergeCell ref="BV111:BW112"/>
    <mergeCell ref="AD111:AE112"/>
    <mergeCell ref="AH111:AI112"/>
    <mergeCell ref="AL111:AM112"/>
    <mergeCell ref="AP111:AQ112"/>
    <mergeCell ref="AT111:AU112"/>
    <mergeCell ref="AX111:AY112"/>
    <mergeCell ref="BB111:BC112"/>
    <mergeCell ref="BH112:BI113"/>
    <mergeCell ref="BL112:BM113"/>
    <mergeCell ref="BP112:BQ113"/>
    <mergeCell ref="BT112:BU113"/>
    <mergeCell ref="B113:C114"/>
    <mergeCell ref="F113:G114"/>
    <mergeCell ref="J113:K114"/>
    <mergeCell ref="N113:O114"/>
    <mergeCell ref="R113:S114"/>
    <mergeCell ref="V113:W114"/>
    <mergeCell ref="Z113:AA114"/>
    <mergeCell ref="BF113:BG114"/>
    <mergeCell ref="BJ113:BK114"/>
    <mergeCell ref="BN113:BO114"/>
    <mergeCell ref="BR113:BS114"/>
    <mergeCell ref="BV113:BW114"/>
    <mergeCell ref="BL66:BM66"/>
    <mergeCell ref="BN66:BO66"/>
    <mergeCell ref="AX66:AY66"/>
    <mergeCell ref="AZ66:BA66"/>
    <mergeCell ref="BB66:BC66"/>
    <mergeCell ref="BD66:BE66"/>
    <mergeCell ref="BF66:BG66"/>
    <mergeCell ref="BH66:BI66"/>
    <mergeCell ref="BJ66:BK66"/>
    <mergeCell ref="Q65:R65"/>
    <mergeCell ref="S65:T65"/>
    <mergeCell ref="U65:V65"/>
    <mergeCell ref="W65:X65"/>
    <mergeCell ref="Y65:Z65"/>
    <mergeCell ref="AA65:AB65"/>
    <mergeCell ref="AC65:AD65"/>
    <mergeCell ref="AE65:AF65"/>
    <mergeCell ref="AG65:AH65"/>
    <mergeCell ref="AI65:AJ65"/>
    <mergeCell ref="AK65:AL65"/>
    <mergeCell ref="AM65:AN65"/>
    <mergeCell ref="AO65:AP65"/>
    <mergeCell ref="AQ65:AR65"/>
    <mergeCell ref="C65:D65"/>
    <mergeCell ref="E65:F65"/>
    <mergeCell ref="G65:H65"/>
    <mergeCell ref="I65:J65"/>
    <mergeCell ref="K65:L65"/>
    <mergeCell ref="M65:N65"/>
    <mergeCell ref="O65:P65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S65:AT65"/>
    <mergeCell ref="AU65:AV65"/>
    <mergeCell ref="AW65:AX65"/>
    <mergeCell ref="AY65:AZ65"/>
    <mergeCell ref="BA65:BB65"/>
    <mergeCell ref="BC65:BD65"/>
    <mergeCell ref="BE65:BF65"/>
    <mergeCell ref="BQ65:BR65"/>
    <mergeCell ref="BP66:BQ66"/>
    <mergeCell ref="BR66:BS66"/>
    <mergeCell ref="BT66:BU66"/>
    <mergeCell ref="BV66:BW66"/>
    <mergeCell ref="BG65:BH65"/>
    <mergeCell ref="BI65:BJ65"/>
    <mergeCell ref="BK65:BL65"/>
    <mergeCell ref="BM65:BN65"/>
    <mergeCell ref="BO65:BP65"/>
    <mergeCell ref="BS65:BT65"/>
    <mergeCell ref="BU65:BV65"/>
    <mergeCell ref="BR105:BS106"/>
    <mergeCell ref="BV105:BW106"/>
    <mergeCell ref="AP105:AQ106"/>
    <mergeCell ref="AT105:AU106"/>
    <mergeCell ref="AX105:AY106"/>
    <mergeCell ref="BB105:BC106"/>
    <mergeCell ref="BF105:BG106"/>
    <mergeCell ref="BJ105:BK106"/>
    <mergeCell ref="BN105:BO106"/>
    <mergeCell ref="AZ106:BA107"/>
    <mergeCell ref="BD106:BE107"/>
    <mergeCell ref="X106:Y107"/>
    <mergeCell ref="AB106:AC107"/>
    <mergeCell ref="AF106:AG107"/>
    <mergeCell ref="AJ106:AK107"/>
    <mergeCell ref="AN106:AO107"/>
    <mergeCell ref="AR106:AS107"/>
    <mergeCell ref="AV106:AW107"/>
    <mergeCell ref="AT107:AU108"/>
    <mergeCell ref="AX107:AY108"/>
    <mergeCell ref="R107:S108"/>
    <mergeCell ref="V107:W108"/>
    <mergeCell ref="Z107:AA108"/>
    <mergeCell ref="AD107:AE108"/>
    <mergeCell ref="AH107:AI108"/>
    <mergeCell ref="AL107:AM108"/>
    <mergeCell ref="AP107:AQ108"/>
    <mergeCell ref="BR115:BS116"/>
    <mergeCell ref="BV115:BW116"/>
    <mergeCell ref="AP115:AQ116"/>
    <mergeCell ref="AT115:AU116"/>
    <mergeCell ref="AX115:AY116"/>
    <mergeCell ref="BB115:BC116"/>
    <mergeCell ref="BF115:BG116"/>
    <mergeCell ref="BJ115:BK116"/>
    <mergeCell ref="BN115:BO116"/>
    <mergeCell ref="AZ116:BA117"/>
    <mergeCell ref="BD116:BE117"/>
    <mergeCell ref="X116:Y117"/>
    <mergeCell ref="AB116:AC117"/>
    <mergeCell ref="AF116:AG117"/>
    <mergeCell ref="AJ116:AK117"/>
    <mergeCell ref="AN116:AO117"/>
    <mergeCell ref="AR116:AS117"/>
    <mergeCell ref="AV116:AW117"/>
    <mergeCell ref="B119:C120"/>
    <mergeCell ref="F119:G120"/>
    <mergeCell ref="J119:K120"/>
    <mergeCell ref="N119:O120"/>
    <mergeCell ref="R119:S120"/>
    <mergeCell ref="V119:W120"/>
    <mergeCell ref="Z119:AA120"/>
    <mergeCell ref="D120:E121"/>
    <mergeCell ref="H120:I121"/>
    <mergeCell ref="L120:M121"/>
    <mergeCell ref="P120:Q121"/>
    <mergeCell ref="T120:U121"/>
    <mergeCell ref="X120:Y121"/>
    <mergeCell ref="AB120:AC121"/>
    <mergeCell ref="BF121:BG122"/>
    <mergeCell ref="BJ121:BK122"/>
    <mergeCell ref="BN121:BO122"/>
    <mergeCell ref="BR121:BS122"/>
    <mergeCell ref="BV121:BW122"/>
    <mergeCell ref="AD121:AE122"/>
    <mergeCell ref="AH121:AI122"/>
    <mergeCell ref="AL121:AM122"/>
    <mergeCell ref="AP121:AQ122"/>
    <mergeCell ref="AT121:AU122"/>
    <mergeCell ref="AX121:AY122"/>
    <mergeCell ref="BB121:BC122"/>
    <mergeCell ref="BH122:BI123"/>
    <mergeCell ref="BL122:BM123"/>
    <mergeCell ref="BP122:BQ123"/>
    <mergeCell ref="BT122:BU123"/>
    <mergeCell ref="B123:C124"/>
    <mergeCell ref="F123:G124"/>
    <mergeCell ref="J123:K124"/>
    <mergeCell ref="N123:O124"/>
    <mergeCell ref="R123:S124"/>
    <mergeCell ref="V123:W124"/>
    <mergeCell ref="Z123:AA124"/>
    <mergeCell ref="BF123:BG124"/>
    <mergeCell ref="BJ123:BK124"/>
    <mergeCell ref="BN123:BO124"/>
    <mergeCell ref="BR123:BS124"/>
    <mergeCell ref="BV123:BW124"/>
    <mergeCell ref="B121:C122"/>
    <mergeCell ref="F121:G122"/>
    <mergeCell ref="J121:K122"/>
    <mergeCell ref="N121:O122"/>
    <mergeCell ref="R121:S122"/>
    <mergeCell ref="V121:W122"/>
    <mergeCell ref="Z121:AA122"/>
    <mergeCell ref="H122:I123"/>
    <mergeCell ref="H124:I125"/>
    <mergeCell ref="B125:C126"/>
    <mergeCell ref="F125:G126"/>
    <mergeCell ref="J125:K126"/>
    <mergeCell ref="P122:Q123"/>
    <mergeCell ref="P124:Q125"/>
    <mergeCell ref="N125:O126"/>
    <mergeCell ref="R125:S126"/>
    <mergeCell ref="D122:E123"/>
    <mergeCell ref="L122:M123"/>
    <mergeCell ref="T122:U123"/>
    <mergeCell ref="AB122:AC123"/>
    <mergeCell ref="D124:E125"/>
    <mergeCell ref="L124:M125"/>
    <mergeCell ref="T124:U125"/>
    <mergeCell ref="BD124:BE125"/>
    <mergeCell ref="BH124:BI125"/>
    <mergeCell ref="BL124:BM125"/>
    <mergeCell ref="BP124:BQ125"/>
    <mergeCell ref="BT124:BU125"/>
    <mergeCell ref="AB124:AC125"/>
    <mergeCell ref="AF124:AG125"/>
    <mergeCell ref="AJ124:AK125"/>
    <mergeCell ref="AN124:AO125"/>
    <mergeCell ref="AR124:AS125"/>
    <mergeCell ref="AV124:AW125"/>
    <mergeCell ref="AZ124:BA125"/>
    <mergeCell ref="X122:Y123"/>
    <mergeCell ref="X124:Y125"/>
    <mergeCell ref="V125:W126"/>
    <mergeCell ref="Z125:AA126"/>
    <mergeCell ref="AD125:AE126"/>
    <mergeCell ref="AH125:AI126"/>
    <mergeCell ref="AL125:AM126"/>
    <mergeCell ref="AF112:AG113"/>
    <mergeCell ref="AJ112:AK113"/>
    <mergeCell ref="AN112:AO113"/>
    <mergeCell ref="AR112:AS113"/>
    <mergeCell ref="AV112:AW113"/>
    <mergeCell ref="AZ112:BA113"/>
    <mergeCell ref="BD112:BE113"/>
    <mergeCell ref="AD113:AE114"/>
    <mergeCell ref="AH113:AI114"/>
    <mergeCell ref="AL113:AM114"/>
    <mergeCell ref="AP113:AQ114"/>
    <mergeCell ref="AT113:AU114"/>
    <mergeCell ref="AX113:AY114"/>
    <mergeCell ref="BB113:BC114"/>
    <mergeCell ref="AT117:AU118"/>
    <mergeCell ref="AX117:AY118"/>
    <mergeCell ref="R117:S118"/>
    <mergeCell ref="V117:W118"/>
    <mergeCell ref="Z117:AA118"/>
    <mergeCell ref="AD117:AE118"/>
    <mergeCell ref="AH117:AI118"/>
    <mergeCell ref="AL117:AM118"/>
    <mergeCell ref="AP117:AQ118"/>
    <mergeCell ref="B111:C112"/>
    <mergeCell ref="F111:G112"/>
    <mergeCell ref="J111:K112"/>
    <mergeCell ref="N111:O112"/>
    <mergeCell ref="R111:S112"/>
    <mergeCell ref="V111:W112"/>
    <mergeCell ref="Z111:AA112"/>
    <mergeCell ref="AB114:AC115"/>
    <mergeCell ref="AF114:AG115"/>
    <mergeCell ref="AJ114:AK115"/>
    <mergeCell ref="AN114:AO115"/>
    <mergeCell ref="AR114:AS115"/>
    <mergeCell ref="AV114:AW115"/>
    <mergeCell ref="AZ114:BA115"/>
    <mergeCell ref="X112:Y113"/>
    <mergeCell ref="X114:Y115"/>
    <mergeCell ref="V115:W116"/>
    <mergeCell ref="Z115:AA116"/>
    <mergeCell ref="AD115:AE116"/>
    <mergeCell ref="AH115:AI116"/>
    <mergeCell ref="AL115:AM116"/>
    <mergeCell ref="BT114:BU115"/>
    <mergeCell ref="BT116:BU117"/>
    <mergeCell ref="B115:C116"/>
    <mergeCell ref="B117:C118"/>
    <mergeCell ref="F117:G118"/>
    <mergeCell ref="J117:K118"/>
    <mergeCell ref="P112:Q113"/>
    <mergeCell ref="P114:Q115"/>
    <mergeCell ref="N115:O116"/>
    <mergeCell ref="R115:S116"/>
    <mergeCell ref="P116:Q117"/>
    <mergeCell ref="T116:U117"/>
    <mergeCell ref="N117:O118"/>
    <mergeCell ref="BB117:BC118"/>
    <mergeCell ref="BF117:BG118"/>
    <mergeCell ref="BJ117:BK118"/>
    <mergeCell ref="BN117:BO118"/>
    <mergeCell ref="BR117:BS118"/>
    <mergeCell ref="BV117:BW118"/>
    <mergeCell ref="BD114:BE115"/>
    <mergeCell ref="BH114:BI115"/>
    <mergeCell ref="BL114:BM115"/>
    <mergeCell ref="BP114:BQ115"/>
    <mergeCell ref="BH116:BI117"/>
    <mergeCell ref="BL116:BM117"/>
    <mergeCell ref="BP116:BQ117"/>
    <mergeCell ref="BF119:BG120"/>
    <mergeCell ref="BJ119:BK120"/>
    <mergeCell ref="AD119:AE120"/>
    <mergeCell ref="AH119:AI120"/>
    <mergeCell ref="AL119:AM120"/>
    <mergeCell ref="AP119:AQ120"/>
    <mergeCell ref="AT119:AU120"/>
    <mergeCell ref="AX119:AY120"/>
    <mergeCell ref="BB119:BC120"/>
    <mergeCell ref="D112:E113"/>
    <mergeCell ref="L112:M113"/>
    <mergeCell ref="T112:U113"/>
    <mergeCell ref="AB112:AC113"/>
    <mergeCell ref="D114:E115"/>
    <mergeCell ref="L114:M115"/>
    <mergeCell ref="T114:U115"/>
    <mergeCell ref="H116:I117"/>
    <mergeCell ref="H118:I119"/>
    <mergeCell ref="L118:M119"/>
    <mergeCell ref="P118:Q119"/>
    <mergeCell ref="T118:U119"/>
    <mergeCell ref="X118:Y119"/>
    <mergeCell ref="AB118:AC119"/>
    <mergeCell ref="AF118:AG119"/>
    <mergeCell ref="AJ118:AK119"/>
    <mergeCell ref="BP118:BQ119"/>
    <mergeCell ref="BT118:BU119"/>
    <mergeCell ref="BN119:BO120"/>
    <mergeCell ref="BR119:BS120"/>
    <mergeCell ref="BV119:BW120"/>
    <mergeCell ref="AN118:AO119"/>
    <mergeCell ref="AR118:AS119"/>
    <mergeCell ref="AV118:AW119"/>
    <mergeCell ref="AZ118:BA119"/>
    <mergeCell ref="BD118:BE119"/>
    <mergeCell ref="BH118:BI119"/>
    <mergeCell ref="BL118:BM119"/>
    <mergeCell ref="H112:I113"/>
    <mergeCell ref="H114:I115"/>
    <mergeCell ref="F115:G116"/>
    <mergeCell ref="J115:K116"/>
    <mergeCell ref="D116:E117"/>
    <mergeCell ref="L116:M117"/>
    <mergeCell ref="D118:E119"/>
    <mergeCell ref="BH120:BI121"/>
    <mergeCell ref="BL120:BM121"/>
    <mergeCell ref="BP120:BQ121"/>
    <mergeCell ref="BT120:BU121"/>
    <mergeCell ref="AF120:AG121"/>
    <mergeCell ref="AJ120:AK121"/>
    <mergeCell ref="AN120:AO121"/>
    <mergeCell ref="AR120:AS121"/>
    <mergeCell ref="AV120:AW121"/>
    <mergeCell ref="AZ120:BA121"/>
    <mergeCell ref="BD120:BE121"/>
    <mergeCell ref="AF122:AG123"/>
    <mergeCell ref="AJ122:AK123"/>
    <mergeCell ref="AN122:AO123"/>
    <mergeCell ref="AR122:AS123"/>
    <mergeCell ref="AV122:AW123"/>
    <mergeCell ref="AZ122:BA123"/>
    <mergeCell ref="BD122:BE123"/>
    <mergeCell ref="AD123:AE124"/>
    <mergeCell ref="AH123:AI124"/>
    <mergeCell ref="AL123:AM124"/>
    <mergeCell ref="AP123:AQ124"/>
    <mergeCell ref="AT123:AU124"/>
    <mergeCell ref="AX123:AY124"/>
    <mergeCell ref="BB123:BC124"/>
    <mergeCell ref="D126:E127"/>
    <mergeCell ref="H126:I127"/>
    <mergeCell ref="L126:M127"/>
    <mergeCell ref="P126:Q127"/>
    <mergeCell ref="T126:U127"/>
    <mergeCell ref="X126:Y127"/>
    <mergeCell ref="AB126:AC127"/>
    <mergeCell ref="B127:C128"/>
    <mergeCell ref="F127:G128"/>
    <mergeCell ref="J127:K128"/>
    <mergeCell ref="N127:O128"/>
    <mergeCell ref="R127:S128"/>
    <mergeCell ref="V127:W128"/>
    <mergeCell ref="Z127:AA128"/>
    <mergeCell ref="D128:E129"/>
    <mergeCell ref="H128:I129"/>
    <mergeCell ref="L128:M129"/>
    <mergeCell ref="P128:Q129"/>
    <mergeCell ref="T128:U129"/>
    <mergeCell ref="X128:Y129"/>
    <mergeCell ref="AB128:AC129"/>
    <mergeCell ref="B129:C130"/>
    <mergeCell ref="F129:G130"/>
    <mergeCell ref="J129:K130"/>
    <mergeCell ref="N129:O130"/>
    <mergeCell ref="R129:S130"/>
    <mergeCell ref="V129:W130"/>
    <mergeCell ref="Z129:AA130"/>
    <mergeCell ref="BH130:BI131"/>
    <mergeCell ref="BL130:BM131"/>
    <mergeCell ref="BP130:BQ131"/>
    <mergeCell ref="BT130:BU131"/>
    <mergeCell ref="AF130:AG131"/>
    <mergeCell ref="AJ130:AK131"/>
    <mergeCell ref="AN130:AO131"/>
    <mergeCell ref="AR130:AS131"/>
    <mergeCell ref="AV130:AW131"/>
    <mergeCell ref="AZ130:BA131"/>
    <mergeCell ref="BD130:BE131"/>
    <mergeCell ref="BF131:BG132"/>
    <mergeCell ref="BJ131:BK132"/>
    <mergeCell ref="BN131:BO132"/>
    <mergeCell ref="BR131:BS132"/>
    <mergeCell ref="BV131:BW132"/>
    <mergeCell ref="D132:E133"/>
    <mergeCell ref="H132:I133"/>
    <mergeCell ref="L132:M133"/>
    <mergeCell ref="P132:Q133"/>
    <mergeCell ref="T132:U133"/>
    <mergeCell ref="X132:Y133"/>
    <mergeCell ref="AB132:AC133"/>
    <mergeCell ref="BH132:BI133"/>
    <mergeCell ref="BL132:BM133"/>
    <mergeCell ref="BP132:BQ133"/>
    <mergeCell ref="BT132:BU133"/>
    <mergeCell ref="D130:E131"/>
    <mergeCell ref="H130:I131"/>
    <mergeCell ref="L130:M131"/>
    <mergeCell ref="P130:Q131"/>
    <mergeCell ref="T130:U131"/>
    <mergeCell ref="X130:Y131"/>
    <mergeCell ref="AB130:AC131"/>
    <mergeCell ref="B131:C132"/>
    <mergeCell ref="J131:K132"/>
    <mergeCell ref="R131:S132"/>
    <mergeCell ref="Z131:AA132"/>
    <mergeCell ref="B133:C134"/>
    <mergeCell ref="J133:K134"/>
    <mergeCell ref="R133:S134"/>
    <mergeCell ref="Z133:AA134"/>
    <mergeCell ref="AD133:AE134"/>
    <mergeCell ref="AH133:AI134"/>
    <mergeCell ref="AL133:AM134"/>
    <mergeCell ref="AP133:AQ134"/>
    <mergeCell ref="AT133:AU134"/>
    <mergeCell ref="AX133:AY134"/>
    <mergeCell ref="V131:W132"/>
    <mergeCell ref="V133:W134"/>
    <mergeCell ref="T134:U135"/>
    <mergeCell ref="X134:Y135"/>
    <mergeCell ref="AB134:AC135"/>
    <mergeCell ref="AF134:AG135"/>
    <mergeCell ref="AJ134:AK135"/>
    <mergeCell ref="BV133:BW134"/>
    <mergeCell ref="BV135:BW136"/>
    <mergeCell ref="H134:I135"/>
    <mergeCell ref="H136:I137"/>
    <mergeCell ref="AR136:AS137"/>
    <mergeCell ref="AV136:AW137"/>
    <mergeCell ref="AZ136:BA137"/>
    <mergeCell ref="BD136:BE137"/>
    <mergeCell ref="BH136:BI137"/>
    <mergeCell ref="BL136:BM137"/>
    <mergeCell ref="BP136:BQ137"/>
    <mergeCell ref="BT136:BU137"/>
    <mergeCell ref="P136:Q137"/>
    <mergeCell ref="T136:U137"/>
    <mergeCell ref="X136:Y137"/>
    <mergeCell ref="AB136:AC137"/>
    <mergeCell ref="AF136:AG137"/>
    <mergeCell ref="AJ136:AK137"/>
    <mergeCell ref="AN136:AO137"/>
    <mergeCell ref="R135:S136"/>
    <mergeCell ref="R137:S138"/>
    <mergeCell ref="V137:W138"/>
    <mergeCell ref="Z137:AA138"/>
    <mergeCell ref="AD137:AE138"/>
    <mergeCell ref="AH137:AI138"/>
    <mergeCell ref="AL137:AM138"/>
    <mergeCell ref="L138:M139"/>
    <mergeCell ref="P138:Q139"/>
    <mergeCell ref="T138:U139"/>
    <mergeCell ref="X138:Y139"/>
    <mergeCell ref="AB138:AC139"/>
    <mergeCell ref="AF138:AG139"/>
    <mergeCell ref="AJ138:AK139"/>
    <mergeCell ref="F135:G136"/>
    <mergeCell ref="F137:G138"/>
    <mergeCell ref="F139:G140"/>
    <mergeCell ref="BR137:BS138"/>
    <mergeCell ref="BV137:BW138"/>
    <mergeCell ref="BT138:BU139"/>
    <mergeCell ref="BR139:BS140"/>
    <mergeCell ref="BV139:BW140"/>
    <mergeCell ref="AP137:AQ138"/>
    <mergeCell ref="AT137:AU138"/>
    <mergeCell ref="AX137:AY138"/>
    <mergeCell ref="BB137:BC138"/>
    <mergeCell ref="BF137:BG138"/>
    <mergeCell ref="BJ137:BK138"/>
    <mergeCell ref="BN137:BO138"/>
    <mergeCell ref="D136:E137"/>
    <mergeCell ref="D138:E139"/>
    <mergeCell ref="AN138:AO139"/>
    <mergeCell ref="AR138:AS139"/>
    <mergeCell ref="AV138:AW139"/>
    <mergeCell ref="AZ138:BA139"/>
    <mergeCell ref="BD138:BE139"/>
    <mergeCell ref="BH138:BI139"/>
    <mergeCell ref="BL138:BM139"/>
    <mergeCell ref="BP138:BQ139"/>
    <mergeCell ref="B137:C138"/>
    <mergeCell ref="B139:C140"/>
    <mergeCell ref="AP139:AQ140"/>
    <mergeCell ref="AT139:AU140"/>
    <mergeCell ref="AX139:AY140"/>
    <mergeCell ref="BB139:BC140"/>
    <mergeCell ref="BF139:BG140"/>
    <mergeCell ref="BJ139:BK140"/>
    <mergeCell ref="BN139:BO140"/>
    <mergeCell ref="N139:O140"/>
    <mergeCell ref="R139:S140"/>
    <mergeCell ref="V139:W140"/>
    <mergeCell ref="Z139:AA140"/>
    <mergeCell ref="AD139:AE140"/>
    <mergeCell ref="AH139:AI140"/>
    <mergeCell ref="AL139:AM14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26.25"/>
    <col customWidth="1" min="3" max="3" width="36.75"/>
    <col customWidth="1" min="4" max="4" width="14.25"/>
    <col customWidth="1" min="5" max="5" width="13.25"/>
    <col customWidth="1" min="6" max="6" width="85.75"/>
    <col customWidth="1" min="7" max="26" width="2.88"/>
  </cols>
  <sheetData>
    <row r="1" ht="41.25" customHeight="1">
      <c r="A1" s="4"/>
      <c r="B1" s="4" t="s">
        <v>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7" t="s">
        <v>3</v>
      </c>
      <c r="B2" s="7" t="s">
        <v>4</v>
      </c>
      <c r="C2" s="7" t="s">
        <v>5</v>
      </c>
      <c r="D2" s="8" t="s">
        <v>6</v>
      </c>
      <c r="E2" s="9" t="s">
        <v>7</v>
      </c>
      <c r="F2" s="7" t="s">
        <v>8</v>
      </c>
      <c r="G2" s="7" t="s">
        <v>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4" t="s">
        <v>10</v>
      </c>
      <c r="B3" s="4" t="s">
        <v>11</v>
      </c>
      <c r="C3" s="4"/>
      <c r="D3" s="10" t="s">
        <v>12</v>
      </c>
      <c r="E3" s="11">
        <f>CODE(UPPER(D3))-64</f>
        <v>2</v>
      </c>
      <c r="F3" s="4" t="s">
        <v>13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4"/>
      <c r="B4" s="4" t="s">
        <v>14</v>
      </c>
      <c r="C4" s="4"/>
      <c r="D4" s="10">
        <v>7.0</v>
      </c>
      <c r="E4" s="12" t="str">
        <f>CHAR(D4+64)</f>
        <v>G</v>
      </c>
      <c r="F4" s="4"/>
      <c r="G4" s="13" t="s">
        <v>15</v>
      </c>
      <c r="H4" s="13" t="s">
        <v>16</v>
      </c>
      <c r="I4" s="13" t="s">
        <v>17</v>
      </c>
      <c r="J4" s="13" t="s">
        <v>18</v>
      </c>
      <c r="K4" s="13" t="s">
        <v>19</v>
      </c>
      <c r="L4" s="13" t="s">
        <v>20</v>
      </c>
      <c r="M4" s="14"/>
      <c r="N4" s="13" t="s">
        <v>21</v>
      </c>
      <c r="O4" s="13" t="s">
        <v>22</v>
      </c>
      <c r="P4" s="13" t="s">
        <v>23</v>
      </c>
      <c r="Q4" s="14"/>
      <c r="R4" s="13" t="s">
        <v>24</v>
      </c>
      <c r="S4" s="14"/>
      <c r="T4" s="4"/>
      <c r="U4" s="4"/>
      <c r="V4" s="4"/>
      <c r="W4" s="4"/>
      <c r="X4" s="4"/>
      <c r="Y4" s="4"/>
      <c r="Z4" s="4"/>
    </row>
    <row r="5" ht="12.75" customHeight="1">
      <c r="A5" s="4"/>
      <c r="B5" s="4" t="s">
        <v>25</v>
      </c>
      <c r="C5" s="4"/>
      <c r="D5" s="10" t="s">
        <v>26</v>
      </c>
      <c r="E5" s="12" t="str">
        <f>CHAR(MOD(D5,7)+64)</f>
        <v>D</v>
      </c>
      <c r="F5" s="4"/>
      <c r="G5" s="13" t="s">
        <v>27</v>
      </c>
      <c r="H5" s="13" t="s">
        <v>28</v>
      </c>
      <c r="I5" s="13" t="s">
        <v>29</v>
      </c>
      <c r="J5" s="13" t="s">
        <v>30</v>
      </c>
      <c r="K5" s="13" t="s">
        <v>31</v>
      </c>
      <c r="L5" s="13" t="s">
        <v>32</v>
      </c>
      <c r="M5" s="14"/>
      <c r="N5" s="13" t="s">
        <v>33</v>
      </c>
      <c r="O5" s="13" t="s">
        <v>34</v>
      </c>
      <c r="P5" s="13" t="s">
        <v>35</v>
      </c>
      <c r="Q5" s="14"/>
      <c r="R5" s="13" t="s">
        <v>36</v>
      </c>
      <c r="S5" s="14"/>
      <c r="T5" s="4"/>
      <c r="U5" s="4"/>
      <c r="V5" s="4"/>
      <c r="W5" s="4"/>
      <c r="X5" s="4"/>
      <c r="Y5" s="4"/>
      <c r="Z5" s="4"/>
    </row>
    <row r="6" ht="12.75" customHeight="1">
      <c r="A6" s="4"/>
      <c r="B6" s="4" t="s">
        <v>37</v>
      </c>
      <c r="C6" s="4"/>
      <c r="D6" s="10" t="s">
        <v>26</v>
      </c>
      <c r="E6" s="12" t="str">
        <f>CHAR(MOD(D6,10)+64)</f>
        <v>I</v>
      </c>
      <c r="F6" s="4"/>
      <c r="G6" s="14"/>
      <c r="H6" s="14"/>
      <c r="I6" s="14"/>
      <c r="J6" s="14"/>
      <c r="K6" s="14"/>
      <c r="L6" s="14"/>
      <c r="M6" s="14"/>
      <c r="N6" s="13" t="s">
        <v>38</v>
      </c>
      <c r="O6" s="13" t="s">
        <v>39</v>
      </c>
      <c r="P6" s="13" t="s">
        <v>40</v>
      </c>
      <c r="Q6" s="14"/>
      <c r="R6" s="13" t="s">
        <v>41</v>
      </c>
      <c r="S6" s="14"/>
      <c r="T6" s="4"/>
      <c r="U6" s="4"/>
      <c r="V6" s="4"/>
      <c r="W6" s="4"/>
      <c r="X6" s="4"/>
      <c r="Y6" s="4"/>
      <c r="Z6" s="4"/>
    </row>
    <row r="7" ht="12.75" customHeight="1">
      <c r="A7" s="4"/>
      <c r="B7" s="4" t="s">
        <v>42</v>
      </c>
      <c r="C7" s="4"/>
      <c r="D7" s="10" t="s">
        <v>26</v>
      </c>
      <c r="E7" s="12" t="str">
        <f>CHAR(MOD(D7,26)+64)</f>
        <v>E</v>
      </c>
      <c r="F7" s="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4"/>
      <c r="U7" s="4"/>
      <c r="V7" s="4"/>
      <c r="W7" s="4"/>
      <c r="X7" s="4"/>
      <c r="Y7" s="4"/>
      <c r="Z7" s="4"/>
    </row>
    <row r="8" ht="12.75" customHeight="1">
      <c r="A8" s="4"/>
      <c r="B8" s="4" t="s">
        <v>43</v>
      </c>
      <c r="C8" s="4"/>
      <c r="D8" s="10" t="s">
        <v>26</v>
      </c>
      <c r="E8" s="12" t="str">
        <f>CHAR(MOD(D8,100)+64)</f>
        <v>I</v>
      </c>
      <c r="F8" s="4"/>
      <c r="G8" s="13" t="s">
        <v>44</v>
      </c>
      <c r="H8" s="13" t="s">
        <v>45</v>
      </c>
      <c r="I8" s="13" t="s">
        <v>46</v>
      </c>
      <c r="J8" s="13" t="s">
        <v>47</v>
      </c>
      <c r="K8" s="13" t="s">
        <v>48</v>
      </c>
      <c r="L8" s="13" t="s">
        <v>49</v>
      </c>
      <c r="M8" s="13" t="s">
        <v>50</v>
      </c>
      <c r="N8" s="13" t="s">
        <v>51</v>
      </c>
      <c r="O8" s="13" t="s">
        <v>52</v>
      </c>
      <c r="P8" s="13" t="s">
        <v>53</v>
      </c>
      <c r="Q8" s="13" t="s">
        <v>54</v>
      </c>
      <c r="R8" s="13" t="s">
        <v>55</v>
      </c>
      <c r="S8" s="13" t="s">
        <v>56</v>
      </c>
      <c r="T8" s="4"/>
      <c r="U8" s="4"/>
      <c r="V8" s="4"/>
      <c r="W8" s="4"/>
      <c r="X8" s="4"/>
      <c r="Y8" s="4"/>
      <c r="Z8" s="4"/>
    </row>
    <row r="9" ht="12.75" customHeight="1">
      <c r="A9" s="4"/>
      <c r="B9" s="4" t="s">
        <v>57</v>
      </c>
      <c r="C9" s="4"/>
      <c r="D9" s="10" t="s">
        <v>58</v>
      </c>
      <c r="E9" s="12">
        <f>CODE(D9)</f>
        <v>77</v>
      </c>
      <c r="F9" s="4"/>
      <c r="G9" s="13" t="s">
        <v>59</v>
      </c>
      <c r="H9" s="13" t="s">
        <v>60</v>
      </c>
      <c r="I9" s="13" t="s">
        <v>61</v>
      </c>
      <c r="J9" s="13" t="s">
        <v>62</v>
      </c>
      <c r="K9" s="13" t="s">
        <v>63</v>
      </c>
      <c r="L9" s="13" t="s">
        <v>64</v>
      </c>
      <c r="M9" s="13" t="s">
        <v>65</v>
      </c>
      <c r="N9" s="13" t="s">
        <v>66</v>
      </c>
      <c r="O9" s="13" t="s">
        <v>67</v>
      </c>
      <c r="P9" s="13" t="s">
        <v>68</v>
      </c>
      <c r="Q9" s="13" t="s">
        <v>69</v>
      </c>
      <c r="R9" s="13" t="s">
        <v>70</v>
      </c>
      <c r="S9" s="13" t="s">
        <v>71</v>
      </c>
      <c r="T9" s="4"/>
      <c r="U9" s="4"/>
      <c r="V9" s="4"/>
      <c r="W9" s="4"/>
      <c r="X9" s="4"/>
      <c r="Y9" s="4"/>
      <c r="Z9" s="4"/>
    </row>
    <row r="10" ht="12.75" customHeight="1">
      <c r="A10" s="4"/>
      <c r="B10" s="4" t="s">
        <v>72</v>
      </c>
      <c r="C10" s="4"/>
      <c r="D10" s="10" t="s">
        <v>73</v>
      </c>
      <c r="E10" s="12" t="str">
        <f>CHAR(D10)</f>
        <v>M</v>
      </c>
      <c r="F10" s="4"/>
      <c r="G10" s="14"/>
      <c r="H10" s="13" t="s">
        <v>74</v>
      </c>
      <c r="I10" s="13" t="s">
        <v>75</v>
      </c>
      <c r="J10" s="13" t="s">
        <v>76</v>
      </c>
      <c r="K10" s="13" t="s">
        <v>77</v>
      </c>
      <c r="L10" s="13" t="s">
        <v>78</v>
      </c>
      <c r="M10" s="13" t="s">
        <v>79</v>
      </c>
      <c r="N10" s="13" t="s">
        <v>80</v>
      </c>
      <c r="O10" s="13" t="s">
        <v>81</v>
      </c>
      <c r="P10" s="13" t="s">
        <v>82</v>
      </c>
      <c r="Q10" s="13" t="s">
        <v>83</v>
      </c>
      <c r="R10" s="13" t="s">
        <v>84</v>
      </c>
      <c r="S10" s="14"/>
      <c r="T10" s="4"/>
      <c r="U10" s="4"/>
      <c r="V10" s="4"/>
      <c r="W10" s="4"/>
      <c r="X10" s="4"/>
      <c r="Y10" s="4"/>
      <c r="Z10" s="4"/>
    </row>
    <row r="11" ht="12.75" customHeight="1">
      <c r="A11" s="4"/>
      <c r="B11" s="4" t="s">
        <v>85</v>
      </c>
      <c r="C11" s="4"/>
      <c r="D11" s="10" t="s">
        <v>86</v>
      </c>
      <c r="E11" s="12" t="str">
        <f>CHAR(HEX2DEC(D11))</f>
        <v>M</v>
      </c>
      <c r="F11" s="4"/>
      <c r="G11" s="14"/>
      <c r="H11" s="14"/>
      <c r="I11" s="14"/>
      <c r="J11" s="14"/>
      <c r="K11" s="14"/>
      <c r="L11" s="14"/>
      <c r="M11" s="14"/>
      <c r="N11" s="14"/>
      <c r="O11" s="14"/>
      <c r="P11" s="13"/>
      <c r="Q11" s="13"/>
      <c r="R11" s="13"/>
      <c r="S11" s="14"/>
      <c r="T11" s="4"/>
      <c r="U11" s="4"/>
      <c r="V11" s="4"/>
      <c r="W11" s="4"/>
      <c r="X11" s="4"/>
      <c r="Y11" s="4"/>
      <c r="Z11" s="4"/>
    </row>
    <row r="12" ht="12.75" customHeight="1">
      <c r="A12" s="4"/>
      <c r="B12" s="4" t="s">
        <v>87</v>
      </c>
      <c r="C12" s="4"/>
      <c r="D12" s="10" t="s">
        <v>88</v>
      </c>
      <c r="E12" s="12" t="str">
        <f>CHAR(HEX2DEC(D12)+64)</f>
        <v>Z</v>
      </c>
      <c r="F12" s="4"/>
      <c r="G12" s="13" t="s">
        <v>89</v>
      </c>
      <c r="H12" s="13" t="s">
        <v>90</v>
      </c>
      <c r="I12" s="13" t="s">
        <v>91</v>
      </c>
      <c r="J12" s="14"/>
      <c r="K12" s="13" t="s">
        <v>92</v>
      </c>
      <c r="L12" s="13" t="s">
        <v>93</v>
      </c>
      <c r="M12" s="14"/>
      <c r="N12" s="13" t="s">
        <v>94</v>
      </c>
      <c r="O12" s="14"/>
      <c r="P12" s="14"/>
      <c r="Q12" s="13" t="s">
        <v>95</v>
      </c>
      <c r="R12" s="13" t="s">
        <v>96</v>
      </c>
      <c r="S12" s="14"/>
      <c r="T12" s="4"/>
      <c r="U12" s="4"/>
      <c r="V12" s="4"/>
      <c r="W12" s="4"/>
      <c r="X12" s="4"/>
      <c r="Y12" s="4"/>
      <c r="Z12" s="4"/>
    </row>
    <row r="13" ht="12.75" customHeight="1">
      <c r="A13" s="4"/>
      <c r="B13" s="4" t="s">
        <v>97</v>
      </c>
      <c r="C13" s="4"/>
      <c r="D13" s="10" t="s">
        <v>98</v>
      </c>
      <c r="E13" s="12" t="str">
        <f>CHAR(OCT2DEC(D13))</f>
        <v>R</v>
      </c>
      <c r="F13" s="4"/>
      <c r="G13" s="13" t="s">
        <v>99</v>
      </c>
      <c r="H13" s="13" t="s">
        <v>100</v>
      </c>
      <c r="I13" s="13" t="s">
        <v>101</v>
      </c>
      <c r="J13" s="14"/>
      <c r="K13" s="13" t="s">
        <v>102</v>
      </c>
      <c r="L13" s="13" t="s">
        <v>103</v>
      </c>
      <c r="M13" s="14"/>
      <c r="N13" s="13" t="s">
        <v>104</v>
      </c>
      <c r="O13" s="14"/>
      <c r="P13" s="14"/>
      <c r="Q13" s="13" t="s">
        <v>105</v>
      </c>
      <c r="R13" s="13" t="s">
        <v>106</v>
      </c>
      <c r="S13" s="14"/>
      <c r="T13" s="4"/>
      <c r="U13" s="4"/>
      <c r="V13" s="4"/>
      <c r="W13" s="4"/>
      <c r="X13" s="4"/>
      <c r="Y13" s="4"/>
      <c r="Z13" s="4"/>
    </row>
    <row r="14" ht="12.75" customHeight="1">
      <c r="A14" s="4"/>
      <c r="B14" s="4" t="s">
        <v>107</v>
      </c>
      <c r="C14" s="4"/>
      <c r="D14" s="10" t="s">
        <v>108</v>
      </c>
      <c r="E14" s="12" t="str">
        <f>CHAR(OCT2DEC(D14)+64)</f>
        <v>Q</v>
      </c>
      <c r="F14" s="4"/>
      <c r="G14" s="13" t="s">
        <v>109</v>
      </c>
      <c r="H14" s="13" t="s">
        <v>110</v>
      </c>
      <c r="I14" s="13" t="s">
        <v>111</v>
      </c>
      <c r="J14" s="14"/>
      <c r="K14" s="13" t="s">
        <v>112</v>
      </c>
      <c r="L14" s="13" t="s">
        <v>113</v>
      </c>
      <c r="M14" s="14"/>
      <c r="N14" s="14"/>
      <c r="O14" s="14"/>
      <c r="P14" s="14"/>
      <c r="Q14" s="13" t="s">
        <v>114</v>
      </c>
      <c r="R14" s="13" t="s">
        <v>115</v>
      </c>
      <c r="S14" s="14"/>
      <c r="T14" s="4"/>
      <c r="U14" s="4"/>
      <c r="V14" s="4"/>
      <c r="W14" s="4"/>
      <c r="X14" s="4"/>
      <c r="Y14" s="4"/>
      <c r="Z14" s="4"/>
    </row>
    <row r="15" ht="12.75" customHeight="1">
      <c r="A15" s="4" t="s">
        <v>116</v>
      </c>
      <c r="B15" s="4" t="s">
        <v>117</v>
      </c>
      <c r="C15" s="4"/>
      <c r="D15" s="10" t="s">
        <v>73</v>
      </c>
      <c r="E15" s="12" t="str">
        <f>DEC2HEX(D15)</f>
        <v>4D</v>
      </c>
      <c r="F15" s="4"/>
      <c r="G15" s="14"/>
      <c r="H15" s="14"/>
      <c r="I15" s="13"/>
      <c r="J15" s="14"/>
      <c r="K15" s="14"/>
      <c r="L15" s="14"/>
      <c r="M15" s="13"/>
      <c r="N15" s="13"/>
      <c r="O15" s="13"/>
      <c r="P15" s="13"/>
      <c r="Q15" s="13" t="s">
        <v>118</v>
      </c>
      <c r="R15" s="13" t="s">
        <v>119</v>
      </c>
      <c r="S15" s="13"/>
      <c r="T15" s="4"/>
      <c r="U15" s="4"/>
      <c r="V15" s="4"/>
      <c r="W15" s="4"/>
      <c r="X15" s="4"/>
      <c r="Y15" s="4"/>
      <c r="Z15" s="4"/>
    </row>
    <row r="16" ht="12.75" customHeight="1">
      <c r="A16" s="4"/>
      <c r="B16" s="4" t="s">
        <v>120</v>
      </c>
      <c r="C16" s="4"/>
      <c r="D16" s="10" t="s">
        <v>86</v>
      </c>
      <c r="E16" s="12">
        <f>HEX2DEC(D16)</f>
        <v>77</v>
      </c>
      <c r="F16" s="4"/>
      <c r="G16" s="13" t="s">
        <v>121</v>
      </c>
      <c r="H16" s="13" t="s">
        <v>122</v>
      </c>
      <c r="I16" s="13" t="s">
        <v>123</v>
      </c>
      <c r="J16" s="13" t="s">
        <v>124</v>
      </c>
      <c r="K16" s="15"/>
      <c r="L16" s="15"/>
      <c r="M16" s="15"/>
      <c r="N16" s="15"/>
      <c r="O16" s="15"/>
      <c r="P16" s="15"/>
      <c r="Q16" s="15"/>
      <c r="R16" s="15"/>
      <c r="S16" s="15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4" t="s">
        <v>125</v>
      </c>
      <c r="C17" s="4"/>
      <c r="D17" s="10" t="s">
        <v>126</v>
      </c>
      <c r="E17" s="12" t="str">
        <f>DEC2OCT(D17)</f>
        <v>47</v>
      </c>
      <c r="F17" s="4"/>
      <c r="G17" s="13" t="s">
        <v>127</v>
      </c>
      <c r="H17" s="16" t="s">
        <v>128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4" t="s">
        <v>129</v>
      </c>
      <c r="C18" s="4"/>
      <c r="D18" s="10" t="s">
        <v>130</v>
      </c>
      <c r="E18" s="12">
        <f>OCT2DEC(D18)</f>
        <v>39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4" t="s">
        <v>131</v>
      </c>
      <c r="C19" s="4"/>
      <c r="D19" s="10" t="s">
        <v>132</v>
      </c>
      <c r="E19" s="12" t="str">
        <f>DEC2BIN(D19)</f>
        <v>1000011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.5" customHeight="1">
      <c r="A20" s="4"/>
      <c r="B20" s="4" t="s">
        <v>133</v>
      </c>
      <c r="C20" s="4"/>
      <c r="D20" s="10" t="s">
        <v>134</v>
      </c>
      <c r="E20" s="12">
        <f>BIN2DEC(D20)</f>
        <v>107</v>
      </c>
      <c r="F20" s="4" t="s">
        <v>135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4" t="s">
        <v>136</v>
      </c>
      <c r="C21" s="4"/>
      <c r="D21" s="10" t="s">
        <v>137</v>
      </c>
      <c r="E21" s="12" t="str">
        <f>SUBSTITUTE(SUBSTITUTE(SUBSTITUTE(D21,0,2),1,0),2,1)</f>
        <v>01101001</v>
      </c>
      <c r="F21" s="4" t="s">
        <v>138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 t="s">
        <v>139</v>
      </c>
      <c r="B22" s="4" t="s">
        <v>140</v>
      </c>
      <c r="C22" s="4">
        <v>-2.0</v>
      </c>
      <c r="D22" s="10" t="s">
        <v>141</v>
      </c>
      <c r="E22" s="11" t="str">
        <f>CHAR(MOD(CODE(UPPER(D22))-65+C22,26)+65 )</f>
        <v>Y</v>
      </c>
      <c r="F22" s="4" t="s">
        <v>142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4" t="s">
        <v>143</v>
      </c>
      <c r="C23" s="4">
        <v>3.0</v>
      </c>
      <c r="D23" s="10" t="s">
        <v>144</v>
      </c>
      <c r="E23" s="12" t="str">
        <f>UPPER(MID(D23,C23,1))</f>
        <v>Z</v>
      </c>
      <c r="F23" s="4" t="s">
        <v>145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4" t="s">
        <v>146</v>
      </c>
      <c r="C24" s="4"/>
      <c r="D24" s="10" t="s">
        <v>144</v>
      </c>
      <c r="E24" s="12" t="str">
        <f>UPPER(LEFT(D24,1))</f>
        <v>P</v>
      </c>
      <c r="F24" s="4" t="s">
        <v>147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4" t="s">
        <v>148</v>
      </c>
      <c r="C25" s="4"/>
      <c r="D25" s="10" t="s">
        <v>149</v>
      </c>
      <c r="E25" s="12">
        <f>IF(UPPER(D25)="BLACK",0,IF(UPPER(D25)="BROWN",1,IF(UPPER(D25)="TAN",1,IF(UPPER(D25)="RED",2,IF(UPPER(D25)="ORANGE",3,IF(UPPER(D25)="YELLOW",4,IF(UPPER(D25)="GREEN",5,IF(UPPER(D25)="BLUE",6,IF(UPPER(D25)="VIOLET",7,IF(UPPER(D25)="PURPLE",7,IF(UPPER(D25)="GREY",8,IF(UPPER(D25)="GRAY",8,IF(UPPER(D25)="WHITE",9,"Invalid Color")))))))))))))</f>
        <v>1</v>
      </c>
      <c r="F25" s="4" t="s">
        <v>150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4" t="s">
        <v>151</v>
      </c>
      <c r="C26" s="4"/>
      <c r="D26" s="10" t="s">
        <v>152</v>
      </c>
      <c r="E26" s="12" t="str">
        <f>CHAR(ABS((CODE(UPPER(D26))-64)-26)+65)</f>
        <v>Y</v>
      </c>
      <c r="F26" s="4" t="s">
        <v>153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 t="s">
        <v>154</v>
      </c>
      <c r="B27" s="4" t="s">
        <v>155</v>
      </c>
      <c r="C27" s="4" t="s">
        <v>156</v>
      </c>
      <c r="D27" s="10" t="s">
        <v>157</v>
      </c>
      <c r="E27" s="12" t="str">
        <f>reverse(D27)</f>
        <v>#NAME?</v>
      </c>
      <c r="F27" s="17" t="s">
        <v>158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4" t="s">
        <v>159</v>
      </c>
      <c r="C28" s="4"/>
      <c r="D28" s="10" t="s">
        <v>160</v>
      </c>
      <c r="E28" s="18" t="str">
        <f>IFERROR(__xludf.DUMMYFUNCTION("REGEXREPLACE(D28,""[-_',.!?… ]"", """")"),"PuzzleText")</f>
        <v>PuzzleText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4"/>
      <c r="C29" s="4"/>
      <c r="D29" s="10"/>
      <c r="E29" s="10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7" t="s">
        <v>161</v>
      </c>
      <c r="B30" s="4"/>
      <c r="C30" s="4"/>
      <c r="D30" s="10"/>
      <c r="E30" s="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10"/>
      <c r="E31" s="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 t="s">
        <v>162</v>
      </c>
      <c r="B32" s="4"/>
      <c r="C32" s="4"/>
      <c r="D32" s="10"/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 t="s">
        <v>163</v>
      </c>
      <c r="C33" s="4"/>
      <c r="D33" s="10"/>
      <c r="E33" s="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 t="s">
        <v>164</v>
      </c>
      <c r="C34" s="4"/>
      <c r="D34" s="10"/>
      <c r="E34" s="3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 t="s">
        <v>165</v>
      </c>
      <c r="C35" s="4"/>
      <c r="D35" s="10"/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 t="s">
        <v>166</v>
      </c>
      <c r="C36" s="4"/>
      <c r="D36" s="10"/>
      <c r="E36" s="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 t="s">
        <v>167</v>
      </c>
      <c r="C37" s="4"/>
      <c r="D37" s="10"/>
      <c r="E37" s="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 t="s">
        <v>168</v>
      </c>
      <c r="C38" s="4"/>
      <c r="D38" s="10"/>
      <c r="E38" s="3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 t="s">
        <v>169</v>
      </c>
      <c r="B39" s="4"/>
      <c r="C39" s="4"/>
      <c r="D39" s="10"/>
      <c r="E39" s="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19" t="s">
        <v>170</v>
      </c>
      <c r="C40" s="4"/>
      <c r="D40" s="10"/>
      <c r="E40" s="3"/>
      <c r="F40" s="4"/>
      <c r="G40" s="4"/>
      <c r="H40" s="4">
        <v>1.0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 t="s">
        <v>171</v>
      </c>
      <c r="C41" s="4"/>
      <c r="D41" s="10"/>
      <c r="E41" s="3"/>
      <c r="F41" s="4"/>
      <c r="G41" s="4">
        <v>4.0</v>
      </c>
      <c r="H41" s="20"/>
      <c r="I41" s="4">
        <v>2.0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21" t="s">
        <v>172</v>
      </c>
      <c r="C42" s="4"/>
      <c r="D42" s="10"/>
      <c r="E42" s="3"/>
      <c r="F42" s="4"/>
      <c r="G42" s="4"/>
      <c r="H42" s="4">
        <v>3.0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21" t="s">
        <v>173</v>
      </c>
      <c r="C43" s="4"/>
      <c r="D43" s="10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21" t="s">
        <v>174</v>
      </c>
      <c r="C44" s="4"/>
      <c r="D44" s="10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22"/>
      <c r="B45" s="21" t="s">
        <v>175</v>
      </c>
      <c r="C45" s="4"/>
      <c r="D45" s="10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22"/>
      <c r="B46" s="19"/>
      <c r="C46" s="4"/>
      <c r="D46" s="10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23" t="s">
        <v>176</v>
      </c>
      <c r="B47" s="19"/>
      <c r="C47" s="4"/>
      <c r="D47" s="22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24" t="s">
        <v>177</v>
      </c>
      <c r="B48" s="22"/>
      <c r="C48" s="4"/>
      <c r="D48" s="22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24"/>
      <c r="B49" s="19" t="s">
        <v>178</v>
      </c>
      <c r="C49" s="4"/>
      <c r="D49" s="22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19"/>
      <c r="B50" s="19" t="s">
        <v>179</v>
      </c>
      <c r="C50" s="4"/>
      <c r="D50" s="22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19"/>
      <c r="B51" s="25" t="s">
        <v>180</v>
      </c>
      <c r="C51" s="4"/>
      <c r="D51" s="10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19"/>
      <c r="B52" s="19" t="s">
        <v>181</v>
      </c>
      <c r="C52" s="4"/>
      <c r="D52" s="10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10"/>
      <c r="E53" s="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10"/>
      <c r="E54" s="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10"/>
      <c r="E55" s="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10"/>
      <c r="E56" s="3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10"/>
      <c r="E57" s="3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10"/>
      <c r="E58" s="3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10"/>
      <c r="E59" s="3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10"/>
      <c r="E60" s="3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10"/>
      <c r="E61" s="3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10"/>
      <c r="E62" s="3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10"/>
      <c r="E63" s="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10"/>
      <c r="E64" s="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10"/>
      <c r="E65" s="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10"/>
      <c r="E66" s="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10"/>
      <c r="E67" s="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10"/>
      <c r="E68" s="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10"/>
      <c r="E69" s="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10"/>
      <c r="E70" s="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10"/>
      <c r="E71" s="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10"/>
      <c r="E72" s="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10"/>
      <c r="E73" s="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10"/>
      <c r="E74" s="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10"/>
      <c r="E75" s="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10"/>
      <c r="E76" s="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10"/>
      <c r="E77" s="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10"/>
      <c r="E78" s="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10"/>
      <c r="E79" s="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10"/>
      <c r="E80" s="3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10"/>
      <c r="E81" s="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10"/>
      <c r="E82" s="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10"/>
      <c r="E83" s="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10"/>
      <c r="E84" s="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10"/>
      <c r="E85" s="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10"/>
      <c r="E86" s="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10"/>
      <c r="E87" s="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10"/>
      <c r="E88" s="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10"/>
      <c r="E89" s="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10"/>
      <c r="E90" s="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10"/>
      <c r="E91" s="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10"/>
      <c r="E92" s="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10"/>
      <c r="E93" s="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10"/>
      <c r="E94" s="3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10"/>
      <c r="E95" s="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10"/>
      <c r="E96" s="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10"/>
      <c r="E97" s="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10"/>
      <c r="E98" s="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10"/>
      <c r="E99" s="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10"/>
      <c r="E100" s="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10"/>
      <c r="E101" s="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10"/>
      <c r="E102" s="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10"/>
      <c r="E103" s="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10"/>
      <c r="E104" s="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10"/>
      <c r="E105" s="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10"/>
      <c r="E106" s="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10"/>
      <c r="E107" s="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10"/>
      <c r="E108" s="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10"/>
      <c r="E109" s="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10"/>
      <c r="E110" s="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10"/>
      <c r="E111" s="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10"/>
      <c r="E112" s="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10"/>
      <c r="E113" s="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10"/>
      <c r="E114" s="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10"/>
      <c r="E115" s="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10"/>
      <c r="E116" s="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10"/>
      <c r="E117" s="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10"/>
      <c r="E118" s="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10"/>
      <c r="E119" s="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10"/>
      <c r="E120" s="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10"/>
      <c r="E121" s="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10"/>
      <c r="E122" s="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10"/>
      <c r="E123" s="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10"/>
      <c r="E124" s="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10"/>
      <c r="E125" s="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10"/>
      <c r="E126" s="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10"/>
      <c r="E127" s="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10"/>
      <c r="E128" s="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10"/>
      <c r="E129" s="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10"/>
      <c r="E130" s="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10"/>
      <c r="E131" s="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10"/>
      <c r="E132" s="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10"/>
      <c r="E133" s="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10"/>
      <c r="E134" s="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10"/>
      <c r="E135" s="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10"/>
      <c r="E136" s="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10"/>
      <c r="E137" s="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10"/>
      <c r="E138" s="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10"/>
      <c r="E139" s="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10"/>
      <c r="E140" s="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10"/>
      <c r="E141" s="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10"/>
      <c r="E142" s="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10"/>
      <c r="E143" s="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10"/>
      <c r="E144" s="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10"/>
      <c r="E145" s="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10"/>
      <c r="E146" s="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10"/>
      <c r="E147" s="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10"/>
      <c r="E148" s="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10"/>
      <c r="E149" s="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10"/>
      <c r="E150" s="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10"/>
      <c r="E151" s="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10"/>
      <c r="E152" s="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10"/>
      <c r="E153" s="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10"/>
      <c r="E154" s="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10"/>
      <c r="E155" s="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10"/>
      <c r="E156" s="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10"/>
      <c r="E157" s="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10"/>
      <c r="E158" s="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10"/>
      <c r="E159" s="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10"/>
      <c r="E160" s="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10"/>
      <c r="E161" s="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10"/>
      <c r="E162" s="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10"/>
      <c r="E163" s="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10"/>
      <c r="E164" s="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10"/>
      <c r="E165" s="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10"/>
      <c r="E166" s="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10"/>
      <c r="E167" s="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10"/>
      <c r="E168" s="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10"/>
      <c r="E169" s="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10"/>
      <c r="E170" s="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10"/>
      <c r="E171" s="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10"/>
      <c r="E172" s="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10"/>
      <c r="E173" s="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10"/>
      <c r="E174" s="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10"/>
      <c r="E175" s="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10"/>
      <c r="E176" s="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10"/>
      <c r="E177" s="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10"/>
      <c r="E178" s="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10"/>
      <c r="E179" s="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10"/>
      <c r="E180" s="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10"/>
      <c r="E181" s="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10"/>
      <c r="E182" s="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10"/>
      <c r="E183" s="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10"/>
      <c r="E184" s="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10"/>
      <c r="E185" s="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10"/>
      <c r="E186" s="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10"/>
      <c r="E187" s="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10"/>
      <c r="E188" s="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10"/>
      <c r="E189" s="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10"/>
      <c r="E190" s="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10"/>
      <c r="E191" s="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10"/>
      <c r="E192" s="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10"/>
      <c r="E193" s="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10"/>
      <c r="E194" s="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10"/>
      <c r="E195" s="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10"/>
      <c r="E196" s="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10"/>
      <c r="E197" s="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10"/>
      <c r="E198" s="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10"/>
      <c r="E199" s="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10"/>
      <c r="E200" s="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10"/>
      <c r="E201" s="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10"/>
      <c r="E202" s="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10"/>
      <c r="E203" s="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10"/>
      <c r="E204" s="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10"/>
      <c r="E205" s="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10"/>
      <c r="E206" s="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10"/>
      <c r="E207" s="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10"/>
      <c r="E208" s="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10"/>
      <c r="E209" s="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10"/>
      <c r="E210" s="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10"/>
      <c r="E211" s="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10"/>
      <c r="E212" s="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10"/>
      <c r="E213" s="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10"/>
      <c r="E214" s="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10"/>
      <c r="E215" s="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10"/>
      <c r="E216" s="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10"/>
      <c r="E217" s="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10"/>
      <c r="E218" s="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10"/>
      <c r="E219" s="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10"/>
      <c r="E220" s="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10"/>
      <c r="E221" s="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10"/>
      <c r="E222" s="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10"/>
      <c r="E223" s="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10"/>
      <c r="E224" s="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10"/>
      <c r="E225" s="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10"/>
      <c r="E226" s="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10"/>
      <c r="E227" s="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10"/>
      <c r="E228" s="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E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6" t="s">
        <v>182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>
      <c r="A2" s="26" t="s">
        <v>183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>
      <c r="A3" s="28" t="s">
        <v>184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</row>
    <row r="4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</row>
    <row r="5">
      <c r="A5" s="29" t="s">
        <v>185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</row>
    <row r="6">
      <c r="A6" s="30" t="s">
        <v>186</v>
      </c>
      <c r="B6" s="30" t="s">
        <v>187</v>
      </c>
      <c r="C6" s="30" t="s">
        <v>188</v>
      </c>
      <c r="D6" s="30"/>
      <c r="E6" s="30" t="s">
        <v>189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>
      <c r="A7" s="31" t="s">
        <v>190</v>
      </c>
      <c r="B7" s="32" t="s">
        <v>191</v>
      </c>
      <c r="C7" s="33" t="s">
        <v>192</v>
      </c>
      <c r="D7" s="27"/>
      <c r="E7" s="31" t="str">
        <f>ANSWERIZE(C7)</f>
        <v>THISINPUTIS2MESSY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</row>
    <row r="8">
      <c r="A8" s="31" t="s">
        <v>193</v>
      </c>
      <c r="B8" s="32" t="s">
        <v>194</v>
      </c>
      <c r="C8" s="33" t="s">
        <v>195</v>
      </c>
      <c r="D8" s="34">
        <v>5.0</v>
      </c>
      <c r="E8" s="31" t="str">
        <f>INDEX_INTO(C8,D8)</f>
        <v>X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</row>
    <row r="9">
      <c r="A9" s="31" t="s">
        <v>196</v>
      </c>
      <c r="B9" s="32" t="s">
        <v>197</v>
      </c>
      <c r="C9" s="33" t="s">
        <v>198</v>
      </c>
      <c r="D9" s="34">
        <v>5.0</v>
      </c>
      <c r="E9" s="31" t="str">
        <f>INDEX_INTO_SENTENCE(C9,D9)</f>
        <v>instead!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</row>
    <row r="10">
      <c r="A10" s="31" t="s">
        <v>199</v>
      </c>
      <c r="B10" s="32" t="s">
        <v>200</v>
      </c>
      <c r="C10" s="33" t="s">
        <v>201</v>
      </c>
      <c r="D10" s="27"/>
      <c r="E10" s="31" t="str">
        <f>ALPHABETIZE(C10)</f>
        <v>GHOST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</row>
    <row r="11">
      <c r="A11" s="31" t="s">
        <v>202</v>
      </c>
      <c r="B11" s="32" t="s">
        <v>203</v>
      </c>
      <c r="C11" s="33" t="s">
        <v>204</v>
      </c>
      <c r="D11" s="27"/>
      <c r="E11" s="31" t="str">
        <f>REVERSE(C11)</f>
        <v>stresseD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</row>
    <row r="12">
      <c r="A12" s="31" t="s">
        <v>205</v>
      </c>
      <c r="B12" s="32" t="s">
        <v>206</v>
      </c>
      <c r="C12" s="33" t="s">
        <v>207</v>
      </c>
      <c r="D12" s="34">
        <v>13.0</v>
      </c>
      <c r="E12" s="31" t="str">
        <f>CAESAR(C12,D12)</f>
        <v>Abjurer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</row>
    <row r="13">
      <c r="A13" s="31" t="s">
        <v>208</v>
      </c>
      <c r="B13" s="32" t="s">
        <v>209</v>
      </c>
      <c r="C13" s="33" t="s">
        <v>210</v>
      </c>
      <c r="D13" s="34">
        <v>2.0</v>
      </c>
      <c r="E13" s="31" t="str">
        <f>CYCLE_STRING(C13,D13)</f>
        <v>spectRe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</row>
    <row r="14">
      <c r="A14" s="31" t="s">
        <v>211</v>
      </c>
      <c r="B14" s="32" t="s">
        <v>212</v>
      </c>
      <c r="C14" s="33" t="s">
        <v>213</v>
      </c>
      <c r="D14" s="33" t="s">
        <v>214</v>
      </c>
      <c r="E14" s="31" t="str">
        <f>EIGENLETTER(C14,D14)</f>
        <v>OL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</row>
    <row r="15">
      <c r="A15" s="31" t="s">
        <v>215</v>
      </c>
      <c r="B15" s="32" t="s">
        <v>216</v>
      </c>
      <c r="C15" s="33" t="s">
        <v>217</v>
      </c>
      <c r="D15" s="27"/>
      <c r="E15" s="31" t="str">
        <f>MISSING_LETTERS(C15)</f>
        <v>F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</row>
    <row r="16">
      <c r="A16" s="31" t="s">
        <v>218</v>
      </c>
      <c r="B16" s="32" t="s">
        <v>219</v>
      </c>
      <c r="C16" s="33" t="s">
        <v>220</v>
      </c>
      <c r="D16" s="27"/>
      <c r="E16" s="31" t="str">
        <f t="shared" ref="E16:E17" si="1">ENUMERATE(C16)</f>
        <v>6'1 2 2 4 2 4 3 2 11?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</row>
    <row r="17">
      <c r="A17" s="31"/>
      <c r="B17" s="32" t="s">
        <v>221</v>
      </c>
      <c r="C17" s="33" t="s">
        <v>222</v>
      </c>
      <c r="D17" s="27"/>
      <c r="E17" s="31" t="str">
        <f t="shared" si="1"/>
        <v>5 5 4 3 2, 5 5 3 3 4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</row>
    <row r="18">
      <c r="A18" s="31" t="s">
        <v>223</v>
      </c>
      <c r="B18" s="32" t="s">
        <v>224</v>
      </c>
      <c r="C18" s="33" t="s">
        <v>225</v>
      </c>
      <c r="D18" s="34">
        <v>4.0</v>
      </c>
      <c r="E18" s="31" t="str">
        <f>NGRAMS(C18,D18)</f>
        <v>SPLI TTHI SUP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</row>
    <row r="19">
      <c r="A19" s="31" t="s">
        <v>226</v>
      </c>
      <c r="B19" s="32" t="s">
        <v>227</v>
      </c>
      <c r="C19" s="33" t="s">
        <v>228</v>
      </c>
      <c r="D19" s="34">
        <v>4.0</v>
      </c>
      <c r="E19" s="31" t="str">
        <f>NGRAMS_ALL(C19,D19)</f>
        <v>THIS HIST ISTO STOO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</row>
    <row r="20">
      <c r="A20" s="31"/>
      <c r="B20" s="27"/>
      <c r="C20" s="31"/>
      <c r="D20" s="31"/>
      <c r="E20" s="31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</row>
    <row r="21">
      <c r="A21" s="35" t="s">
        <v>229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</row>
    <row r="22">
      <c r="A22" s="36" t="s">
        <v>186</v>
      </c>
      <c r="B22" s="36" t="s">
        <v>187</v>
      </c>
      <c r="C22" s="36" t="s">
        <v>188</v>
      </c>
      <c r="D22" s="37" t="s">
        <v>189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</row>
    <row r="23">
      <c r="A23" s="31" t="s">
        <v>230</v>
      </c>
      <c r="B23" s="32" t="s">
        <v>231</v>
      </c>
      <c r="C23" s="38" t="s">
        <v>232</v>
      </c>
      <c r="D23" s="39">
        <f t="shared" ref="D23:D24" si="2">A1Z26(C23)</f>
        <v>10</v>
      </c>
      <c r="E23" s="31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</row>
    <row r="24">
      <c r="A24" s="31"/>
      <c r="B24" s="32" t="s">
        <v>233</v>
      </c>
      <c r="C24" s="38">
        <v>15.0</v>
      </c>
      <c r="D24" s="39" t="str">
        <f t="shared" si="2"/>
        <v>O</v>
      </c>
      <c r="E24" s="31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</row>
    <row r="25">
      <c r="A25" s="31" t="s">
        <v>234</v>
      </c>
      <c r="B25" s="32" t="s">
        <v>235</v>
      </c>
      <c r="C25" s="40" t="s">
        <v>236</v>
      </c>
      <c r="D25" s="31" t="str">
        <f>BRAILLE(C25)</f>
        <v>⠃⠗⠁⠊⠇⠇⠑/⠞⠓⠊⠎</v>
      </c>
      <c r="E25" s="31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</row>
    <row r="26">
      <c r="A26" s="31" t="s">
        <v>237</v>
      </c>
      <c r="B26" s="32" t="s">
        <v>238</v>
      </c>
      <c r="C26" s="40" t="s">
        <v>239</v>
      </c>
      <c r="D26" s="27" t="str">
        <f>MORSE_TO(C26)</f>
        <v>-- --- .-. ... . / -- . --..-- / .--. .-.. . .- ... . -.-.--</v>
      </c>
      <c r="E26" s="31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</row>
    <row r="27">
      <c r="A27" s="31" t="s">
        <v>240</v>
      </c>
      <c r="B27" s="32" t="s">
        <v>241</v>
      </c>
      <c r="C27" s="33" t="s">
        <v>242</v>
      </c>
      <c r="D27" s="31" t="str">
        <f>MORSE_FROM(C27)</f>
        <v>WAIT, PUT ME BACK!</v>
      </c>
      <c r="E27" s="31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</row>
    <row r="28">
      <c r="A28" s="31" t="s">
        <v>243</v>
      </c>
      <c r="B28" s="32" t="s">
        <v>244</v>
      </c>
      <c r="C28" s="40" t="s">
        <v>245</v>
      </c>
      <c r="D28" s="31" t="str">
        <f>PERIODIC(C28)</f>
        <v>C Al Li N Ir O N</v>
      </c>
      <c r="E28" s="31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</row>
    <row r="29">
      <c r="A29" s="31" t="s">
        <v>246</v>
      </c>
      <c r="B29" s="32" t="s">
        <v>247</v>
      </c>
      <c r="C29" s="40" t="s">
        <v>248</v>
      </c>
      <c r="D29" s="31" t="str">
        <f>ATOMIC(C29)</f>
        <v>74 1 85</v>
      </c>
      <c r="E29" s="31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</row>
    <row r="30">
      <c r="A30" s="31" t="s">
        <v>249</v>
      </c>
      <c r="B30" s="32" t="s">
        <v>250</v>
      </c>
      <c r="C30" s="40" t="s">
        <v>251</v>
      </c>
      <c r="D30" s="39">
        <f>SCRABBLE(C30)</f>
        <v>21</v>
      </c>
      <c r="E30" s="31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</row>
    <row r="31">
      <c r="A31" s="31" t="s">
        <v>252</v>
      </c>
      <c r="B31" s="32" t="s">
        <v>253</v>
      </c>
      <c r="C31" s="40" t="s">
        <v>254</v>
      </c>
      <c r="D31" s="31" t="str">
        <f>COUNTRY_FLAG(C31)</f>
        <v/>
      </c>
      <c r="E31" s="31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</row>
    <row r="32">
      <c r="A32" s="31" t="s">
        <v>255</v>
      </c>
      <c r="B32" s="32" t="s">
        <v>256</v>
      </c>
      <c r="C32" s="40" t="s">
        <v>257</v>
      </c>
      <c r="D32" s="31" t="str">
        <f>COUNTRY_MAP(C32)</f>
        <v/>
      </c>
      <c r="E32" s="31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</row>
    <row r="33">
      <c r="A33" s="31"/>
      <c r="B33" s="27"/>
      <c r="C33" s="31"/>
      <c r="D33" s="31"/>
      <c r="E33" s="31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</row>
    <row r="34">
      <c r="A34" s="41" t="s">
        <v>258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</row>
    <row r="35">
      <c r="A35" s="42" t="s">
        <v>186</v>
      </c>
      <c r="B35" s="42" t="s">
        <v>187</v>
      </c>
      <c r="C35" s="42" t="s">
        <v>259</v>
      </c>
      <c r="D35" s="42" t="s">
        <v>260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</row>
    <row r="36">
      <c r="A36" s="43" t="s">
        <v>261</v>
      </c>
      <c r="B36" s="44" t="s">
        <v>262</v>
      </c>
      <c r="C36" s="45" t="s">
        <v>263</v>
      </c>
      <c r="D36" s="46" t="str">
        <f>SPLIT_INTO_CELLS(C36)</f>
        <v>S</v>
      </c>
      <c r="E36" s="46" t="s">
        <v>264</v>
      </c>
      <c r="F36" s="47" t="s">
        <v>265</v>
      </c>
      <c r="G36" s="47" t="s">
        <v>266</v>
      </c>
      <c r="H36" s="47" t="s">
        <v>267</v>
      </c>
      <c r="I36" s="47" t="s">
        <v>268</v>
      </c>
      <c r="J36" s="47" t="s">
        <v>267</v>
      </c>
      <c r="K36" s="47" t="s">
        <v>269</v>
      </c>
      <c r="L36" s="47" t="s">
        <v>266</v>
      </c>
      <c r="M36" s="47" t="s">
        <v>270</v>
      </c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</row>
    <row r="37">
      <c r="A37" s="31" t="s">
        <v>271</v>
      </c>
      <c r="B37" s="32" t="s">
        <v>272</v>
      </c>
      <c r="C37" s="49" t="s">
        <v>273</v>
      </c>
      <c r="D37" s="50" t="str">
        <f>DIAGONAL_LETTERS(C38:C42)</f>
        <v>HELLO</v>
      </c>
      <c r="E37" s="31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</row>
    <row r="38">
      <c r="A38" s="31"/>
      <c r="B38" s="27"/>
      <c r="C38" s="40" t="s">
        <v>274</v>
      </c>
      <c r="D38" s="31"/>
      <c r="E38" s="31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</row>
    <row r="39">
      <c r="A39" s="31"/>
      <c r="B39" s="27"/>
      <c r="C39" s="40" t="s">
        <v>275</v>
      </c>
      <c r="D39" s="31"/>
      <c r="E39" s="31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</row>
    <row r="40">
      <c r="A40" s="31"/>
      <c r="B40" s="27"/>
      <c r="C40" s="40" t="s">
        <v>276</v>
      </c>
      <c r="D40" s="31"/>
      <c r="E40" s="31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</row>
    <row r="41">
      <c r="A41" s="31"/>
      <c r="B41" s="27"/>
      <c r="C41" s="40" t="s">
        <v>277</v>
      </c>
      <c r="D41" s="31"/>
      <c r="E41" s="31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</row>
    <row r="42">
      <c r="A42" s="48"/>
      <c r="B42" s="48"/>
      <c r="C42" s="45" t="s">
        <v>278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</row>
    <row r="43">
      <c r="A43" s="31" t="s">
        <v>279</v>
      </c>
      <c r="B43" s="32" t="s">
        <v>280</v>
      </c>
      <c r="C43" s="49" t="s">
        <v>273</v>
      </c>
      <c r="D43" s="50" t="str">
        <f>WOF(C44:C49)</f>
        <v>g[aeiou]_[gh]l[def]</v>
      </c>
      <c r="E43" s="31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</row>
    <row r="44">
      <c r="A44" s="31"/>
      <c r="B44" s="27"/>
      <c r="C44" s="51" t="s">
        <v>281</v>
      </c>
      <c r="D44" s="31"/>
      <c r="E44" s="31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</row>
    <row r="45">
      <c r="A45" s="31"/>
      <c r="B45" s="27"/>
      <c r="C45" s="51" t="s">
        <v>282</v>
      </c>
      <c r="D45" s="31"/>
      <c r="E45" s="31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</row>
    <row r="46">
      <c r="A46" s="31"/>
      <c r="B46" s="31"/>
      <c r="C46" s="52"/>
      <c r="D46" s="31"/>
      <c r="E46" s="31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</row>
    <row r="47">
      <c r="A47" s="31"/>
      <c r="B47" s="31"/>
      <c r="C47" s="51" t="s">
        <v>283</v>
      </c>
      <c r="D47" s="31"/>
      <c r="E47" s="31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</row>
    <row r="48">
      <c r="A48" s="31"/>
      <c r="B48" s="31"/>
      <c r="C48" s="51" t="s">
        <v>284</v>
      </c>
      <c r="D48" s="31"/>
      <c r="E48" s="31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</row>
    <row r="49">
      <c r="A49" s="43"/>
      <c r="B49" s="43"/>
      <c r="C49" s="53" t="s">
        <v>285</v>
      </c>
      <c r="D49" s="43"/>
      <c r="E49" s="43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</row>
    <row r="50">
      <c r="A50" s="31" t="s">
        <v>286</v>
      </c>
      <c r="B50" s="32" t="s">
        <v>287</v>
      </c>
      <c r="C50" s="54" t="s">
        <v>288</v>
      </c>
      <c r="D50" s="55" t="s">
        <v>289</v>
      </c>
      <c r="E50" s="27"/>
      <c r="F50" s="56"/>
      <c r="G50" s="27"/>
      <c r="H50" s="27"/>
      <c r="I50" s="27"/>
      <c r="J50" s="27"/>
      <c r="K50" s="27"/>
      <c r="L50" s="27"/>
      <c r="M50" s="27"/>
      <c r="N50" s="56"/>
      <c r="O50" s="27"/>
      <c r="P50" s="27"/>
      <c r="Q50" s="27"/>
      <c r="R50" s="27"/>
      <c r="S50" s="27"/>
      <c r="T50" s="27"/>
      <c r="U50" s="56"/>
      <c r="V50" s="27"/>
      <c r="W50" s="27"/>
      <c r="X50" s="27"/>
      <c r="Y50" s="27"/>
      <c r="Z50" s="27"/>
      <c r="AA50" s="27"/>
      <c r="AB50" s="56"/>
      <c r="AC50" s="27"/>
      <c r="AD50" s="27"/>
      <c r="AE50" s="27"/>
      <c r="AF50" s="27"/>
      <c r="AG50" s="27"/>
    </row>
    <row r="51">
      <c r="A51" s="31"/>
      <c r="B51" s="32"/>
      <c r="C51" s="33" t="s">
        <v>290</v>
      </c>
      <c r="D51" s="50" t="str">
        <f>SORT_BY_LENGTH(C51:C54)</f>
        <v>DIME</v>
      </c>
      <c r="E51" s="31"/>
      <c r="F51" s="56"/>
      <c r="G51" s="27"/>
      <c r="H51" s="27"/>
      <c r="I51" s="27"/>
      <c r="J51" s="27"/>
      <c r="K51" s="27"/>
      <c r="L51" s="27"/>
      <c r="M51" s="27"/>
      <c r="N51" s="56"/>
      <c r="O51" s="27"/>
      <c r="P51" s="27"/>
      <c r="Q51" s="27"/>
      <c r="R51" s="27"/>
      <c r="S51" s="27"/>
      <c r="T51" s="27"/>
      <c r="U51" s="56"/>
      <c r="V51" s="27"/>
      <c r="W51" s="27"/>
      <c r="X51" s="27"/>
      <c r="Y51" s="27"/>
      <c r="Z51" s="27"/>
      <c r="AA51" s="27"/>
      <c r="AB51" s="56"/>
      <c r="AC51" s="27"/>
      <c r="AD51" s="27"/>
      <c r="AE51" s="27"/>
      <c r="AF51" s="27"/>
      <c r="AG51" s="27"/>
    </row>
    <row r="52">
      <c r="A52" s="31"/>
      <c r="B52" s="32"/>
      <c r="C52" s="33" t="s">
        <v>291</v>
      </c>
      <c r="D52" s="50" t="s">
        <v>290</v>
      </c>
      <c r="E52" s="31"/>
      <c r="F52" s="56"/>
      <c r="G52" s="27"/>
      <c r="H52" s="27"/>
      <c r="I52" s="27"/>
      <c r="J52" s="27"/>
      <c r="K52" s="27"/>
      <c r="L52" s="27"/>
      <c r="M52" s="27"/>
      <c r="N52" s="56"/>
      <c r="O52" s="27"/>
      <c r="P52" s="27"/>
      <c r="Q52" s="27"/>
      <c r="R52" s="27"/>
      <c r="S52" s="27"/>
      <c r="T52" s="27"/>
      <c r="U52" s="56"/>
      <c r="V52" s="27"/>
      <c r="W52" s="27"/>
      <c r="X52" s="27"/>
      <c r="Y52" s="27"/>
      <c r="Z52" s="27"/>
      <c r="AA52" s="27"/>
      <c r="AB52" s="56"/>
      <c r="AC52" s="27"/>
      <c r="AD52" s="27"/>
      <c r="AE52" s="27"/>
      <c r="AF52" s="27"/>
      <c r="AG52" s="27"/>
    </row>
    <row r="53">
      <c r="A53" s="31"/>
      <c r="B53" s="32"/>
      <c r="C53" s="33" t="s">
        <v>292</v>
      </c>
      <c r="D53" s="50" t="s">
        <v>291</v>
      </c>
      <c r="E53" s="31"/>
      <c r="F53" s="56"/>
      <c r="G53" s="27"/>
      <c r="H53" s="27"/>
      <c r="I53" s="27"/>
      <c r="J53" s="27"/>
      <c r="K53" s="27"/>
      <c r="L53" s="27"/>
      <c r="M53" s="27"/>
      <c r="N53" s="56"/>
      <c r="O53" s="27"/>
      <c r="P53" s="27"/>
      <c r="Q53" s="27"/>
      <c r="R53" s="27"/>
      <c r="S53" s="27"/>
      <c r="T53" s="27"/>
      <c r="U53" s="56"/>
      <c r="V53" s="27"/>
      <c r="W53" s="27"/>
      <c r="X53" s="27"/>
      <c r="Y53" s="27"/>
      <c r="Z53" s="27"/>
      <c r="AA53" s="27"/>
      <c r="AB53" s="56"/>
      <c r="AC53" s="27"/>
      <c r="AD53" s="27"/>
      <c r="AE53" s="27"/>
      <c r="AF53" s="27"/>
      <c r="AG53" s="27"/>
    </row>
    <row r="54">
      <c r="A54" s="48"/>
      <c r="B54" s="44"/>
      <c r="C54" s="57" t="s">
        <v>293</v>
      </c>
      <c r="D54" s="46" t="s">
        <v>293</v>
      </c>
      <c r="E54" s="48"/>
      <c r="F54" s="58"/>
      <c r="G54" s="48"/>
      <c r="H54" s="48"/>
      <c r="I54" s="48"/>
      <c r="J54" s="48"/>
      <c r="K54" s="48"/>
      <c r="L54" s="48"/>
      <c r="M54" s="48"/>
      <c r="N54" s="58"/>
      <c r="O54" s="48"/>
      <c r="P54" s="48"/>
      <c r="Q54" s="48"/>
      <c r="R54" s="48"/>
      <c r="S54" s="48"/>
      <c r="T54" s="48"/>
      <c r="U54" s="58"/>
      <c r="V54" s="48"/>
      <c r="W54" s="48"/>
      <c r="X54" s="48"/>
      <c r="Y54" s="48"/>
      <c r="Z54" s="48"/>
      <c r="AA54" s="48"/>
      <c r="AB54" s="58"/>
      <c r="AC54" s="48"/>
      <c r="AD54" s="48"/>
      <c r="AE54" s="48"/>
      <c r="AF54" s="48"/>
      <c r="AG54" s="48"/>
    </row>
    <row r="55">
      <c r="A55" s="31" t="s">
        <v>294</v>
      </c>
      <c r="B55" s="32" t="s">
        <v>295</v>
      </c>
      <c r="C55" s="32" t="s">
        <v>296</v>
      </c>
      <c r="D55" s="31"/>
      <c r="E55" s="31"/>
      <c r="F55" s="59" t="s">
        <v>297</v>
      </c>
      <c r="G55" s="48"/>
      <c r="H55" s="48"/>
      <c r="I55" s="27"/>
      <c r="J55" s="48"/>
      <c r="K55" s="48"/>
      <c r="L55" s="48"/>
      <c r="M55" s="27"/>
      <c r="N55" s="60" t="s">
        <v>289</v>
      </c>
      <c r="O55" s="27"/>
      <c r="P55" s="27"/>
      <c r="Q55" s="27"/>
      <c r="R55" s="27"/>
      <c r="S55" s="27"/>
      <c r="T55" s="27"/>
      <c r="U55" s="59" t="s">
        <v>298</v>
      </c>
      <c r="V55" s="48"/>
      <c r="W55" s="48"/>
      <c r="X55" s="48"/>
      <c r="Y55" s="48"/>
      <c r="Z55" s="48"/>
      <c r="AA55" s="27"/>
      <c r="AB55" s="60" t="s">
        <v>289</v>
      </c>
      <c r="AC55" s="27"/>
      <c r="AD55" s="27"/>
      <c r="AE55" s="27"/>
      <c r="AF55" s="27"/>
      <c r="AG55" s="27"/>
    </row>
    <row r="56">
      <c r="A56" s="31"/>
      <c r="B56" s="31"/>
      <c r="C56" s="31"/>
      <c r="D56" s="31"/>
      <c r="E56" s="61"/>
      <c r="F56" s="62" t="s">
        <v>141</v>
      </c>
      <c r="G56" s="62" t="s">
        <v>152</v>
      </c>
      <c r="H56" s="63" t="s">
        <v>299</v>
      </c>
      <c r="I56" s="64"/>
      <c r="J56" s="62">
        <v>2.0</v>
      </c>
      <c r="K56" s="62"/>
      <c r="L56" s="63">
        <v>1.0</v>
      </c>
      <c r="M56" s="27"/>
      <c r="N56" s="65">
        <f>NUMBERED_GRID(F56:H58,J56:L58)</f>
        <v>1</v>
      </c>
      <c r="O56" s="65" t="s">
        <v>299</v>
      </c>
      <c r="P56" s="27"/>
      <c r="Q56" s="27"/>
      <c r="R56" s="27"/>
      <c r="S56" s="27"/>
      <c r="T56" s="64"/>
      <c r="U56" s="66" t="s">
        <v>281</v>
      </c>
      <c r="V56" s="66" t="s">
        <v>300</v>
      </c>
      <c r="W56" s="66" t="s">
        <v>300</v>
      </c>
      <c r="X56" s="66" t="s">
        <v>281</v>
      </c>
      <c r="Y56" s="66" t="s">
        <v>284</v>
      </c>
      <c r="Z56" s="67" t="s">
        <v>301</v>
      </c>
      <c r="AA56" s="27"/>
      <c r="AB56" s="65">
        <f>NUMBERED_GRID(U56:Z65,U57:Z66)</f>
        <v>1</v>
      </c>
      <c r="AC56" s="65" t="s">
        <v>302</v>
      </c>
      <c r="AD56" s="27"/>
      <c r="AE56" s="27"/>
      <c r="AF56" s="27"/>
      <c r="AG56" s="27"/>
    </row>
    <row r="57">
      <c r="A57" s="31"/>
      <c r="B57" s="31"/>
      <c r="C57" s="31"/>
      <c r="D57" s="31"/>
      <c r="E57" s="61"/>
      <c r="F57" s="62" t="s">
        <v>303</v>
      </c>
      <c r="G57" s="62" t="s">
        <v>301</v>
      </c>
      <c r="H57" s="63" t="s">
        <v>304</v>
      </c>
      <c r="I57" s="64"/>
      <c r="J57" s="68"/>
      <c r="K57" s="62">
        <v>4.0</v>
      </c>
      <c r="L57" s="63"/>
      <c r="M57" s="27"/>
      <c r="N57" s="65">
        <v>2.0</v>
      </c>
      <c r="O57" s="65" t="s">
        <v>141</v>
      </c>
      <c r="P57" s="27"/>
      <c r="Q57" s="27"/>
      <c r="R57" s="27"/>
      <c r="S57" s="27"/>
      <c r="T57" s="27"/>
      <c r="U57" s="68"/>
      <c r="V57" s="68"/>
      <c r="W57" s="68"/>
      <c r="X57" s="68"/>
      <c r="Y57" s="68"/>
      <c r="Z57" s="62">
        <v>3.0</v>
      </c>
      <c r="AA57" s="27"/>
      <c r="AB57" s="65">
        <v>2.0</v>
      </c>
      <c r="AC57" s="65"/>
      <c r="AD57" s="27"/>
      <c r="AE57" s="27"/>
      <c r="AF57" s="27"/>
      <c r="AG57" s="27"/>
    </row>
    <row r="58">
      <c r="A58" s="31"/>
      <c r="B58" s="31"/>
      <c r="C58" s="31"/>
      <c r="D58" s="31"/>
      <c r="E58" s="61"/>
      <c r="F58" s="66" t="s">
        <v>281</v>
      </c>
      <c r="G58" s="66" t="s">
        <v>305</v>
      </c>
      <c r="H58" s="67" t="s">
        <v>306</v>
      </c>
      <c r="I58" s="64"/>
      <c r="J58" s="66">
        <v>3.0</v>
      </c>
      <c r="K58" s="69"/>
      <c r="L58" s="70"/>
      <c r="M58" s="27"/>
      <c r="N58" s="65">
        <v>3.0</v>
      </c>
      <c r="O58" s="65" t="s">
        <v>281</v>
      </c>
      <c r="P58" s="27"/>
      <c r="Q58" s="27"/>
      <c r="R58" s="27"/>
      <c r="S58" s="27"/>
      <c r="T58" s="27"/>
      <c r="U58" s="66"/>
      <c r="V58" s="66"/>
      <c r="W58" s="66"/>
      <c r="X58" s="66"/>
      <c r="Y58" s="66"/>
      <c r="Z58" s="66"/>
      <c r="AA58" s="27"/>
      <c r="AB58" s="65">
        <v>3.0</v>
      </c>
      <c r="AC58" s="65" t="s">
        <v>301</v>
      </c>
      <c r="AD58" s="27"/>
      <c r="AE58" s="27"/>
      <c r="AF58" s="27"/>
      <c r="AG58" s="27"/>
    </row>
    <row r="59">
      <c r="A59" s="31"/>
      <c r="B59" s="31"/>
      <c r="C59" s="31"/>
      <c r="D59" s="31"/>
      <c r="E59" s="31"/>
      <c r="F59" s="27"/>
      <c r="G59" s="27"/>
      <c r="H59" s="27"/>
      <c r="I59" s="27"/>
      <c r="J59" s="27"/>
      <c r="K59" s="27"/>
      <c r="L59" s="27"/>
      <c r="M59" s="27"/>
      <c r="N59" s="65">
        <v>4.0</v>
      </c>
      <c r="O59" s="65" t="s">
        <v>301</v>
      </c>
      <c r="P59" s="27"/>
      <c r="Q59" s="27"/>
      <c r="R59" s="27"/>
      <c r="S59" s="27"/>
      <c r="T59" s="64"/>
      <c r="U59" s="66"/>
      <c r="V59" s="66"/>
      <c r="W59" s="66"/>
      <c r="X59" s="66"/>
      <c r="Y59" s="66"/>
      <c r="Z59" s="67"/>
      <c r="AA59" s="27"/>
      <c r="AB59" s="65">
        <v>4.0</v>
      </c>
      <c r="AC59" s="65" t="s">
        <v>307</v>
      </c>
      <c r="AD59" s="27"/>
      <c r="AE59" s="27"/>
      <c r="AF59" s="27"/>
      <c r="AG59" s="27"/>
    </row>
    <row r="60">
      <c r="A60" s="31"/>
      <c r="B60" s="31"/>
      <c r="C60" s="31"/>
      <c r="D60" s="31"/>
      <c r="E60" s="31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68"/>
      <c r="V60" s="68"/>
      <c r="W60" s="68"/>
      <c r="X60" s="68"/>
      <c r="Y60" s="68"/>
      <c r="Z60" s="62">
        <v>2.0</v>
      </c>
      <c r="AA60" s="27"/>
      <c r="AB60" s="27"/>
      <c r="AC60" s="27"/>
      <c r="AD60" s="27"/>
      <c r="AE60" s="27"/>
      <c r="AF60" s="27"/>
      <c r="AG60" s="27"/>
    </row>
    <row r="61">
      <c r="A61" s="31"/>
      <c r="B61" s="31"/>
      <c r="C61" s="31"/>
      <c r="D61" s="31"/>
      <c r="E61" s="31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66"/>
      <c r="V61" s="66"/>
      <c r="W61" s="66"/>
      <c r="X61" s="66"/>
      <c r="Y61" s="66"/>
      <c r="Z61" s="66"/>
      <c r="AA61" s="27"/>
      <c r="AB61" s="27"/>
      <c r="AC61" s="27"/>
      <c r="AD61" s="27"/>
      <c r="AE61" s="27"/>
      <c r="AF61" s="27"/>
      <c r="AG61" s="27"/>
    </row>
    <row r="62">
      <c r="A62" s="31"/>
      <c r="B62" s="31"/>
      <c r="C62" s="31"/>
      <c r="D62" s="31"/>
      <c r="E62" s="31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71" t="s">
        <v>308</v>
      </c>
      <c r="T62" s="64"/>
      <c r="U62" s="66" t="s">
        <v>309</v>
      </c>
      <c r="V62" s="66" t="s">
        <v>302</v>
      </c>
      <c r="W62" s="66" t="s">
        <v>310</v>
      </c>
      <c r="X62" s="66" t="s">
        <v>310</v>
      </c>
      <c r="Y62" s="66" t="s">
        <v>284</v>
      </c>
      <c r="Z62" s="67" t="s">
        <v>301</v>
      </c>
      <c r="AA62" s="27"/>
      <c r="AB62" s="27"/>
      <c r="AC62" s="27"/>
      <c r="AD62" s="27"/>
      <c r="AE62" s="27"/>
      <c r="AF62" s="27"/>
      <c r="AG62" s="27"/>
    </row>
    <row r="63">
      <c r="A63" s="31"/>
      <c r="B63" s="31"/>
      <c r="C63" s="31"/>
      <c r="D63" s="31"/>
      <c r="E63" s="31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68"/>
      <c r="V63" s="62">
        <v>1.0</v>
      </c>
      <c r="W63" s="68"/>
      <c r="X63" s="68"/>
      <c r="Y63" s="68"/>
      <c r="Z63" s="68"/>
      <c r="AA63" s="27"/>
      <c r="AB63" s="27"/>
      <c r="AC63" s="27"/>
      <c r="AD63" s="27"/>
      <c r="AE63" s="27"/>
      <c r="AF63" s="27"/>
      <c r="AG63" s="27"/>
    </row>
    <row r="64">
      <c r="A64" s="31"/>
      <c r="B64" s="31"/>
      <c r="C64" s="31"/>
      <c r="D64" s="31"/>
      <c r="E64" s="31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66"/>
      <c r="V64" s="66"/>
      <c r="W64" s="66"/>
      <c r="X64" s="66"/>
      <c r="Y64" s="66"/>
      <c r="Z64" s="66"/>
      <c r="AA64" s="27"/>
      <c r="AB64" s="27"/>
      <c r="AC64" s="27"/>
      <c r="AD64" s="27"/>
      <c r="AE64" s="27"/>
      <c r="AF64" s="27"/>
      <c r="AG64" s="27"/>
    </row>
    <row r="65">
      <c r="A65" s="31"/>
      <c r="B65" s="31"/>
      <c r="C65" s="31"/>
      <c r="D65" s="31"/>
      <c r="E65" s="31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64"/>
      <c r="U65" s="66" t="s">
        <v>311</v>
      </c>
      <c r="V65" s="66" t="s">
        <v>307</v>
      </c>
      <c r="W65" s="66" t="s">
        <v>306</v>
      </c>
      <c r="X65" s="66" t="s">
        <v>299</v>
      </c>
      <c r="Y65" s="66" t="s">
        <v>312</v>
      </c>
      <c r="Z65" s="67" t="s">
        <v>313</v>
      </c>
      <c r="AA65" s="27"/>
      <c r="AB65" s="27"/>
      <c r="AC65" s="27"/>
      <c r="AD65" s="27"/>
      <c r="AE65" s="27"/>
      <c r="AF65" s="27"/>
      <c r="AG65" s="27"/>
    </row>
    <row r="66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69"/>
      <c r="V66" s="66">
        <v>4.0</v>
      </c>
      <c r="W66" s="69"/>
      <c r="X66" s="69"/>
      <c r="Y66" s="69"/>
      <c r="Z66" s="69"/>
      <c r="AA66" s="48"/>
      <c r="AB66" s="48"/>
      <c r="AC66" s="48"/>
      <c r="AD66" s="48"/>
      <c r="AE66" s="48"/>
      <c r="AF66" s="48"/>
      <c r="AG66" s="48"/>
    </row>
    <row r="67">
      <c r="A67" s="31" t="s">
        <v>314</v>
      </c>
      <c r="B67" s="32" t="s">
        <v>315</v>
      </c>
      <c r="C67" s="72" t="s">
        <v>316</v>
      </c>
      <c r="D67" s="72" t="s">
        <v>317</v>
      </c>
      <c r="E67" s="72" t="s">
        <v>318</v>
      </c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56"/>
      <c r="V67" s="56"/>
      <c r="W67" s="56"/>
      <c r="X67" s="56"/>
      <c r="Y67" s="56"/>
      <c r="Z67" s="56"/>
      <c r="AA67" s="27"/>
      <c r="AB67" s="27"/>
      <c r="AC67" s="27"/>
      <c r="AD67" s="27"/>
      <c r="AE67" s="27"/>
      <c r="AF67" s="27"/>
      <c r="AG67" s="27"/>
    </row>
    <row r="68">
      <c r="A68" s="31"/>
      <c r="B68" s="73" t="s">
        <v>319</v>
      </c>
      <c r="C68" s="40" t="s">
        <v>320</v>
      </c>
      <c r="D68" s="40" t="s">
        <v>321</v>
      </c>
      <c r="E68" s="40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56"/>
      <c r="V68" s="56"/>
      <c r="W68" s="56"/>
      <c r="X68" s="56"/>
      <c r="Y68" s="56"/>
      <c r="Z68" s="56"/>
      <c r="AA68" s="27"/>
      <c r="AB68" s="27"/>
      <c r="AC68" s="27"/>
      <c r="AD68" s="27"/>
      <c r="AE68" s="27"/>
      <c r="AF68" s="27"/>
      <c r="AG68" s="27"/>
    </row>
    <row r="69">
      <c r="A69" s="31"/>
      <c r="B69" s="74" t="s">
        <v>322</v>
      </c>
      <c r="C69" s="40" t="s">
        <v>323</v>
      </c>
      <c r="D69" s="40" t="s">
        <v>324</v>
      </c>
      <c r="E69" s="40" t="s">
        <v>325</v>
      </c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</row>
    <row r="70">
      <c r="A70" s="31"/>
      <c r="B70" s="74" t="s">
        <v>326</v>
      </c>
      <c r="C70" s="40" t="s">
        <v>327</v>
      </c>
      <c r="D70" s="40" t="s">
        <v>328</v>
      </c>
      <c r="E70" s="40" t="s">
        <v>320</v>
      </c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</row>
    <row r="71">
      <c r="A71" s="31"/>
      <c r="B71" s="74" t="s">
        <v>329</v>
      </c>
      <c r="C71" s="40" t="s">
        <v>330</v>
      </c>
      <c r="D71" s="40" t="s">
        <v>330</v>
      </c>
      <c r="E71" s="40" t="s">
        <v>331</v>
      </c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</row>
    <row r="72">
      <c r="A72" s="31"/>
      <c r="B72" s="31" t="s">
        <v>332</v>
      </c>
      <c r="C72" s="40" t="s">
        <v>333</v>
      </c>
      <c r="D72" s="40" t="s">
        <v>334</v>
      </c>
      <c r="E72" s="40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</row>
    <row r="73">
      <c r="A73" s="31"/>
      <c r="B73" s="31"/>
      <c r="C73" s="40" t="s">
        <v>325</v>
      </c>
      <c r="D73" s="40" t="s">
        <v>335</v>
      </c>
      <c r="E73" s="40" t="s">
        <v>333</v>
      </c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</row>
    <row r="74">
      <c r="A74" s="31"/>
      <c r="B74" s="31"/>
      <c r="C74" s="40" t="s">
        <v>331</v>
      </c>
      <c r="D74" s="40" t="s">
        <v>336</v>
      </c>
      <c r="E74" s="40" t="s">
        <v>274</v>
      </c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</row>
    <row r="75">
      <c r="A75" s="31"/>
      <c r="B75" s="31"/>
      <c r="C75" s="40" t="s">
        <v>274</v>
      </c>
      <c r="D75" s="40" t="s">
        <v>337</v>
      </c>
      <c r="E75" s="40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</row>
    <row r="76">
      <c r="A76" s="31"/>
      <c r="B76" s="31"/>
      <c r="C76" s="55" t="s">
        <v>289</v>
      </c>
      <c r="D76" s="31"/>
      <c r="E76" s="31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</row>
    <row r="77">
      <c r="A77" s="31"/>
      <c r="B77" s="74" t="s">
        <v>338</v>
      </c>
      <c r="C77" s="50" t="str">
        <f>CYCLIC_ORDER(C68:E75,C68:C75,E68:E75)</f>
        <v>Burkina Faso</v>
      </c>
      <c r="D77" s="50" t="s">
        <v>324</v>
      </c>
      <c r="E77" s="50" t="s">
        <v>325</v>
      </c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</row>
    <row r="78">
      <c r="A78" s="31"/>
      <c r="B78" s="31" t="s">
        <v>339</v>
      </c>
      <c r="C78" s="50" t="s">
        <v>325</v>
      </c>
      <c r="D78" s="50" t="s">
        <v>335</v>
      </c>
      <c r="E78" s="75" t="s">
        <v>333</v>
      </c>
      <c r="F78" s="56"/>
      <c r="G78" s="56"/>
      <c r="H78" s="56"/>
      <c r="I78" s="56"/>
      <c r="J78" s="56"/>
      <c r="K78" s="56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</row>
    <row r="79">
      <c r="A79" s="31"/>
      <c r="B79" s="31"/>
      <c r="C79" s="50" t="s">
        <v>333</v>
      </c>
      <c r="D79" s="50" t="s">
        <v>334</v>
      </c>
      <c r="E79" s="75"/>
      <c r="F79" s="56"/>
      <c r="G79" s="56"/>
      <c r="H79" s="56"/>
      <c r="I79" s="56"/>
      <c r="J79" s="56"/>
      <c r="K79" s="56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</row>
    <row r="80">
      <c r="A80" s="31"/>
      <c r="B80" s="31"/>
      <c r="C80" s="50" t="s">
        <v>340</v>
      </c>
      <c r="D80" s="50" t="s">
        <v>340</v>
      </c>
      <c r="E80" s="75" t="s">
        <v>340</v>
      </c>
      <c r="F80" s="56"/>
      <c r="G80" s="56"/>
      <c r="H80" s="56"/>
      <c r="I80" s="56"/>
      <c r="J80" s="56"/>
      <c r="K80" s="56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</row>
    <row r="81">
      <c r="A81" s="31"/>
      <c r="B81" s="31"/>
      <c r="C81" s="50" t="s">
        <v>327</v>
      </c>
      <c r="D81" s="50" t="s">
        <v>328</v>
      </c>
      <c r="E81" s="75" t="s">
        <v>320</v>
      </c>
      <c r="F81" s="56"/>
      <c r="G81" s="56"/>
      <c r="H81" s="56"/>
      <c r="I81" s="56"/>
      <c r="J81" s="56"/>
      <c r="K81" s="56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</row>
    <row r="82">
      <c r="A82" s="31"/>
      <c r="B82" s="31"/>
      <c r="C82" s="50" t="s">
        <v>320</v>
      </c>
      <c r="D82" s="50" t="s">
        <v>321</v>
      </c>
      <c r="E82" s="75"/>
      <c r="F82" s="56"/>
      <c r="G82" s="56"/>
      <c r="H82" s="56"/>
      <c r="I82" s="56"/>
      <c r="J82" s="56"/>
      <c r="K82" s="56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</row>
    <row r="83">
      <c r="A83" s="31"/>
      <c r="B83" s="31"/>
      <c r="C83" s="50" t="s">
        <v>340</v>
      </c>
      <c r="D83" s="50" t="s">
        <v>340</v>
      </c>
      <c r="E83" s="75" t="s">
        <v>340</v>
      </c>
      <c r="F83" s="56"/>
      <c r="G83" s="56"/>
      <c r="H83" s="56"/>
      <c r="I83" s="56"/>
      <c r="J83" s="56"/>
      <c r="K83" s="56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</row>
    <row r="84">
      <c r="A84" s="31"/>
      <c r="B84" s="31"/>
      <c r="C84" s="50" t="s">
        <v>330</v>
      </c>
      <c r="D84" s="50" t="s">
        <v>330</v>
      </c>
      <c r="E84" s="75" t="s">
        <v>331</v>
      </c>
      <c r="F84" s="56"/>
      <c r="G84" s="56"/>
      <c r="H84" s="56"/>
      <c r="I84" s="56"/>
      <c r="J84" s="56"/>
      <c r="K84" s="56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</row>
    <row r="85">
      <c r="A85" s="31"/>
      <c r="B85" s="31"/>
      <c r="C85" s="50" t="s">
        <v>331</v>
      </c>
      <c r="D85" s="50" t="s">
        <v>336</v>
      </c>
      <c r="E85" s="75" t="s">
        <v>274</v>
      </c>
      <c r="F85" s="56"/>
      <c r="G85" s="56"/>
      <c r="H85" s="56"/>
      <c r="I85" s="56"/>
      <c r="J85" s="56"/>
      <c r="K85" s="56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</row>
    <row r="86">
      <c r="A86" s="31"/>
      <c r="B86" s="31"/>
      <c r="C86" s="50" t="s">
        <v>274</v>
      </c>
      <c r="D86" s="50" t="s">
        <v>337</v>
      </c>
      <c r="E86" s="75"/>
      <c r="F86" s="56"/>
      <c r="G86" s="56"/>
      <c r="H86" s="56"/>
      <c r="I86" s="56"/>
      <c r="J86" s="56"/>
      <c r="K86" s="56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</row>
    <row r="87">
      <c r="A87" s="48"/>
      <c r="B87" s="48"/>
      <c r="C87" s="46" t="s">
        <v>340</v>
      </c>
      <c r="D87" s="46" t="s">
        <v>340</v>
      </c>
      <c r="E87" s="76" t="s">
        <v>340</v>
      </c>
      <c r="F87" s="58"/>
      <c r="G87" s="58"/>
      <c r="H87" s="58"/>
      <c r="I87" s="58"/>
      <c r="J87" s="58"/>
      <c r="K87" s="5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</row>
    <row r="88">
      <c r="A88" s="31" t="s">
        <v>341</v>
      </c>
      <c r="B88" s="32" t="s">
        <v>342</v>
      </c>
      <c r="C88" s="32" t="s">
        <v>296</v>
      </c>
      <c r="D88" s="31"/>
      <c r="E88" s="56"/>
      <c r="F88" s="77" t="s">
        <v>288</v>
      </c>
      <c r="G88" s="58"/>
      <c r="H88" s="58"/>
      <c r="I88" s="58"/>
      <c r="J88" s="58"/>
      <c r="K88" s="58"/>
      <c r="L88" s="48"/>
      <c r="M88" s="27"/>
      <c r="N88" s="78" t="s">
        <v>289</v>
      </c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</row>
    <row r="89">
      <c r="A89" s="31"/>
      <c r="B89" s="31"/>
      <c r="C89" s="31"/>
      <c r="D89" s="31"/>
      <c r="E89" s="79"/>
      <c r="F89" s="80" t="s">
        <v>309</v>
      </c>
      <c r="G89" s="52"/>
      <c r="H89" s="52"/>
      <c r="I89" s="52"/>
      <c r="J89" s="52"/>
      <c r="K89" s="80" t="s">
        <v>313</v>
      </c>
      <c r="L89" s="81"/>
      <c r="M89" s="27"/>
      <c r="N89" s="82" t="str">
        <f>CROSSWORD_LIST(F89:L94)</f>
        <v>OWO</v>
      </c>
      <c r="O89" s="65"/>
      <c r="P89" s="65"/>
      <c r="Q89" s="27"/>
      <c r="R89" s="26" t="s">
        <v>343</v>
      </c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</row>
    <row r="90">
      <c r="A90" s="31"/>
      <c r="B90" s="31"/>
      <c r="C90" s="31"/>
      <c r="D90" s="31"/>
      <c r="E90" s="61"/>
      <c r="F90" s="80" t="s">
        <v>300</v>
      </c>
      <c r="G90" s="80" t="s">
        <v>344</v>
      </c>
      <c r="H90" s="80" t="s">
        <v>300</v>
      </c>
      <c r="I90" s="80"/>
      <c r="J90" s="80" t="s">
        <v>141</v>
      </c>
      <c r="K90" s="80" t="s">
        <v>305</v>
      </c>
      <c r="L90" s="83" t="s">
        <v>141</v>
      </c>
      <c r="M90" s="27"/>
      <c r="N90" s="82" t="s">
        <v>345</v>
      </c>
      <c r="O90" s="65"/>
      <c r="P90" s="65"/>
      <c r="Q90" s="27"/>
      <c r="R90" s="26" t="s">
        <v>346</v>
      </c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</row>
    <row r="91">
      <c r="A91" s="31"/>
      <c r="B91" s="31"/>
      <c r="C91" s="31"/>
      <c r="D91" s="31"/>
      <c r="E91" s="61"/>
      <c r="F91" s="80" t="s">
        <v>281</v>
      </c>
      <c r="G91" s="80" t="s">
        <v>300</v>
      </c>
      <c r="H91" s="80" t="s">
        <v>300</v>
      </c>
      <c r="I91" s="80" t="s">
        <v>281</v>
      </c>
      <c r="J91" s="80" t="s">
        <v>284</v>
      </c>
      <c r="K91" s="80" t="s">
        <v>301</v>
      </c>
      <c r="L91" s="81"/>
      <c r="M91" s="27"/>
      <c r="N91" s="82" t="s">
        <v>347</v>
      </c>
      <c r="O91" s="65"/>
      <c r="P91" s="65"/>
      <c r="Q91" s="27"/>
      <c r="R91" s="26" t="s">
        <v>348</v>
      </c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</row>
    <row r="92">
      <c r="A92" s="31"/>
      <c r="B92" s="31"/>
      <c r="C92" s="31"/>
      <c r="D92" s="31"/>
      <c r="E92" s="61"/>
      <c r="F92" s="80"/>
      <c r="G92" s="80" t="s">
        <v>344</v>
      </c>
      <c r="H92" s="80" t="s">
        <v>305</v>
      </c>
      <c r="I92" s="80" t="s">
        <v>306</v>
      </c>
      <c r="J92" s="80" t="s">
        <v>284</v>
      </c>
      <c r="K92" s="80" t="s">
        <v>301</v>
      </c>
      <c r="L92" s="83"/>
      <c r="M92" s="27"/>
      <c r="N92" s="82" t="s">
        <v>349</v>
      </c>
      <c r="O92" s="65"/>
      <c r="P92" s="65"/>
      <c r="Q92" s="27"/>
      <c r="R92" s="26" t="s">
        <v>350</v>
      </c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</row>
    <row r="93">
      <c r="A93" s="31"/>
      <c r="B93" s="31"/>
      <c r="C93" s="31"/>
      <c r="D93" s="31"/>
      <c r="E93" s="61"/>
      <c r="F93" s="80"/>
      <c r="G93" s="80" t="s">
        <v>310</v>
      </c>
      <c r="H93" s="80"/>
      <c r="I93" s="80" t="s">
        <v>311</v>
      </c>
      <c r="J93" s="80"/>
      <c r="K93" s="80" t="s">
        <v>311</v>
      </c>
      <c r="L93" s="81"/>
      <c r="M93" s="27"/>
      <c r="N93" s="50" t="s">
        <v>351</v>
      </c>
      <c r="O93" s="65"/>
      <c r="P93" s="65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</row>
    <row r="94">
      <c r="A94" s="31"/>
      <c r="B94" s="31"/>
      <c r="C94" s="31"/>
      <c r="D94" s="31"/>
      <c r="E94" s="61"/>
      <c r="F94" s="84"/>
      <c r="G94" s="85" t="s">
        <v>141</v>
      </c>
      <c r="H94" s="84"/>
      <c r="I94" s="85"/>
      <c r="J94" s="85" t="s">
        <v>302</v>
      </c>
      <c r="K94" s="85" t="s">
        <v>313</v>
      </c>
      <c r="L94" s="86"/>
      <c r="M94" s="27"/>
      <c r="N94" s="82" t="s">
        <v>352</v>
      </c>
      <c r="O94" s="65"/>
      <c r="P94" s="65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</row>
    <row r="95">
      <c r="A95" s="31"/>
      <c r="B95" s="31"/>
      <c r="C95" s="31"/>
      <c r="D95" s="31"/>
      <c r="E95" s="31"/>
      <c r="F95" s="27"/>
      <c r="G95" s="27"/>
      <c r="H95" s="27"/>
      <c r="I95" s="27"/>
      <c r="J95" s="27"/>
      <c r="K95" s="27"/>
      <c r="L95" s="27"/>
      <c r="M95" s="27"/>
      <c r="N95" s="82" t="s">
        <v>353</v>
      </c>
      <c r="O95" s="65"/>
      <c r="P95" s="65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</row>
    <row r="96">
      <c r="A96" s="31"/>
      <c r="B96" s="31"/>
      <c r="C96" s="31"/>
      <c r="D96" s="31"/>
      <c r="E96" s="31"/>
      <c r="F96" s="27"/>
      <c r="G96" s="27"/>
      <c r="H96" s="27"/>
      <c r="I96" s="27"/>
      <c r="J96" s="27"/>
      <c r="K96" s="27"/>
      <c r="L96" s="27"/>
      <c r="M96" s="27"/>
      <c r="N96" s="82" t="s">
        <v>354</v>
      </c>
      <c r="O96" s="65"/>
      <c r="P96" s="65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</row>
    <row r="97">
      <c r="A97" s="31"/>
      <c r="B97" s="31"/>
      <c r="C97" s="31"/>
      <c r="D97" s="31"/>
      <c r="E97" s="31"/>
      <c r="F97" s="27"/>
      <c r="G97" s="27"/>
      <c r="H97" s="27"/>
      <c r="I97" s="27"/>
      <c r="J97" s="27"/>
      <c r="K97" s="27"/>
      <c r="L97" s="27"/>
      <c r="M97" s="27"/>
      <c r="N97" s="82" t="s">
        <v>355</v>
      </c>
      <c r="O97" s="65"/>
      <c r="P97" s="65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</row>
    <row r="98">
      <c r="A98" s="31"/>
      <c r="B98" s="31"/>
      <c r="C98" s="31"/>
      <c r="D98" s="31"/>
      <c r="E98" s="31"/>
      <c r="F98" s="27"/>
      <c r="G98" s="27"/>
      <c r="H98" s="27"/>
      <c r="I98" s="27"/>
      <c r="J98" s="27"/>
      <c r="K98" s="27"/>
      <c r="L98" s="27"/>
      <c r="M98" s="27"/>
      <c r="N98" s="82" t="s">
        <v>356</v>
      </c>
      <c r="O98" s="65"/>
      <c r="P98" s="65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87" t="s">
        <v>357</v>
      </c>
      <c r="O99" s="47"/>
      <c r="P99" s="47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</row>
    <row r="100">
      <c r="A100" s="31" t="s">
        <v>358</v>
      </c>
      <c r="B100" s="32" t="s">
        <v>359</v>
      </c>
      <c r="C100" s="31" t="s">
        <v>360</v>
      </c>
      <c r="D100" s="31"/>
      <c r="E100" s="31"/>
      <c r="F100" s="58"/>
      <c r="G100" s="58"/>
      <c r="H100" s="58"/>
      <c r="I100" s="58"/>
      <c r="J100" s="58"/>
      <c r="K100" s="58"/>
      <c r="L100" s="58"/>
      <c r="M100" s="88" t="s">
        <v>361</v>
      </c>
      <c r="N100" s="89" t="s">
        <v>362</v>
      </c>
      <c r="O100" s="56"/>
      <c r="P100" s="56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</row>
    <row r="101">
      <c r="A101" s="31"/>
      <c r="B101" s="31"/>
      <c r="C101" s="31"/>
      <c r="D101" s="31"/>
      <c r="E101" s="61"/>
      <c r="F101" s="90"/>
      <c r="G101" s="90"/>
      <c r="H101" s="90"/>
      <c r="I101" s="90"/>
      <c r="J101" s="91">
        <v>1.0</v>
      </c>
      <c r="K101" s="91">
        <v>2.0</v>
      </c>
      <c r="L101" s="92">
        <v>3.0</v>
      </c>
      <c r="M101" s="56"/>
      <c r="N101" s="93">
        <v>1.0</v>
      </c>
      <c r="O101" s="60" t="s">
        <v>363</v>
      </c>
      <c r="P101" s="56"/>
      <c r="Q101" s="27"/>
      <c r="R101" s="60" t="s">
        <v>364</v>
      </c>
      <c r="S101" s="27"/>
      <c r="T101" s="56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</row>
    <row r="102">
      <c r="A102" s="31"/>
      <c r="B102" s="31" t="s">
        <v>365</v>
      </c>
      <c r="C102" s="31"/>
      <c r="D102" s="31"/>
      <c r="E102" s="61"/>
      <c r="F102" s="91">
        <v>4.0</v>
      </c>
      <c r="G102" s="91">
        <v>5.0</v>
      </c>
      <c r="H102" s="91">
        <v>6.0</v>
      </c>
      <c r="I102" s="90"/>
      <c r="J102" s="91">
        <v>7.0</v>
      </c>
      <c r="K102" s="91"/>
      <c r="L102" s="92"/>
      <c r="M102" s="56"/>
      <c r="N102" s="93">
        <v>4.0</v>
      </c>
      <c r="O102" s="56"/>
      <c r="P102" s="56"/>
      <c r="Q102" s="27"/>
      <c r="R102" s="60" t="s">
        <v>366</v>
      </c>
      <c r="S102" s="27"/>
      <c r="T102" s="56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</row>
    <row r="103">
      <c r="A103" s="31"/>
      <c r="B103" s="71" t="s">
        <v>367</v>
      </c>
      <c r="C103" s="31"/>
      <c r="D103" s="31"/>
      <c r="E103" s="61"/>
      <c r="F103" s="91">
        <v>8.0</v>
      </c>
      <c r="G103" s="91"/>
      <c r="H103" s="91"/>
      <c r="I103" s="91">
        <v>9.0</v>
      </c>
      <c r="J103" s="91"/>
      <c r="K103" s="91"/>
      <c r="L103" s="92"/>
      <c r="M103" s="56"/>
      <c r="N103" s="93">
        <v>7.0</v>
      </c>
      <c r="O103" s="56"/>
      <c r="P103" s="56"/>
      <c r="Q103" s="27"/>
      <c r="R103" s="60" t="s">
        <v>368</v>
      </c>
      <c r="S103" s="27"/>
      <c r="T103" s="56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</row>
    <row r="104">
      <c r="A104" s="31"/>
      <c r="B104" s="71" t="s">
        <v>369</v>
      </c>
      <c r="C104" s="31"/>
      <c r="D104" s="31"/>
      <c r="E104" s="61"/>
      <c r="F104" s="91">
        <v>10.0</v>
      </c>
      <c r="G104" s="91"/>
      <c r="H104" s="91"/>
      <c r="I104" s="91"/>
      <c r="J104" s="91"/>
      <c r="K104" s="91"/>
      <c r="L104" s="92"/>
      <c r="M104" s="56"/>
      <c r="N104" s="93">
        <v>8.0</v>
      </c>
      <c r="O104" s="60" t="s">
        <v>370</v>
      </c>
      <c r="P104" s="56"/>
      <c r="Q104" s="27"/>
      <c r="R104" s="60" t="s">
        <v>371</v>
      </c>
      <c r="S104" s="27"/>
      <c r="T104" s="56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</row>
    <row r="105">
      <c r="A105" s="31"/>
      <c r="B105" s="71" t="s">
        <v>372</v>
      </c>
      <c r="C105" s="31"/>
      <c r="D105" s="31"/>
      <c r="E105" s="61"/>
      <c r="F105" s="91">
        <v>11.0</v>
      </c>
      <c r="G105" s="91"/>
      <c r="H105" s="91"/>
      <c r="I105" s="91"/>
      <c r="J105" s="91"/>
      <c r="K105" s="91"/>
      <c r="L105" s="92"/>
      <c r="M105" s="56"/>
      <c r="N105" s="93">
        <v>10.0</v>
      </c>
      <c r="O105" s="56"/>
      <c r="P105" s="56"/>
      <c r="Q105" s="27"/>
      <c r="R105" s="60" t="s">
        <v>373</v>
      </c>
      <c r="S105" s="27"/>
      <c r="T105" s="56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</row>
    <row r="106">
      <c r="A106" s="31"/>
      <c r="B106" s="71" t="s">
        <v>374</v>
      </c>
      <c r="C106" s="31"/>
      <c r="D106" s="31"/>
      <c r="E106" s="61"/>
      <c r="F106" s="91">
        <v>12.0</v>
      </c>
      <c r="G106" s="91"/>
      <c r="H106" s="91"/>
      <c r="I106" s="90"/>
      <c r="J106" s="91">
        <v>13.0</v>
      </c>
      <c r="K106" s="91"/>
      <c r="L106" s="92"/>
      <c r="M106" s="56"/>
      <c r="N106" s="93">
        <v>11.0</v>
      </c>
      <c r="O106" s="56"/>
      <c r="P106" s="56"/>
      <c r="Q106" s="27"/>
      <c r="R106" s="60" t="s">
        <v>375</v>
      </c>
      <c r="S106" s="27"/>
      <c r="T106" s="56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</row>
    <row r="107">
      <c r="A107" s="31"/>
      <c r="B107" s="71" t="s">
        <v>376</v>
      </c>
      <c r="C107" s="31"/>
      <c r="D107" s="31"/>
      <c r="E107" s="61"/>
      <c r="F107" s="94">
        <v>14.0</v>
      </c>
      <c r="G107" s="95"/>
      <c r="H107" s="95"/>
      <c r="I107" s="96"/>
      <c r="J107" s="96"/>
      <c r="K107" s="96"/>
      <c r="L107" s="97"/>
      <c r="M107" s="56"/>
      <c r="N107" s="93">
        <v>12.0</v>
      </c>
      <c r="O107" s="56"/>
      <c r="P107" s="56"/>
      <c r="Q107" s="27"/>
      <c r="R107" s="60" t="s">
        <v>377</v>
      </c>
      <c r="S107" s="27"/>
      <c r="T107" s="56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</row>
    <row r="108">
      <c r="A108" s="31"/>
      <c r="B108" s="71" t="s">
        <v>378</v>
      </c>
      <c r="C108" s="31"/>
      <c r="D108" s="31"/>
      <c r="E108" s="31"/>
      <c r="F108" s="56"/>
      <c r="G108" s="56"/>
      <c r="H108" s="56"/>
      <c r="I108" s="56"/>
      <c r="J108" s="56"/>
      <c r="K108" s="56"/>
      <c r="L108" s="56"/>
      <c r="M108" s="56"/>
      <c r="N108" s="93">
        <v>13.0</v>
      </c>
      <c r="O108" s="60" t="s">
        <v>379</v>
      </c>
      <c r="P108" s="56"/>
      <c r="Q108" s="27"/>
      <c r="R108" s="60" t="s">
        <v>380</v>
      </c>
      <c r="S108" s="27"/>
      <c r="T108" s="56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</row>
    <row r="109">
      <c r="A109" s="31"/>
      <c r="B109" s="31"/>
      <c r="C109" s="31"/>
      <c r="D109" s="31"/>
      <c r="E109" s="31"/>
      <c r="F109" s="56"/>
      <c r="G109" s="56"/>
      <c r="H109" s="56"/>
      <c r="I109" s="56"/>
      <c r="J109" s="56"/>
      <c r="K109" s="56"/>
      <c r="L109" s="56"/>
      <c r="M109" s="56"/>
      <c r="N109" s="93">
        <v>14.0</v>
      </c>
      <c r="O109" s="60" t="s">
        <v>381</v>
      </c>
      <c r="P109" s="56"/>
      <c r="Q109" s="27"/>
      <c r="R109" s="60" t="s">
        <v>382</v>
      </c>
      <c r="S109" s="27"/>
      <c r="T109" s="56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</row>
    <row r="110">
      <c r="A110" s="31"/>
      <c r="B110" s="31"/>
      <c r="C110" s="31"/>
      <c r="D110" s="31"/>
      <c r="E110" s="31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27"/>
      <c r="R110" s="56"/>
      <c r="S110" s="27"/>
      <c r="T110" s="56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</row>
    <row r="111">
      <c r="A111" s="31"/>
      <c r="B111" s="31"/>
      <c r="C111" s="31"/>
      <c r="D111" s="31"/>
      <c r="E111" s="31"/>
      <c r="F111" s="98" t="s">
        <v>289</v>
      </c>
      <c r="G111" s="58"/>
      <c r="H111" s="58"/>
      <c r="I111" s="58"/>
      <c r="J111" s="58"/>
      <c r="K111" s="58"/>
      <c r="L111" s="58"/>
      <c r="M111" s="56"/>
      <c r="N111" s="89" t="s">
        <v>383</v>
      </c>
      <c r="O111" s="56"/>
      <c r="P111" s="56"/>
      <c r="Q111" s="27"/>
      <c r="R111" s="56"/>
      <c r="S111" s="27"/>
      <c r="T111" s="56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</row>
    <row r="112">
      <c r="A112" s="31"/>
      <c r="B112" s="31"/>
      <c r="C112" s="31"/>
      <c r="D112" s="31"/>
      <c r="E112" s="61"/>
      <c r="F112" s="99" t="str">
        <f>MAKE_CROSSWORD(F101:L107,N101:N109,O101:O109,N112:N118,O112:O118)</f>
        <v/>
      </c>
      <c r="G112" s="99" t="s">
        <v>340</v>
      </c>
      <c r="H112" s="99" t="s">
        <v>340</v>
      </c>
      <c r="I112" s="99" t="s">
        <v>340</v>
      </c>
      <c r="J112" s="100" t="s">
        <v>384</v>
      </c>
      <c r="K112" s="100" t="s">
        <v>300</v>
      </c>
      <c r="L112" s="101" t="s">
        <v>152</v>
      </c>
      <c r="M112" s="56"/>
      <c r="N112" s="93">
        <v>1.0</v>
      </c>
      <c r="O112" s="56"/>
      <c r="P112" s="56"/>
      <c r="Q112" s="27"/>
      <c r="R112" s="60" t="s">
        <v>385</v>
      </c>
      <c r="S112" s="27"/>
      <c r="T112" s="56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</row>
    <row r="113">
      <c r="A113" s="31"/>
      <c r="B113" s="31"/>
      <c r="C113" s="31"/>
      <c r="D113" s="31"/>
      <c r="E113" s="61"/>
      <c r="F113" s="102" t="s">
        <v>340</v>
      </c>
      <c r="G113" s="100" t="s">
        <v>309</v>
      </c>
      <c r="H113" s="100" t="s">
        <v>340</v>
      </c>
      <c r="I113" s="99" t="s">
        <v>340</v>
      </c>
      <c r="J113" s="100" t="s">
        <v>340</v>
      </c>
      <c r="K113" s="100" t="s">
        <v>340</v>
      </c>
      <c r="L113" s="101" t="s">
        <v>340</v>
      </c>
      <c r="M113" s="56"/>
      <c r="N113" s="93">
        <v>2.0</v>
      </c>
      <c r="O113" s="56"/>
      <c r="P113" s="56"/>
      <c r="Q113" s="27"/>
      <c r="R113" s="60" t="s">
        <v>386</v>
      </c>
      <c r="S113" s="27"/>
      <c r="T113" s="56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</row>
    <row r="114">
      <c r="A114" s="31"/>
      <c r="B114" s="31"/>
      <c r="C114" s="31"/>
      <c r="D114" s="31"/>
      <c r="E114" s="61"/>
      <c r="F114" s="102" t="s">
        <v>309</v>
      </c>
      <c r="G114" s="100" t="s">
        <v>387</v>
      </c>
      <c r="H114" s="100" t="s">
        <v>307</v>
      </c>
      <c r="I114" s="100" t="s">
        <v>313</v>
      </c>
      <c r="J114" s="100" t="s">
        <v>284</v>
      </c>
      <c r="K114" s="100" t="s">
        <v>301</v>
      </c>
      <c r="L114" s="101" t="s">
        <v>388</v>
      </c>
      <c r="M114" s="56"/>
      <c r="N114" s="93">
        <v>3.0</v>
      </c>
      <c r="O114" s="56"/>
      <c r="P114" s="56"/>
      <c r="Q114" s="27"/>
      <c r="R114" s="60" t="s">
        <v>389</v>
      </c>
      <c r="S114" s="27"/>
      <c r="T114" s="56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</row>
    <row r="115">
      <c r="A115" s="31"/>
      <c r="B115" s="31"/>
      <c r="C115" s="31"/>
      <c r="D115" s="31"/>
      <c r="E115" s="61"/>
      <c r="F115" s="102" t="s">
        <v>340</v>
      </c>
      <c r="G115" s="100" t="s">
        <v>141</v>
      </c>
      <c r="H115" s="100" t="s">
        <v>340</v>
      </c>
      <c r="I115" s="100" t="s">
        <v>340</v>
      </c>
      <c r="J115" s="100" t="s">
        <v>340</v>
      </c>
      <c r="K115" s="100" t="s">
        <v>340</v>
      </c>
      <c r="L115" s="101" t="s">
        <v>340</v>
      </c>
      <c r="M115" s="56"/>
      <c r="N115" s="93">
        <v>4.0</v>
      </c>
      <c r="O115" s="56"/>
      <c r="P115" s="56"/>
      <c r="Q115" s="27"/>
      <c r="R115" s="60" t="s">
        <v>390</v>
      </c>
      <c r="S115" s="27"/>
      <c r="T115" s="56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</row>
    <row r="116">
      <c r="A116" s="31"/>
      <c r="B116" s="31"/>
      <c r="C116" s="31"/>
      <c r="D116" s="31"/>
      <c r="E116" s="61"/>
      <c r="F116" s="102" t="s">
        <v>340</v>
      </c>
      <c r="G116" s="100" t="s">
        <v>391</v>
      </c>
      <c r="H116" s="100" t="s">
        <v>340</v>
      </c>
      <c r="I116" s="100" t="s">
        <v>340</v>
      </c>
      <c r="J116" s="100" t="s">
        <v>340</v>
      </c>
      <c r="K116" s="100" t="s">
        <v>340</v>
      </c>
      <c r="L116" s="101" t="s">
        <v>340</v>
      </c>
      <c r="M116" s="56"/>
      <c r="N116" s="93">
        <v>5.0</v>
      </c>
      <c r="O116" s="60" t="s">
        <v>392</v>
      </c>
      <c r="P116" s="56"/>
      <c r="Q116" s="27"/>
      <c r="R116" s="60" t="s">
        <v>393</v>
      </c>
      <c r="S116" s="27"/>
      <c r="T116" s="56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</row>
    <row r="117">
      <c r="A117" s="31"/>
      <c r="B117" s="31"/>
      <c r="C117" s="31"/>
      <c r="D117" s="31"/>
      <c r="E117" s="61"/>
      <c r="F117" s="102" t="s">
        <v>340</v>
      </c>
      <c r="G117" s="100" t="s">
        <v>299</v>
      </c>
      <c r="H117" s="100" t="s">
        <v>340</v>
      </c>
      <c r="I117" s="99" t="s">
        <v>340</v>
      </c>
      <c r="J117" s="100" t="s">
        <v>301</v>
      </c>
      <c r="K117" s="100" t="s">
        <v>388</v>
      </c>
      <c r="L117" s="101" t="s">
        <v>301</v>
      </c>
      <c r="M117" s="56"/>
      <c r="N117" s="93">
        <v>6.0</v>
      </c>
      <c r="O117" s="56"/>
      <c r="P117" s="56"/>
      <c r="Q117" s="27"/>
      <c r="R117" s="60" t="s">
        <v>394</v>
      </c>
      <c r="S117" s="27"/>
      <c r="T117" s="56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</row>
    <row r="118">
      <c r="A118" s="48"/>
      <c r="B118" s="48"/>
      <c r="C118" s="48"/>
      <c r="D118" s="48"/>
      <c r="E118" s="103"/>
      <c r="F118" s="104" t="s">
        <v>284</v>
      </c>
      <c r="G118" s="104" t="s">
        <v>301</v>
      </c>
      <c r="H118" s="104" t="s">
        <v>313</v>
      </c>
      <c r="I118" s="105" t="s">
        <v>340</v>
      </c>
      <c r="J118" s="105" t="s">
        <v>340</v>
      </c>
      <c r="K118" s="105" t="s">
        <v>340</v>
      </c>
      <c r="L118" s="106" t="s">
        <v>340</v>
      </c>
      <c r="M118" s="58"/>
      <c r="N118" s="107">
        <v>9.0</v>
      </c>
      <c r="O118" s="58"/>
      <c r="P118" s="58"/>
      <c r="Q118" s="48"/>
      <c r="R118" s="59" t="s">
        <v>395</v>
      </c>
      <c r="S118" s="48"/>
      <c r="T118" s="5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</row>
    <row r="119">
      <c r="A119" s="31" t="s">
        <v>396</v>
      </c>
      <c r="B119" s="32" t="s">
        <v>397</v>
      </c>
      <c r="C119" s="31" t="s">
        <v>360</v>
      </c>
      <c r="D119" s="31"/>
      <c r="E119" s="31"/>
      <c r="F119" s="59" t="s">
        <v>288</v>
      </c>
      <c r="G119" s="48"/>
      <c r="H119" s="48"/>
      <c r="I119" s="48"/>
      <c r="J119" s="48"/>
      <c r="K119" s="48"/>
      <c r="L119" s="27"/>
      <c r="M119" s="60" t="s">
        <v>398</v>
      </c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</row>
    <row r="120">
      <c r="A120" s="31"/>
      <c r="B120" s="31"/>
      <c r="C120" s="31"/>
      <c r="D120" s="31"/>
      <c r="E120" s="61"/>
      <c r="F120" s="108" t="s">
        <v>141</v>
      </c>
      <c r="G120" s="108" t="s">
        <v>141</v>
      </c>
      <c r="H120" s="108" t="s">
        <v>141</v>
      </c>
      <c r="I120" s="108" t="s">
        <v>141</v>
      </c>
      <c r="J120" s="108" t="s">
        <v>141</v>
      </c>
      <c r="K120" s="109" t="s">
        <v>141</v>
      </c>
      <c r="L120" s="27"/>
      <c r="M120" s="62" t="s">
        <v>141</v>
      </c>
      <c r="N120" s="65">
        <f t="shared" ref="N120:N123" si="3">COMPONENT_COUNT($F$120:$K$125,M120)</f>
        <v>4</v>
      </c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</row>
    <row r="121">
      <c r="A121" s="31"/>
      <c r="B121" s="71" t="s">
        <v>399</v>
      </c>
      <c r="C121" s="31"/>
      <c r="D121" s="31"/>
      <c r="E121" s="61"/>
      <c r="F121" s="108" t="s">
        <v>141</v>
      </c>
      <c r="G121" s="110" t="s">
        <v>152</v>
      </c>
      <c r="H121" s="110" t="s">
        <v>152</v>
      </c>
      <c r="I121" s="110" t="s">
        <v>152</v>
      </c>
      <c r="J121" s="111" t="s">
        <v>299</v>
      </c>
      <c r="K121" s="112" t="s">
        <v>299</v>
      </c>
      <c r="L121" s="27"/>
      <c r="M121" s="62" t="s">
        <v>152</v>
      </c>
      <c r="N121" s="65">
        <f t="shared" si="3"/>
        <v>3</v>
      </c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</row>
    <row r="122">
      <c r="A122" s="31"/>
      <c r="B122" s="31"/>
      <c r="C122" s="31"/>
      <c r="D122" s="31"/>
      <c r="E122" s="61"/>
      <c r="F122" s="108" t="s">
        <v>141</v>
      </c>
      <c r="G122" s="111" t="s">
        <v>299</v>
      </c>
      <c r="H122" s="111" t="s">
        <v>299</v>
      </c>
      <c r="I122" s="111" t="s">
        <v>299</v>
      </c>
      <c r="J122" s="111" t="s">
        <v>299</v>
      </c>
      <c r="K122" s="113" t="s">
        <v>152</v>
      </c>
      <c r="L122" s="27"/>
      <c r="M122" s="62" t="s">
        <v>299</v>
      </c>
      <c r="N122" s="65">
        <f t="shared" si="3"/>
        <v>1</v>
      </c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</row>
    <row r="123">
      <c r="A123" s="31"/>
      <c r="B123" s="31"/>
      <c r="C123" s="31"/>
      <c r="D123" s="31"/>
      <c r="E123" s="61"/>
      <c r="F123" s="110" t="s">
        <v>152</v>
      </c>
      <c r="G123" s="108" t="s">
        <v>141</v>
      </c>
      <c r="H123" s="111" t="s">
        <v>299</v>
      </c>
      <c r="I123" s="108" t="s">
        <v>141</v>
      </c>
      <c r="J123" s="111" t="s">
        <v>299</v>
      </c>
      <c r="K123" s="113" t="s">
        <v>152</v>
      </c>
      <c r="L123" s="27"/>
      <c r="M123" s="62" t="s">
        <v>303</v>
      </c>
      <c r="N123" s="65">
        <f t="shared" si="3"/>
        <v>0</v>
      </c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</row>
    <row r="124">
      <c r="A124" s="31"/>
      <c r="B124" s="31"/>
      <c r="C124" s="31"/>
      <c r="D124" s="31"/>
      <c r="E124" s="61"/>
      <c r="F124" s="110" t="s">
        <v>152</v>
      </c>
      <c r="G124" s="108" t="s">
        <v>141</v>
      </c>
      <c r="H124" s="111" t="s">
        <v>299</v>
      </c>
      <c r="I124" s="111" t="s">
        <v>299</v>
      </c>
      <c r="J124" s="111" t="s">
        <v>299</v>
      </c>
      <c r="K124" s="113" t="s">
        <v>152</v>
      </c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</row>
    <row r="125">
      <c r="A125" s="48"/>
      <c r="B125" s="48"/>
      <c r="C125" s="48"/>
      <c r="D125" s="48"/>
      <c r="E125" s="103"/>
      <c r="F125" s="114" t="s">
        <v>152</v>
      </c>
      <c r="G125" s="114" t="s">
        <v>152</v>
      </c>
      <c r="H125" s="115" t="s">
        <v>141</v>
      </c>
      <c r="I125" s="115" t="s">
        <v>141</v>
      </c>
      <c r="J125" s="114" t="s">
        <v>152</v>
      </c>
      <c r="K125" s="116" t="s">
        <v>152</v>
      </c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</row>
    <row r="126">
      <c r="A126" s="31" t="s">
        <v>400</v>
      </c>
      <c r="B126" s="32" t="s">
        <v>401</v>
      </c>
      <c r="C126" s="31"/>
      <c r="D126" s="31"/>
      <c r="E126" s="31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</row>
    <row r="127">
      <c r="A127" s="48"/>
      <c r="B127" s="117" t="s">
        <v>402</v>
      </c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</row>
    <row r="128">
      <c r="A128" s="31" t="s">
        <v>403</v>
      </c>
      <c r="B128" s="32" t="s">
        <v>404</v>
      </c>
      <c r="C128" s="71" t="s">
        <v>405</v>
      </c>
      <c r="D128" s="31"/>
      <c r="E128" s="31"/>
      <c r="F128" s="60" t="s">
        <v>288</v>
      </c>
      <c r="G128" s="27"/>
      <c r="H128" s="27"/>
      <c r="I128" s="27"/>
      <c r="J128" s="60" t="s">
        <v>406</v>
      </c>
      <c r="K128" s="27"/>
      <c r="L128" s="27"/>
      <c r="M128" s="27"/>
      <c r="N128" s="27"/>
      <c r="O128" s="27"/>
      <c r="P128" s="27"/>
      <c r="Q128" s="56"/>
      <c r="R128" s="56"/>
      <c r="S128" s="60" t="s">
        <v>288</v>
      </c>
      <c r="T128" s="27"/>
      <c r="U128" s="27"/>
      <c r="V128" s="27"/>
      <c r="W128" s="60" t="s">
        <v>407</v>
      </c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</row>
    <row r="129">
      <c r="A129" s="31"/>
      <c r="B129" s="31"/>
      <c r="C129" s="31"/>
      <c r="D129" s="31"/>
      <c r="E129" s="31"/>
      <c r="F129" s="27" t="s">
        <v>141</v>
      </c>
      <c r="G129" s="27"/>
      <c r="H129" s="27"/>
      <c r="I129" s="27"/>
      <c r="J129" s="27" t="str">
        <f>SHARPEN(F129:F136,3)</f>
        <v>A</v>
      </c>
      <c r="K129" s="27" t="s">
        <v>152</v>
      </c>
      <c r="L129" s="27" t="s">
        <v>299</v>
      </c>
      <c r="M129" s="27"/>
      <c r="N129" s="27"/>
      <c r="O129" s="27"/>
      <c r="P129" s="27"/>
      <c r="Q129" s="56"/>
      <c r="R129" s="56"/>
      <c r="S129" s="27" t="s">
        <v>141</v>
      </c>
      <c r="T129" s="27" t="s">
        <v>152</v>
      </c>
      <c r="U129" s="27"/>
      <c r="V129" s="27"/>
      <c r="W129" s="27" t="str">
        <f>SHARPEN(S129:T134,4)</f>
        <v>A</v>
      </c>
      <c r="X129" s="27" t="s">
        <v>152</v>
      </c>
      <c r="Y129" s="27" t="s">
        <v>299</v>
      </c>
      <c r="Z129" s="27" t="s">
        <v>303</v>
      </c>
      <c r="AA129" s="27"/>
      <c r="AB129" s="27"/>
      <c r="AC129" s="27"/>
      <c r="AD129" s="27"/>
      <c r="AE129" s="27"/>
      <c r="AF129" s="27"/>
      <c r="AG129" s="27"/>
    </row>
    <row r="130">
      <c r="A130" s="31"/>
      <c r="B130" s="31"/>
      <c r="C130" s="31"/>
      <c r="D130" s="31"/>
      <c r="E130" s="31"/>
      <c r="F130" s="27" t="s">
        <v>152</v>
      </c>
      <c r="G130" s="27"/>
      <c r="H130" s="27"/>
      <c r="I130" s="27"/>
      <c r="J130" s="27" t="s">
        <v>303</v>
      </c>
      <c r="K130" s="27" t="s">
        <v>301</v>
      </c>
      <c r="L130" s="27" t="s">
        <v>304</v>
      </c>
      <c r="M130" s="27"/>
      <c r="N130" s="27"/>
      <c r="O130" s="27"/>
      <c r="P130" s="27"/>
      <c r="Q130" s="56"/>
      <c r="R130" s="56"/>
      <c r="S130" s="27" t="s">
        <v>299</v>
      </c>
      <c r="T130" s="27" t="s">
        <v>303</v>
      </c>
      <c r="U130" s="27"/>
      <c r="V130" s="27"/>
      <c r="W130" s="27" t="s">
        <v>301</v>
      </c>
      <c r="X130" s="27" t="s">
        <v>304</v>
      </c>
      <c r="Y130" s="27" t="s">
        <v>281</v>
      </c>
      <c r="Z130" s="27" t="s">
        <v>305</v>
      </c>
      <c r="AA130" s="27"/>
      <c r="AB130" s="27"/>
      <c r="AC130" s="27"/>
      <c r="AD130" s="27"/>
      <c r="AE130" s="27"/>
      <c r="AF130" s="27"/>
      <c r="AG130" s="27"/>
    </row>
    <row r="131">
      <c r="A131" s="31"/>
      <c r="B131" s="31"/>
      <c r="C131" s="31"/>
      <c r="D131" s="31"/>
      <c r="E131" s="31"/>
      <c r="F131" s="27" t="s">
        <v>299</v>
      </c>
      <c r="G131" s="27"/>
      <c r="H131" s="27"/>
      <c r="I131" s="27"/>
      <c r="J131" s="27" t="s">
        <v>281</v>
      </c>
      <c r="K131" s="27" t="s">
        <v>305</v>
      </c>
      <c r="L131" s="27" t="s">
        <v>340</v>
      </c>
      <c r="M131" s="27"/>
      <c r="N131" s="27"/>
      <c r="O131" s="27"/>
      <c r="P131" s="27"/>
      <c r="Q131" s="56"/>
      <c r="R131" s="56"/>
      <c r="S131" s="27" t="s">
        <v>301</v>
      </c>
      <c r="T131" s="27" t="s">
        <v>304</v>
      </c>
      <c r="U131" s="27"/>
      <c r="V131" s="27"/>
      <c r="W131" s="27" t="s">
        <v>306</v>
      </c>
      <c r="X131" s="27" t="s">
        <v>232</v>
      </c>
      <c r="Y131" s="27" t="s">
        <v>312</v>
      </c>
      <c r="Z131" s="27"/>
      <c r="AA131" s="27"/>
      <c r="AB131" s="27"/>
      <c r="AC131" s="27"/>
      <c r="AD131" s="27"/>
      <c r="AE131" s="27"/>
      <c r="AF131" s="27"/>
      <c r="AG131" s="27"/>
    </row>
    <row r="132">
      <c r="A132" s="31"/>
      <c r="B132" s="31"/>
      <c r="C132" s="31"/>
      <c r="D132" s="31"/>
      <c r="E132" s="31"/>
      <c r="F132" s="27" t="s">
        <v>303</v>
      </c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56"/>
      <c r="R132" s="56"/>
      <c r="S132" s="27" t="s">
        <v>281</v>
      </c>
      <c r="T132" s="27" t="s">
        <v>305</v>
      </c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</row>
    <row r="133">
      <c r="A133" s="31"/>
      <c r="B133" s="31"/>
      <c r="C133" s="31"/>
      <c r="D133" s="31"/>
      <c r="E133" s="31"/>
      <c r="F133" s="27" t="s">
        <v>301</v>
      </c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56"/>
      <c r="R133" s="56"/>
      <c r="S133" s="27" t="s">
        <v>306</v>
      </c>
      <c r="T133" s="27" t="s">
        <v>232</v>
      </c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</row>
    <row r="134">
      <c r="A134" s="31"/>
      <c r="B134" s="31"/>
      <c r="C134" s="31"/>
      <c r="D134" s="31"/>
      <c r="E134" s="31"/>
      <c r="F134" s="27" t="s">
        <v>304</v>
      </c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56"/>
      <c r="R134" s="56"/>
      <c r="S134" s="27" t="s">
        <v>312</v>
      </c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</row>
    <row r="135">
      <c r="A135" s="31"/>
      <c r="B135" s="31"/>
      <c r="C135" s="31"/>
      <c r="D135" s="31"/>
      <c r="E135" s="31"/>
      <c r="F135" s="27" t="s">
        <v>281</v>
      </c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</row>
    <row r="136">
      <c r="A136" s="48"/>
      <c r="B136" s="48"/>
      <c r="C136" s="48"/>
      <c r="D136" s="48"/>
      <c r="E136" s="48"/>
      <c r="F136" s="48" t="s">
        <v>305</v>
      </c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118" t="s">
        <v>408</v>
      </c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</row>
    <row r="137">
      <c r="A137" s="31" t="s">
        <v>409</v>
      </c>
      <c r="B137" s="32" t="s">
        <v>410</v>
      </c>
      <c r="C137" s="71" t="s">
        <v>411</v>
      </c>
      <c r="D137" s="31"/>
      <c r="E137" s="31"/>
      <c r="F137" s="78" t="s">
        <v>288</v>
      </c>
      <c r="G137" s="56"/>
      <c r="H137" s="27"/>
      <c r="I137" s="27"/>
      <c r="J137" s="78" t="s">
        <v>412</v>
      </c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</row>
    <row r="138">
      <c r="A138" s="31"/>
      <c r="B138" s="31"/>
      <c r="C138" s="31"/>
      <c r="D138" s="31"/>
      <c r="E138" s="31"/>
      <c r="F138" s="27" t="s">
        <v>413</v>
      </c>
      <c r="G138" s="27"/>
      <c r="H138" s="27"/>
      <c r="I138" s="27"/>
      <c r="J138" s="65" t="str">
        <f>SHARPEN(CAESAR_ALL(F138),6)</f>
        <v>BN</v>
      </c>
      <c r="K138" s="65" t="s">
        <v>414</v>
      </c>
      <c r="L138" s="65" t="s">
        <v>415</v>
      </c>
      <c r="M138" s="65" t="s">
        <v>416</v>
      </c>
      <c r="N138" s="65" t="s">
        <v>417</v>
      </c>
      <c r="O138" s="65" t="s">
        <v>418</v>
      </c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</row>
    <row r="139">
      <c r="A139" s="31"/>
      <c r="B139" s="31"/>
      <c r="C139" s="31"/>
      <c r="D139" s="31"/>
      <c r="E139" s="31"/>
      <c r="F139" s="27"/>
      <c r="G139" s="27"/>
      <c r="H139" s="27"/>
      <c r="I139" s="27"/>
      <c r="J139" s="65" t="s">
        <v>419</v>
      </c>
      <c r="K139" s="65" t="s">
        <v>420</v>
      </c>
      <c r="L139" s="65" t="s">
        <v>421</v>
      </c>
      <c r="M139" s="65" t="s">
        <v>422</v>
      </c>
      <c r="N139" s="65" t="s">
        <v>423</v>
      </c>
      <c r="O139" s="65" t="s">
        <v>424</v>
      </c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</row>
    <row r="140">
      <c r="A140" s="31"/>
      <c r="B140" s="31"/>
      <c r="C140" s="31"/>
      <c r="D140" s="31"/>
      <c r="E140" s="31"/>
      <c r="F140" s="27"/>
      <c r="G140" s="27"/>
      <c r="H140" s="27"/>
      <c r="I140" s="27"/>
      <c r="J140" s="65" t="s">
        <v>257</v>
      </c>
      <c r="K140" s="65" t="s">
        <v>425</v>
      </c>
      <c r="L140" s="65" t="s">
        <v>426</v>
      </c>
      <c r="M140" s="65" t="s">
        <v>427</v>
      </c>
      <c r="N140" s="65" t="s">
        <v>428</v>
      </c>
      <c r="O140" s="65" t="s">
        <v>429</v>
      </c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</row>
    <row r="141">
      <c r="A141" s="31"/>
      <c r="B141" s="31"/>
      <c r="C141" s="31"/>
      <c r="D141" s="31"/>
      <c r="E141" s="31"/>
      <c r="F141" s="27"/>
      <c r="G141" s="27"/>
      <c r="H141" s="27"/>
      <c r="I141" s="27"/>
      <c r="J141" s="65" t="s">
        <v>430</v>
      </c>
      <c r="K141" s="65" t="s">
        <v>431</v>
      </c>
      <c r="L141" s="65" t="s">
        <v>432</v>
      </c>
      <c r="M141" s="65" t="s">
        <v>433</v>
      </c>
      <c r="N141" s="65" t="s">
        <v>434</v>
      </c>
      <c r="O141" s="65" t="s">
        <v>435</v>
      </c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</row>
    <row r="142">
      <c r="A142" s="31"/>
      <c r="B142" s="31"/>
      <c r="C142" s="31"/>
      <c r="D142" s="31"/>
      <c r="E142" s="31"/>
      <c r="F142" s="27"/>
      <c r="G142" s="27"/>
      <c r="H142" s="27"/>
      <c r="I142" s="27"/>
      <c r="J142" s="65" t="s">
        <v>436</v>
      </c>
      <c r="K142" s="65" t="s">
        <v>437</v>
      </c>
      <c r="L142" s="65" t="s">
        <v>340</v>
      </c>
      <c r="M142" s="65" t="s">
        <v>340</v>
      </c>
      <c r="N142" s="65" t="s">
        <v>340</v>
      </c>
      <c r="O142" s="65" t="s">
        <v>340</v>
      </c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</row>
    <row r="143">
      <c r="A143" s="31"/>
      <c r="B143" s="31"/>
      <c r="C143" s="31"/>
      <c r="D143" s="31"/>
      <c r="E143" s="31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</row>
    <row r="144">
      <c r="A144" s="31"/>
      <c r="B144" s="31"/>
      <c r="C144" s="31"/>
      <c r="D144" s="31"/>
      <c r="E144" s="31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</row>
    <row r="145">
      <c r="A145" s="31"/>
      <c r="B145" s="31"/>
      <c r="C145" s="31"/>
      <c r="D145" s="31"/>
      <c r="E145" s="31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</row>
    <row r="146">
      <c r="A146" s="31"/>
      <c r="B146" s="31"/>
      <c r="C146" s="31"/>
      <c r="D146" s="31"/>
      <c r="E146" s="31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</row>
    <row r="147">
      <c r="A147" s="31"/>
      <c r="B147" s="31"/>
      <c r="C147" s="31"/>
      <c r="D147" s="31"/>
      <c r="E147" s="31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</row>
    <row r="148">
      <c r="A148" s="31"/>
      <c r="B148" s="31"/>
      <c r="C148" s="31"/>
      <c r="D148" s="31"/>
      <c r="E148" s="31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</row>
    <row r="149">
      <c r="A149" s="31"/>
      <c r="B149" s="31"/>
      <c r="C149" s="31"/>
      <c r="D149" s="31"/>
      <c r="E149" s="31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</row>
    <row r="150">
      <c r="A150" s="31"/>
      <c r="B150" s="31"/>
      <c r="C150" s="31"/>
      <c r="D150" s="31"/>
      <c r="E150" s="31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</row>
    <row r="151">
      <c r="A151" s="31"/>
      <c r="B151" s="31"/>
      <c r="C151" s="31"/>
      <c r="D151" s="31"/>
      <c r="E151" s="31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</row>
    <row r="152">
      <c r="A152" s="31"/>
      <c r="B152" s="31"/>
      <c r="C152" s="31"/>
      <c r="D152" s="31"/>
      <c r="E152" s="31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</row>
    <row r="153">
      <c r="A153" s="31"/>
      <c r="B153" s="31"/>
      <c r="C153" s="31"/>
      <c r="D153" s="31"/>
      <c r="E153" s="31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</row>
    <row r="154">
      <c r="A154" s="31"/>
      <c r="B154" s="31"/>
      <c r="C154" s="31"/>
      <c r="D154" s="31"/>
      <c r="E154" s="31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</row>
    <row r="155">
      <c r="A155" s="31"/>
      <c r="B155" s="31"/>
      <c r="C155" s="31"/>
      <c r="D155" s="31"/>
      <c r="E155" s="31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</row>
    <row r="156">
      <c r="A156" s="31"/>
      <c r="B156" s="31"/>
      <c r="C156" s="31"/>
      <c r="D156" s="31"/>
      <c r="E156" s="31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</row>
    <row r="157">
      <c r="A157" s="31"/>
      <c r="B157" s="31"/>
      <c r="C157" s="31"/>
      <c r="D157" s="31"/>
      <c r="E157" s="31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</row>
    <row r="158">
      <c r="A158" s="31"/>
      <c r="B158" s="31"/>
      <c r="C158" s="31"/>
      <c r="D158" s="31"/>
      <c r="E158" s="31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</row>
    <row r="159">
      <c r="A159" s="31"/>
      <c r="B159" s="31"/>
      <c r="C159" s="31"/>
      <c r="D159" s="31"/>
      <c r="E159" s="31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</row>
    <row r="160">
      <c r="A160" s="31"/>
      <c r="B160" s="31"/>
      <c r="C160" s="31"/>
      <c r="D160" s="31"/>
      <c r="E160" s="31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</row>
    <row r="161">
      <c r="A161" s="31"/>
      <c r="B161" s="31"/>
      <c r="C161" s="31"/>
      <c r="D161" s="31"/>
      <c r="E161" s="31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</row>
    <row r="162">
      <c r="A162" s="31"/>
      <c r="B162" s="31"/>
      <c r="C162" s="31"/>
      <c r="D162" s="31"/>
      <c r="E162" s="31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</row>
    <row r="163">
      <c r="A163" s="31"/>
      <c r="B163" s="31"/>
      <c r="C163" s="31"/>
      <c r="D163" s="31"/>
      <c r="E163" s="31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</row>
    <row r="164">
      <c r="A164" s="31"/>
      <c r="B164" s="31"/>
      <c r="C164" s="31"/>
      <c r="D164" s="31"/>
      <c r="E164" s="31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</row>
    <row r="165">
      <c r="A165" s="31"/>
      <c r="B165" s="31"/>
      <c r="C165" s="31"/>
      <c r="D165" s="31"/>
      <c r="E165" s="31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</row>
    <row r="166">
      <c r="A166" s="31"/>
      <c r="B166" s="31"/>
      <c r="C166" s="31"/>
      <c r="D166" s="31"/>
      <c r="E166" s="31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</row>
    <row r="167">
      <c r="A167" s="31"/>
      <c r="B167" s="31"/>
      <c r="C167" s="31"/>
      <c r="D167" s="31"/>
      <c r="E167" s="31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</row>
    <row r="168">
      <c r="A168" s="31"/>
      <c r="B168" s="31"/>
      <c r="C168" s="31"/>
      <c r="D168" s="31"/>
      <c r="E168" s="31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</row>
    <row r="169">
      <c r="A169" s="31"/>
      <c r="B169" s="31"/>
      <c r="C169" s="31"/>
      <c r="D169" s="31"/>
      <c r="E169" s="31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</row>
    <row r="170">
      <c r="A170" s="31"/>
      <c r="B170" s="31"/>
      <c r="C170" s="31"/>
      <c r="D170" s="31"/>
      <c r="E170" s="31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</row>
    <row r="171">
      <c r="A171" s="31"/>
      <c r="B171" s="31"/>
      <c r="C171" s="31"/>
      <c r="D171" s="31"/>
      <c r="E171" s="31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</row>
    <row r="172">
      <c r="A172" s="31"/>
      <c r="B172" s="31"/>
      <c r="C172" s="31"/>
      <c r="D172" s="31"/>
      <c r="E172" s="31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</row>
    <row r="173">
      <c r="A173" s="31"/>
      <c r="B173" s="31"/>
      <c r="C173" s="31"/>
      <c r="D173" s="31"/>
      <c r="E173" s="31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</row>
    <row r="174">
      <c r="A174" s="31"/>
      <c r="B174" s="31"/>
      <c r="C174" s="31"/>
      <c r="D174" s="31"/>
      <c r="E174" s="31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</row>
    <row r="175">
      <c r="A175" s="31"/>
      <c r="B175" s="31"/>
      <c r="C175" s="31"/>
      <c r="D175" s="31"/>
      <c r="E175" s="31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</row>
    <row r="176">
      <c r="A176" s="31"/>
      <c r="B176" s="31"/>
      <c r="C176" s="31"/>
      <c r="D176" s="31"/>
      <c r="E176" s="31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</row>
    <row r="177">
      <c r="A177" s="31"/>
      <c r="B177" s="31"/>
      <c r="C177" s="31"/>
      <c r="D177" s="31"/>
      <c r="E177" s="31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</row>
    <row r="178">
      <c r="A178" s="31"/>
      <c r="B178" s="31"/>
      <c r="C178" s="31"/>
      <c r="D178" s="31"/>
      <c r="E178" s="31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</row>
    <row r="179">
      <c r="A179" s="31"/>
      <c r="B179" s="31"/>
      <c r="C179" s="31"/>
      <c r="D179" s="31"/>
      <c r="E179" s="31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</row>
    <row r="180">
      <c r="A180" s="31"/>
      <c r="B180" s="31"/>
      <c r="C180" s="31"/>
      <c r="D180" s="31"/>
      <c r="E180" s="31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</row>
    <row r="181">
      <c r="A181" s="31"/>
      <c r="B181" s="31"/>
      <c r="C181" s="31"/>
      <c r="D181" s="31"/>
      <c r="E181" s="31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</row>
    <row r="182">
      <c r="A182" s="31"/>
      <c r="B182" s="31"/>
      <c r="C182" s="31"/>
      <c r="D182" s="31"/>
      <c r="E182" s="31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</row>
    <row r="183">
      <c r="A183" s="31"/>
      <c r="B183" s="31"/>
      <c r="C183" s="31"/>
      <c r="D183" s="31"/>
      <c r="E183" s="31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</row>
    <row r="184">
      <c r="A184" s="31"/>
      <c r="B184" s="31"/>
      <c r="C184" s="31"/>
      <c r="D184" s="31"/>
      <c r="E184" s="31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</row>
    <row r="185">
      <c r="A185" s="31"/>
      <c r="B185" s="31"/>
      <c r="C185" s="31"/>
      <c r="D185" s="31"/>
      <c r="E185" s="31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</row>
    <row r="186">
      <c r="A186" s="31"/>
      <c r="B186" s="31"/>
      <c r="C186" s="31"/>
      <c r="D186" s="31"/>
      <c r="E186" s="31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</row>
    <row r="187">
      <c r="A187" s="31"/>
      <c r="B187" s="31"/>
      <c r="C187" s="31"/>
      <c r="D187" s="31"/>
      <c r="E187" s="31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</row>
    <row r="188">
      <c r="A188" s="31"/>
      <c r="B188" s="31"/>
      <c r="C188" s="31"/>
      <c r="D188" s="31"/>
      <c r="E188" s="31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</row>
    <row r="189">
      <c r="A189" s="31"/>
      <c r="B189" s="31"/>
      <c r="C189" s="31"/>
      <c r="D189" s="31"/>
      <c r="E189" s="31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</row>
    <row r="190">
      <c r="A190" s="31"/>
      <c r="B190" s="31"/>
      <c r="C190" s="31"/>
      <c r="D190" s="31"/>
      <c r="E190" s="31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</row>
    <row r="191">
      <c r="A191" s="31"/>
      <c r="B191" s="31"/>
      <c r="C191" s="31"/>
      <c r="D191" s="31"/>
      <c r="E191" s="31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</row>
    <row r="192">
      <c r="A192" s="31"/>
      <c r="B192" s="31"/>
      <c r="C192" s="31"/>
      <c r="D192" s="31"/>
      <c r="E192" s="31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</row>
    <row r="193">
      <c r="A193" s="31"/>
      <c r="B193" s="31"/>
      <c r="C193" s="31"/>
      <c r="D193" s="31"/>
      <c r="E193" s="31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</row>
    <row r="194">
      <c r="A194" s="31"/>
      <c r="B194" s="31"/>
      <c r="C194" s="31"/>
      <c r="D194" s="31"/>
      <c r="E194" s="31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</row>
    <row r="195">
      <c r="A195" s="31"/>
      <c r="B195" s="31"/>
      <c r="C195" s="31"/>
      <c r="D195" s="31"/>
      <c r="E195" s="31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</row>
    <row r="196">
      <c r="A196" s="31"/>
      <c r="B196" s="31"/>
      <c r="C196" s="31"/>
      <c r="D196" s="31"/>
      <c r="E196" s="31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</row>
    <row r="197">
      <c r="A197" s="31"/>
      <c r="B197" s="31"/>
      <c r="C197" s="31"/>
      <c r="D197" s="31"/>
      <c r="E197" s="31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</row>
    <row r="198">
      <c r="A198" s="31"/>
      <c r="B198" s="31"/>
      <c r="C198" s="31"/>
      <c r="D198" s="31"/>
      <c r="E198" s="31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</row>
    <row r="199">
      <c r="A199" s="31"/>
      <c r="B199" s="31"/>
      <c r="C199" s="31"/>
      <c r="D199" s="31"/>
      <c r="E199" s="31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</row>
    <row r="200">
      <c r="A200" s="31"/>
      <c r="B200" s="31"/>
      <c r="C200" s="31"/>
      <c r="D200" s="31"/>
      <c r="E200" s="31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</row>
    <row r="201">
      <c r="A201" s="31"/>
      <c r="B201" s="31"/>
      <c r="C201" s="31"/>
      <c r="D201" s="31"/>
      <c r="E201" s="31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</row>
    <row r="202">
      <c r="A202" s="31"/>
      <c r="B202" s="31"/>
      <c r="C202" s="31"/>
      <c r="D202" s="31"/>
      <c r="E202" s="31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</row>
    <row r="203">
      <c r="A203" s="31"/>
      <c r="B203" s="31"/>
      <c r="C203" s="31"/>
      <c r="D203" s="31"/>
      <c r="E203" s="31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</row>
    <row r="204">
      <c r="A204" s="31"/>
      <c r="B204" s="31"/>
      <c r="C204" s="31"/>
      <c r="D204" s="31"/>
      <c r="E204" s="31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</row>
    <row r="205">
      <c r="A205" s="31"/>
      <c r="B205" s="31"/>
      <c r="C205" s="31"/>
      <c r="D205" s="31"/>
      <c r="E205" s="31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</row>
    <row r="206">
      <c r="A206" s="31"/>
      <c r="B206" s="31"/>
      <c r="C206" s="31"/>
      <c r="D206" s="31"/>
      <c r="E206" s="31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</row>
    <row r="207">
      <c r="A207" s="31"/>
      <c r="B207" s="31"/>
      <c r="C207" s="31"/>
      <c r="D207" s="31"/>
      <c r="E207" s="31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</row>
    <row r="208">
      <c r="A208" s="31"/>
      <c r="B208" s="31"/>
      <c r="C208" s="31"/>
      <c r="D208" s="31"/>
      <c r="E208" s="31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</row>
    <row r="209">
      <c r="A209" s="31"/>
      <c r="B209" s="31"/>
      <c r="C209" s="31"/>
      <c r="D209" s="31"/>
      <c r="E209" s="31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</row>
    <row r="210">
      <c r="A210" s="31"/>
      <c r="B210" s="31"/>
      <c r="C210" s="31"/>
      <c r="D210" s="31"/>
      <c r="E210" s="31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</row>
    <row r="211">
      <c r="A211" s="31"/>
      <c r="B211" s="31"/>
      <c r="C211" s="31"/>
      <c r="D211" s="31"/>
      <c r="E211" s="31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</row>
    <row r="212">
      <c r="A212" s="31"/>
      <c r="B212" s="31"/>
      <c r="C212" s="31"/>
      <c r="D212" s="31"/>
      <c r="E212" s="31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</row>
    <row r="213">
      <c r="A213" s="31"/>
      <c r="B213" s="31"/>
      <c r="C213" s="31"/>
      <c r="D213" s="31"/>
      <c r="E213" s="31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</row>
    <row r="214">
      <c r="A214" s="31"/>
      <c r="B214" s="31"/>
      <c r="C214" s="31"/>
      <c r="D214" s="31"/>
      <c r="E214" s="31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</row>
    <row r="215">
      <c r="A215" s="31"/>
      <c r="B215" s="31"/>
      <c r="C215" s="31"/>
      <c r="D215" s="31"/>
      <c r="E215" s="31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</row>
    <row r="216">
      <c r="A216" s="31"/>
      <c r="B216" s="31"/>
      <c r="C216" s="31"/>
      <c r="D216" s="31"/>
      <c r="E216" s="31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</row>
    <row r="217">
      <c r="A217" s="31"/>
      <c r="B217" s="31"/>
      <c r="C217" s="31"/>
      <c r="D217" s="31"/>
      <c r="E217" s="31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</row>
    <row r="218">
      <c r="A218" s="31"/>
      <c r="B218" s="31"/>
      <c r="C218" s="31"/>
      <c r="D218" s="31"/>
      <c r="E218" s="31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</row>
    <row r="219">
      <c r="A219" s="31"/>
      <c r="B219" s="31"/>
      <c r="C219" s="31"/>
      <c r="D219" s="31"/>
      <c r="E219" s="31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</row>
    <row r="220">
      <c r="A220" s="31"/>
      <c r="B220" s="31"/>
      <c r="C220" s="31"/>
      <c r="D220" s="31"/>
      <c r="E220" s="31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</row>
    <row r="221">
      <c r="A221" s="31"/>
      <c r="B221" s="31"/>
      <c r="C221" s="31"/>
      <c r="D221" s="31"/>
      <c r="E221" s="31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</row>
    <row r="222">
      <c r="A222" s="31"/>
      <c r="B222" s="31"/>
      <c r="C222" s="31"/>
      <c r="D222" s="31"/>
      <c r="E222" s="31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</row>
    <row r="223">
      <c r="A223" s="31"/>
      <c r="B223" s="31"/>
      <c r="C223" s="31"/>
      <c r="D223" s="31"/>
      <c r="E223" s="31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</row>
    <row r="224">
      <c r="A224" s="31"/>
      <c r="B224" s="31"/>
      <c r="C224" s="31"/>
      <c r="D224" s="31"/>
      <c r="E224" s="31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</row>
    <row r="225">
      <c r="A225" s="31"/>
      <c r="B225" s="31"/>
      <c r="C225" s="31"/>
      <c r="D225" s="31"/>
      <c r="E225" s="31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</row>
    <row r="226">
      <c r="A226" s="31"/>
      <c r="B226" s="31"/>
      <c r="C226" s="31"/>
      <c r="D226" s="31"/>
      <c r="E226" s="31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</row>
    <row r="227">
      <c r="A227" s="31"/>
      <c r="B227" s="31"/>
      <c r="C227" s="31"/>
      <c r="D227" s="31"/>
      <c r="E227" s="31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</row>
    <row r="228">
      <c r="A228" s="31"/>
      <c r="B228" s="31"/>
      <c r="C228" s="31"/>
      <c r="D228" s="31"/>
      <c r="E228" s="31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</row>
    <row r="229">
      <c r="A229" s="31"/>
      <c r="B229" s="31"/>
      <c r="C229" s="31"/>
      <c r="D229" s="31"/>
      <c r="E229" s="31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</row>
    <row r="230">
      <c r="A230" s="31"/>
      <c r="B230" s="31"/>
      <c r="C230" s="31"/>
      <c r="D230" s="31"/>
      <c r="E230" s="31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</row>
    <row r="231">
      <c r="A231" s="31"/>
      <c r="B231" s="31"/>
      <c r="C231" s="31"/>
      <c r="D231" s="31"/>
      <c r="E231" s="31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</row>
    <row r="232">
      <c r="A232" s="31"/>
      <c r="B232" s="31"/>
      <c r="C232" s="31"/>
      <c r="D232" s="31"/>
      <c r="E232" s="31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</row>
    <row r="233">
      <c r="A233" s="31"/>
      <c r="B233" s="31"/>
      <c r="C233" s="31"/>
      <c r="D233" s="31"/>
      <c r="E233" s="31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</row>
    <row r="234">
      <c r="A234" s="31"/>
      <c r="B234" s="31"/>
      <c r="C234" s="31"/>
      <c r="D234" s="31"/>
      <c r="E234" s="31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</row>
    <row r="235">
      <c r="A235" s="31"/>
      <c r="B235" s="31"/>
      <c r="C235" s="31"/>
      <c r="D235" s="31"/>
      <c r="E235" s="31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</row>
    <row r="236">
      <c r="A236" s="31"/>
      <c r="B236" s="31"/>
      <c r="C236" s="31"/>
      <c r="D236" s="31"/>
      <c r="E236" s="31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</row>
    <row r="237">
      <c r="A237" s="31"/>
      <c r="B237" s="31"/>
      <c r="C237" s="31"/>
      <c r="D237" s="31"/>
      <c r="E237" s="31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</row>
    <row r="238">
      <c r="A238" s="31"/>
      <c r="B238" s="31"/>
      <c r="C238" s="31"/>
      <c r="D238" s="31"/>
      <c r="E238" s="31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</row>
    <row r="239">
      <c r="A239" s="31"/>
      <c r="B239" s="31"/>
      <c r="C239" s="31"/>
      <c r="D239" s="31"/>
      <c r="E239" s="31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</row>
    <row r="240">
      <c r="A240" s="31"/>
      <c r="B240" s="31"/>
      <c r="C240" s="31"/>
      <c r="D240" s="31"/>
      <c r="E240" s="31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</row>
    <row r="241">
      <c r="A241" s="31"/>
      <c r="B241" s="31"/>
      <c r="C241" s="31"/>
      <c r="D241" s="31"/>
      <c r="E241" s="31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</row>
    <row r="242">
      <c r="A242" s="31"/>
      <c r="B242" s="31"/>
      <c r="C242" s="31"/>
      <c r="D242" s="31"/>
      <c r="E242" s="31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</row>
    <row r="243">
      <c r="A243" s="31"/>
      <c r="B243" s="31"/>
      <c r="C243" s="31"/>
      <c r="D243" s="31"/>
      <c r="E243" s="31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</row>
    <row r="244">
      <c r="A244" s="31"/>
      <c r="B244" s="31"/>
      <c r="C244" s="31"/>
      <c r="D244" s="31"/>
      <c r="E244" s="31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</row>
    <row r="245">
      <c r="A245" s="31"/>
      <c r="B245" s="31"/>
      <c r="C245" s="31"/>
      <c r="D245" s="31"/>
      <c r="E245" s="31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</row>
    <row r="246">
      <c r="A246" s="31"/>
      <c r="B246" s="31"/>
      <c r="C246" s="31"/>
      <c r="D246" s="31"/>
      <c r="E246" s="31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</row>
    <row r="247">
      <c r="A247" s="31"/>
      <c r="B247" s="31"/>
      <c r="C247" s="31"/>
      <c r="D247" s="31"/>
      <c r="E247" s="31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</row>
    <row r="248">
      <c r="A248" s="31"/>
      <c r="B248" s="31"/>
      <c r="C248" s="31"/>
      <c r="D248" s="31"/>
      <c r="E248" s="31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</row>
    <row r="249">
      <c r="A249" s="31"/>
      <c r="B249" s="31"/>
      <c r="C249" s="31"/>
      <c r="D249" s="31"/>
      <c r="E249" s="31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</row>
    <row r="250">
      <c r="A250" s="31"/>
      <c r="B250" s="31"/>
      <c r="C250" s="31"/>
      <c r="D250" s="31"/>
      <c r="E250" s="31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</row>
    <row r="251">
      <c r="A251" s="31"/>
      <c r="B251" s="31"/>
      <c r="C251" s="31"/>
      <c r="D251" s="31"/>
      <c r="E251" s="31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</row>
    <row r="252">
      <c r="A252" s="31"/>
      <c r="B252" s="31"/>
      <c r="C252" s="31"/>
      <c r="D252" s="31"/>
      <c r="E252" s="31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</row>
    <row r="253">
      <c r="A253" s="31"/>
      <c r="B253" s="31"/>
      <c r="C253" s="31"/>
      <c r="D253" s="31"/>
      <c r="E253" s="31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</row>
    <row r="254">
      <c r="A254" s="31"/>
      <c r="B254" s="31"/>
      <c r="C254" s="31"/>
      <c r="D254" s="31"/>
      <c r="E254" s="31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</row>
    <row r="255">
      <c r="A255" s="31"/>
      <c r="B255" s="31"/>
      <c r="C255" s="31"/>
      <c r="D255" s="31"/>
      <c r="E255" s="31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</row>
    <row r="256">
      <c r="A256" s="31"/>
      <c r="B256" s="31"/>
      <c r="C256" s="31"/>
      <c r="D256" s="31"/>
      <c r="E256" s="31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</row>
    <row r="257">
      <c r="A257" s="31"/>
      <c r="B257" s="31"/>
      <c r="C257" s="31"/>
      <c r="D257" s="31"/>
      <c r="E257" s="31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</row>
    <row r="258">
      <c r="A258" s="31"/>
      <c r="B258" s="31"/>
      <c r="C258" s="31"/>
      <c r="D258" s="31"/>
      <c r="E258" s="31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</row>
    <row r="259">
      <c r="A259" s="31"/>
      <c r="B259" s="31"/>
      <c r="C259" s="31"/>
      <c r="D259" s="31"/>
      <c r="E259" s="31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</row>
    <row r="260">
      <c r="A260" s="31"/>
      <c r="B260" s="31"/>
      <c r="C260" s="31"/>
      <c r="D260" s="31"/>
      <c r="E260" s="31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</row>
    <row r="261">
      <c r="A261" s="31"/>
      <c r="B261" s="31"/>
      <c r="C261" s="31"/>
      <c r="D261" s="31"/>
      <c r="E261" s="31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</row>
    <row r="262">
      <c r="A262" s="31"/>
      <c r="B262" s="31"/>
      <c r="C262" s="31"/>
      <c r="D262" s="31"/>
      <c r="E262" s="31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</row>
    <row r="263">
      <c r="A263" s="31"/>
      <c r="B263" s="31"/>
      <c r="C263" s="31"/>
      <c r="D263" s="31"/>
      <c r="E263" s="31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</row>
    <row r="264">
      <c r="A264" s="31"/>
      <c r="B264" s="31"/>
      <c r="C264" s="31"/>
      <c r="D264" s="31"/>
      <c r="E264" s="31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</row>
    <row r="265">
      <c r="A265" s="31"/>
      <c r="B265" s="31"/>
      <c r="C265" s="31"/>
      <c r="D265" s="31"/>
      <c r="E265" s="31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</row>
    <row r="266">
      <c r="A266" s="31"/>
      <c r="B266" s="31"/>
      <c r="C266" s="31"/>
      <c r="D266" s="31"/>
      <c r="E266" s="31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</row>
    <row r="267">
      <c r="A267" s="31"/>
      <c r="B267" s="31"/>
      <c r="C267" s="31"/>
      <c r="D267" s="31"/>
      <c r="E267" s="31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</row>
    <row r="268">
      <c r="A268" s="31"/>
      <c r="B268" s="31"/>
      <c r="C268" s="31"/>
      <c r="D268" s="31"/>
      <c r="E268" s="31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</row>
    <row r="269">
      <c r="A269" s="31"/>
      <c r="B269" s="31"/>
      <c r="C269" s="31"/>
      <c r="D269" s="31"/>
      <c r="E269" s="31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</row>
    <row r="270">
      <c r="A270" s="31"/>
      <c r="B270" s="31"/>
      <c r="C270" s="31"/>
      <c r="D270" s="31"/>
      <c r="E270" s="31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</row>
    <row r="271">
      <c r="A271" s="31"/>
      <c r="B271" s="31"/>
      <c r="C271" s="31"/>
      <c r="D271" s="31"/>
      <c r="E271" s="31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</row>
    <row r="272">
      <c r="A272" s="31"/>
      <c r="B272" s="31"/>
      <c r="C272" s="31"/>
      <c r="D272" s="31"/>
      <c r="E272" s="31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</row>
    <row r="273">
      <c r="A273" s="31"/>
      <c r="B273" s="31"/>
      <c r="C273" s="31"/>
      <c r="D273" s="31"/>
      <c r="E273" s="31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</row>
    <row r="274">
      <c r="A274" s="31"/>
      <c r="B274" s="31"/>
      <c r="C274" s="31"/>
      <c r="D274" s="31"/>
      <c r="E274" s="31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</row>
    <row r="275">
      <c r="A275" s="31"/>
      <c r="B275" s="31"/>
      <c r="C275" s="31"/>
      <c r="D275" s="31"/>
      <c r="E275" s="31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</row>
    <row r="276">
      <c r="A276" s="31"/>
      <c r="B276" s="31"/>
      <c r="C276" s="31"/>
      <c r="D276" s="31"/>
      <c r="E276" s="31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</row>
    <row r="277">
      <c r="A277" s="31"/>
      <c r="B277" s="31"/>
      <c r="C277" s="31"/>
      <c r="D277" s="31"/>
      <c r="E277" s="31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</row>
    <row r="278">
      <c r="A278" s="31"/>
      <c r="B278" s="31"/>
      <c r="C278" s="31"/>
      <c r="D278" s="31"/>
      <c r="E278" s="31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</row>
    <row r="279">
      <c r="A279" s="31"/>
      <c r="B279" s="31"/>
      <c r="C279" s="31"/>
      <c r="D279" s="31"/>
      <c r="E279" s="31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</row>
    <row r="280">
      <c r="A280" s="31"/>
      <c r="B280" s="31"/>
      <c r="C280" s="31"/>
      <c r="D280" s="31"/>
      <c r="E280" s="31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</row>
    <row r="281">
      <c r="A281" s="31"/>
      <c r="B281" s="31"/>
      <c r="C281" s="31"/>
      <c r="D281" s="31"/>
      <c r="E281" s="31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</row>
    <row r="282">
      <c r="A282" s="31"/>
      <c r="B282" s="31"/>
      <c r="C282" s="31"/>
      <c r="D282" s="31"/>
      <c r="E282" s="31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</row>
    <row r="283">
      <c r="A283" s="31"/>
      <c r="B283" s="31"/>
      <c r="C283" s="31"/>
      <c r="D283" s="31"/>
      <c r="E283" s="31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</row>
    <row r="284">
      <c r="A284" s="31"/>
      <c r="B284" s="31"/>
      <c r="C284" s="31"/>
      <c r="D284" s="31"/>
      <c r="E284" s="31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</row>
    <row r="285">
      <c r="A285" s="31"/>
      <c r="B285" s="31"/>
      <c r="C285" s="31"/>
      <c r="D285" s="31"/>
      <c r="E285" s="31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</row>
    <row r="286">
      <c r="A286" s="31"/>
      <c r="B286" s="31"/>
      <c r="C286" s="31"/>
      <c r="D286" s="31"/>
      <c r="E286" s="31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</row>
    <row r="287">
      <c r="A287" s="31"/>
      <c r="B287" s="31"/>
      <c r="C287" s="31"/>
      <c r="D287" s="31"/>
      <c r="E287" s="31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</row>
    <row r="288">
      <c r="A288" s="31"/>
      <c r="B288" s="31"/>
      <c r="C288" s="31"/>
      <c r="D288" s="31"/>
      <c r="E288" s="31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</row>
    <row r="289">
      <c r="A289" s="31"/>
      <c r="B289" s="31"/>
      <c r="C289" s="31"/>
      <c r="D289" s="31"/>
      <c r="E289" s="31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</row>
    <row r="290">
      <c r="A290" s="31"/>
      <c r="B290" s="31"/>
      <c r="C290" s="31"/>
      <c r="D290" s="31"/>
      <c r="E290" s="31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</row>
    <row r="291">
      <c r="A291" s="31"/>
      <c r="B291" s="31"/>
      <c r="C291" s="31"/>
      <c r="D291" s="31"/>
      <c r="E291" s="31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</row>
    <row r="292">
      <c r="A292" s="31"/>
      <c r="B292" s="31"/>
      <c r="C292" s="31"/>
      <c r="D292" s="31"/>
      <c r="E292" s="31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</row>
    <row r="293">
      <c r="A293" s="31"/>
      <c r="B293" s="31"/>
      <c r="C293" s="31"/>
      <c r="D293" s="31"/>
      <c r="E293" s="31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</row>
    <row r="294">
      <c r="A294" s="31"/>
      <c r="B294" s="31"/>
      <c r="C294" s="31"/>
      <c r="D294" s="31"/>
      <c r="E294" s="31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</row>
    <row r="295">
      <c r="A295" s="31"/>
      <c r="B295" s="31"/>
      <c r="C295" s="31"/>
      <c r="D295" s="31"/>
      <c r="E295" s="31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</row>
    <row r="296">
      <c r="A296" s="31"/>
      <c r="B296" s="31"/>
      <c r="C296" s="31"/>
      <c r="D296" s="31"/>
      <c r="E296" s="31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</row>
    <row r="297">
      <c r="A297" s="31"/>
      <c r="B297" s="31"/>
      <c r="C297" s="31"/>
      <c r="D297" s="31"/>
      <c r="E297" s="31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</row>
    <row r="298">
      <c r="A298" s="31"/>
      <c r="B298" s="31"/>
      <c r="C298" s="31"/>
      <c r="D298" s="31"/>
      <c r="E298" s="31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</row>
    <row r="299">
      <c r="A299" s="31"/>
      <c r="B299" s="31"/>
      <c r="C299" s="31"/>
      <c r="D299" s="31"/>
      <c r="E299" s="31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</row>
    <row r="300">
      <c r="A300" s="31"/>
      <c r="B300" s="31"/>
      <c r="C300" s="31"/>
      <c r="D300" s="31"/>
      <c r="E300" s="31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</row>
    <row r="301">
      <c r="A301" s="31"/>
      <c r="B301" s="31"/>
      <c r="C301" s="31"/>
      <c r="D301" s="31"/>
      <c r="E301" s="31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</row>
    <row r="302">
      <c r="A302" s="31"/>
      <c r="B302" s="31"/>
      <c r="C302" s="31"/>
      <c r="D302" s="31"/>
      <c r="E302" s="31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</row>
    <row r="303">
      <c r="A303" s="31"/>
      <c r="B303" s="31"/>
      <c r="C303" s="31"/>
      <c r="D303" s="31"/>
      <c r="E303" s="31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</row>
    <row r="304">
      <c r="A304" s="31"/>
      <c r="B304" s="31"/>
      <c r="C304" s="31"/>
      <c r="D304" s="31"/>
      <c r="E304" s="31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</row>
    <row r="305">
      <c r="A305" s="31"/>
      <c r="B305" s="31"/>
      <c r="C305" s="31"/>
      <c r="D305" s="31"/>
      <c r="E305" s="31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</row>
    <row r="306">
      <c r="A306" s="31"/>
      <c r="B306" s="31"/>
      <c r="C306" s="31"/>
      <c r="D306" s="31"/>
      <c r="E306" s="31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</row>
    <row r="307">
      <c r="A307" s="31"/>
      <c r="B307" s="31"/>
      <c r="C307" s="31"/>
      <c r="D307" s="31"/>
      <c r="E307" s="31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</row>
    <row r="308">
      <c r="A308" s="31"/>
      <c r="B308" s="31"/>
      <c r="C308" s="31"/>
      <c r="D308" s="31"/>
      <c r="E308" s="31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</row>
    <row r="309">
      <c r="A309" s="31"/>
      <c r="B309" s="31"/>
      <c r="C309" s="31"/>
      <c r="D309" s="31"/>
      <c r="E309" s="31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</row>
    <row r="310">
      <c r="A310" s="31"/>
      <c r="B310" s="31"/>
      <c r="C310" s="31"/>
      <c r="D310" s="31"/>
      <c r="E310" s="31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</row>
    <row r="311">
      <c r="A311" s="31"/>
      <c r="B311" s="31"/>
      <c r="C311" s="31"/>
      <c r="D311" s="31"/>
      <c r="E311" s="31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</row>
    <row r="312">
      <c r="A312" s="31"/>
      <c r="B312" s="31"/>
      <c r="C312" s="31"/>
      <c r="D312" s="31"/>
      <c r="E312" s="31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</row>
    <row r="313">
      <c r="A313" s="31"/>
      <c r="B313" s="31"/>
      <c r="C313" s="31"/>
      <c r="D313" s="31"/>
      <c r="E313" s="31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</row>
    <row r="314">
      <c r="A314" s="31"/>
      <c r="B314" s="31"/>
      <c r="C314" s="31"/>
      <c r="D314" s="31"/>
      <c r="E314" s="31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</row>
    <row r="315">
      <c r="A315" s="31"/>
      <c r="B315" s="31"/>
      <c r="C315" s="31"/>
      <c r="D315" s="31"/>
      <c r="E315" s="31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</row>
    <row r="316">
      <c r="A316" s="31"/>
      <c r="B316" s="31"/>
      <c r="C316" s="31"/>
      <c r="D316" s="31"/>
      <c r="E316" s="31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</row>
    <row r="317">
      <c r="A317" s="31"/>
      <c r="B317" s="31"/>
      <c r="C317" s="31"/>
      <c r="D317" s="31"/>
      <c r="E317" s="31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</row>
    <row r="318">
      <c r="A318" s="31"/>
      <c r="B318" s="31"/>
      <c r="C318" s="31"/>
      <c r="D318" s="31"/>
      <c r="E318" s="31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</row>
    <row r="319">
      <c r="A319" s="31"/>
      <c r="B319" s="31"/>
      <c r="C319" s="31"/>
      <c r="D319" s="31"/>
      <c r="E319" s="31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</row>
    <row r="320">
      <c r="A320" s="31"/>
      <c r="B320" s="31"/>
      <c r="C320" s="31"/>
      <c r="D320" s="31"/>
      <c r="E320" s="31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</row>
    <row r="321">
      <c r="A321" s="31"/>
      <c r="B321" s="31"/>
      <c r="C321" s="31"/>
      <c r="D321" s="31"/>
      <c r="E321" s="31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</row>
    <row r="322">
      <c r="A322" s="31"/>
      <c r="B322" s="31"/>
      <c r="C322" s="31"/>
      <c r="D322" s="31"/>
      <c r="E322" s="31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</row>
    <row r="323">
      <c r="A323" s="31"/>
      <c r="B323" s="31"/>
      <c r="C323" s="31"/>
      <c r="D323" s="31"/>
      <c r="E323" s="31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</row>
    <row r="324">
      <c r="A324" s="31"/>
      <c r="B324" s="31"/>
      <c r="C324" s="31"/>
      <c r="D324" s="31"/>
      <c r="E324" s="31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</row>
    <row r="325">
      <c r="A325" s="31"/>
      <c r="B325" s="31"/>
      <c r="C325" s="31"/>
      <c r="D325" s="31"/>
      <c r="E325" s="31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</row>
    <row r="326">
      <c r="A326" s="31"/>
      <c r="B326" s="31"/>
      <c r="C326" s="31"/>
      <c r="D326" s="31"/>
      <c r="E326" s="31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</row>
    <row r="327">
      <c r="A327" s="31"/>
      <c r="B327" s="31"/>
      <c r="C327" s="31"/>
      <c r="D327" s="31"/>
      <c r="E327" s="31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</row>
    <row r="328">
      <c r="A328" s="31"/>
      <c r="B328" s="31"/>
      <c r="C328" s="31"/>
      <c r="D328" s="31"/>
      <c r="E328" s="31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</row>
    <row r="329">
      <c r="A329" s="31"/>
      <c r="B329" s="31"/>
      <c r="C329" s="31"/>
      <c r="D329" s="31"/>
      <c r="E329" s="31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</row>
    <row r="330">
      <c r="A330" s="31"/>
      <c r="B330" s="31"/>
      <c r="C330" s="31"/>
      <c r="D330" s="31"/>
      <c r="E330" s="31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</row>
    <row r="331">
      <c r="A331" s="31"/>
      <c r="B331" s="31"/>
      <c r="C331" s="31"/>
      <c r="D331" s="31"/>
      <c r="E331" s="31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</row>
    <row r="332">
      <c r="A332" s="31"/>
      <c r="B332" s="31"/>
      <c r="C332" s="31"/>
      <c r="D332" s="31"/>
      <c r="E332" s="31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</row>
    <row r="333">
      <c r="A333" s="31"/>
      <c r="B333" s="31"/>
      <c r="C333" s="31"/>
      <c r="D333" s="31"/>
      <c r="E333" s="31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</row>
    <row r="334">
      <c r="A334" s="31"/>
      <c r="B334" s="31"/>
      <c r="C334" s="31"/>
      <c r="D334" s="31"/>
      <c r="E334" s="31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</row>
    <row r="335">
      <c r="A335" s="31"/>
      <c r="B335" s="31"/>
      <c r="C335" s="31"/>
      <c r="D335" s="31"/>
      <c r="E335" s="31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</row>
    <row r="336">
      <c r="A336" s="31"/>
      <c r="B336" s="31"/>
      <c r="C336" s="31"/>
      <c r="D336" s="31"/>
      <c r="E336" s="31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</row>
    <row r="337">
      <c r="A337" s="31"/>
      <c r="B337" s="31"/>
      <c r="C337" s="31"/>
      <c r="D337" s="31"/>
      <c r="E337" s="31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</row>
    <row r="338">
      <c r="A338" s="31"/>
      <c r="B338" s="31"/>
      <c r="C338" s="31"/>
      <c r="D338" s="31"/>
      <c r="E338" s="31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</row>
    <row r="339">
      <c r="A339" s="31"/>
      <c r="B339" s="31"/>
      <c r="C339" s="31"/>
      <c r="D339" s="31"/>
      <c r="E339" s="31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</row>
    <row r="340">
      <c r="A340" s="31"/>
      <c r="B340" s="31"/>
      <c r="C340" s="31"/>
      <c r="D340" s="31"/>
      <c r="E340" s="31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</row>
    <row r="341">
      <c r="A341" s="31"/>
      <c r="B341" s="31"/>
      <c r="C341" s="31"/>
      <c r="D341" s="31"/>
      <c r="E341" s="31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</row>
    <row r="342">
      <c r="A342" s="31"/>
      <c r="B342" s="31"/>
      <c r="C342" s="31"/>
      <c r="D342" s="31"/>
      <c r="E342" s="31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</row>
    <row r="343">
      <c r="A343" s="31"/>
      <c r="B343" s="31"/>
      <c r="C343" s="31"/>
      <c r="D343" s="31"/>
      <c r="E343" s="31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</row>
    <row r="344">
      <c r="A344" s="31"/>
      <c r="B344" s="31"/>
      <c r="C344" s="31"/>
      <c r="D344" s="31"/>
      <c r="E344" s="31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</row>
    <row r="345">
      <c r="A345" s="31"/>
      <c r="B345" s="31"/>
      <c r="C345" s="31"/>
      <c r="D345" s="31"/>
      <c r="E345" s="31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</row>
    <row r="346">
      <c r="A346" s="31"/>
      <c r="B346" s="31"/>
      <c r="C346" s="31"/>
      <c r="D346" s="31"/>
      <c r="E346" s="31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</row>
    <row r="347">
      <c r="A347" s="31"/>
      <c r="B347" s="31"/>
      <c r="C347" s="31"/>
      <c r="D347" s="31"/>
      <c r="E347" s="31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</row>
    <row r="348">
      <c r="A348" s="31"/>
      <c r="B348" s="31"/>
      <c r="C348" s="31"/>
      <c r="D348" s="31"/>
      <c r="E348" s="31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</row>
    <row r="349">
      <c r="A349" s="31"/>
      <c r="B349" s="31"/>
      <c r="C349" s="31"/>
      <c r="D349" s="31"/>
      <c r="E349" s="31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</row>
    <row r="350">
      <c r="A350" s="31"/>
      <c r="B350" s="31"/>
      <c r="C350" s="31"/>
      <c r="D350" s="31"/>
      <c r="E350" s="31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</row>
    <row r="351">
      <c r="A351" s="31"/>
      <c r="B351" s="31"/>
      <c r="C351" s="31"/>
      <c r="D351" s="31"/>
      <c r="E351" s="31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</row>
    <row r="352">
      <c r="A352" s="31"/>
      <c r="B352" s="31"/>
      <c r="C352" s="31"/>
      <c r="D352" s="31"/>
      <c r="E352" s="31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</row>
    <row r="353">
      <c r="A353" s="31"/>
      <c r="B353" s="31"/>
      <c r="C353" s="31"/>
      <c r="D353" s="31"/>
      <c r="E353" s="31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</row>
    <row r="354">
      <c r="A354" s="31"/>
      <c r="B354" s="31"/>
      <c r="C354" s="31"/>
      <c r="D354" s="31"/>
      <c r="E354" s="31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</row>
    <row r="355">
      <c r="A355" s="31"/>
      <c r="B355" s="31"/>
      <c r="C355" s="31"/>
      <c r="D355" s="31"/>
      <c r="E355" s="31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</row>
    <row r="356">
      <c r="A356" s="31"/>
      <c r="B356" s="31"/>
      <c r="C356" s="31"/>
      <c r="D356" s="31"/>
      <c r="E356" s="31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</row>
    <row r="357">
      <c r="A357" s="31"/>
      <c r="B357" s="31"/>
      <c r="C357" s="31"/>
      <c r="D357" s="31"/>
      <c r="E357" s="31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</row>
    <row r="358">
      <c r="A358" s="31"/>
      <c r="B358" s="31"/>
      <c r="C358" s="31"/>
      <c r="D358" s="31"/>
      <c r="E358" s="31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</row>
    <row r="359">
      <c r="A359" s="31"/>
      <c r="B359" s="31"/>
      <c r="C359" s="31"/>
      <c r="D359" s="31"/>
      <c r="E359" s="31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</row>
    <row r="360">
      <c r="A360" s="31"/>
      <c r="B360" s="31"/>
      <c r="C360" s="31"/>
      <c r="D360" s="31"/>
      <c r="E360" s="31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</row>
    <row r="361">
      <c r="A361" s="31"/>
      <c r="B361" s="31"/>
      <c r="C361" s="31"/>
      <c r="D361" s="31"/>
      <c r="E361" s="31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</row>
    <row r="362">
      <c r="A362" s="31"/>
      <c r="B362" s="31"/>
      <c r="C362" s="31"/>
      <c r="D362" s="31"/>
      <c r="E362" s="31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</row>
    <row r="363">
      <c r="A363" s="31"/>
      <c r="B363" s="31"/>
      <c r="C363" s="31"/>
      <c r="D363" s="31"/>
      <c r="E363" s="31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</row>
    <row r="364">
      <c r="A364" s="31"/>
      <c r="B364" s="31"/>
      <c r="C364" s="31"/>
      <c r="D364" s="31"/>
      <c r="E364" s="31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</row>
    <row r="365">
      <c r="A365" s="31"/>
      <c r="B365" s="31"/>
      <c r="C365" s="31"/>
      <c r="D365" s="31"/>
      <c r="E365" s="31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</row>
    <row r="366">
      <c r="A366" s="31"/>
      <c r="B366" s="31"/>
      <c r="C366" s="31"/>
      <c r="D366" s="31"/>
      <c r="E366" s="31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</row>
    <row r="367">
      <c r="A367" s="31"/>
      <c r="B367" s="31"/>
      <c r="C367" s="31"/>
      <c r="D367" s="31"/>
      <c r="E367" s="31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</row>
    <row r="368">
      <c r="A368" s="31"/>
      <c r="B368" s="31"/>
      <c r="C368" s="31"/>
      <c r="D368" s="31"/>
      <c r="E368" s="31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</row>
    <row r="369">
      <c r="A369" s="31"/>
      <c r="B369" s="31"/>
      <c r="C369" s="31"/>
      <c r="D369" s="31"/>
      <c r="E369" s="31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</row>
    <row r="370">
      <c r="A370" s="31"/>
      <c r="B370" s="31"/>
      <c r="C370" s="31"/>
      <c r="D370" s="31"/>
      <c r="E370" s="31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</row>
    <row r="371">
      <c r="A371" s="31"/>
      <c r="B371" s="31"/>
      <c r="C371" s="31"/>
      <c r="D371" s="31"/>
      <c r="E371" s="31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</row>
    <row r="372">
      <c r="A372" s="31"/>
      <c r="B372" s="31"/>
      <c r="C372" s="31"/>
      <c r="D372" s="31"/>
      <c r="E372" s="31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</row>
    <row r="373">
      <c r="A373" s="31"/>
      <c r="B373" s="31"/>
      <c r="C373" s="31"/>
      <c r="D373" s="31"/>
      <c r="E373" s="31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</row>
    <row r="374">
      <c r="A374" s="31"/>
      <c r="B374" s="31"/>
      <c r="C374" s="31"/>
      <c r="D374" s="31"/>
      <c r="E374" s="31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</row>
    <row r="375">
      <c r="A375" s="31"/>
      <c r="B375" s="31"/>
      <c r="C375" s="31"/>
      <c r="D375" s="31"/>
      <c r="E375" s="31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</row>
    <row r="376">
      <c r="A376" s="31"/>
      <c r="B376" s="31"/>
      <c r="C376" s="31"/>
      <c r="D376" s="31"/>
      <c r="E376" s="31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</row>
    <row r="377">
      <c r="A377" s="31"/>
      <c r="B377" s="31"/>
      <c r="C377" s="31"/>
      <c r="D377" s="31"/>
      <c r="E377" s="31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</row>
    <row r="378">
      <c r="A378" s="31"/>
      <c r="B378" s="31"/>
      <c r="C378" s="31"/>
      <c r="D378" s="31"/>
      <c r="E378" s="31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</row>
    <row r="379">
      <c r="A379" s="31"/>
      <c r="B379" s="31"/>
      <c r="C379" s="31"/>
      <c r="D379" s="31"/>
      <c r="E379" s="31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</row>
    <row r="380">
      <c r="A380" s="31"/>
      <c r="B380" s="31"/>
      <c r="C380" s="31"/>
      <c r="D380" s="31"/>
      <c r="E380" s="31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</row>
    <row r="381">
      <c r="A381" s="31"/>
      <c r="B381" s="31"/>
      <c r="C381" s="31"/>
      <c r="D381" s="31"/>
      <c r="E381" s="31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</row>
    <row r="382">
      <c r="A382" s="31"/>
      <c r="B382" s="31"/>
      <c r="C382" s="31"/>
      <c r="D382" s="31"/>
      <c r="E382" s="31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</row>
    <row r="383">
      <c r="A383" s="31"/>
      <c r="B383" s="31"/>
      <c r="C383" s="31"/>
      <c r="D383" s="31"/>
      <c r="E383" s="31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</row>
    <row r="384">
      <c r="A384" s="31"/>
      <c r="B384" s="31"/>
      <c r="C384" s="31"/>
      <c r="D384" s="31"/>
      <c r="E384" s="31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</row>
    <row r="385">
      <c r="A385" s="31"/>
      <c r="B385" s="31"/>
      <c r="C385" s="31"/>
      <c r="D385" s="31"/>
      <c r="E385" s="31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</row>
    <row r="386">
      <c r="A386" s="31"/>
      <c r="B386" s="31"/>
      <c r="C386" s="31"/>
      <c r="D386" s="31"/>
      <c r="E386" s="31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</row>
    <row r="387">
      <c r="A387" s="31"/>
      <c r="B387" s="31"/>
      <c r="C387" s="31"/>
      <c r="D387" s="31"/>
      <c r="E387" s="31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</row>
    <row r="388">
      <c r="A388" s="31"/>
      <c r="B388" s="31"/>
      <c r="C388" s="31"/>
      <c r="D388" s="31"/>
      <c r="E388" s="31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</row>
    <row r="389">
      <c r="A389" s="31"/>
      <c r="B389" s="31"/>
      <c r="C389" s="31"/>
      <c r="D389" s="31"/>
      <c r="E389" s="31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</row>
    <row r="390">
      <c r="A390" s="31"/>
      <c r="B390" s="31"/>
      <c r="C390" s="31"/>
      <c r="D390" s="31"/>
      <c r="E390" s="31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</row>
    <row r="391">
      <c r="A391" s="31"/>
      <c r="B391" s="31"/>
      <c r="C391" s="31"/>
      <c r="D391" s="31"/>
      <c r="E391" s="31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</row>
    <row r="392">
      <c r="A392" s="31"/>
      <c r="B392" s="31"/>
      <c r="C392" s="31"/>
      <c r="D392" s="31"/>
      <c r="E392" s="31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</row>
    <row r="393">
      <c r="A393" s="31"/>
      <c r="B393" s="31"/>
      <c r="C393" s="31"/>
      <c r="D393" s="31"/>
      <c r="E393" s="31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</row>
    <row r="394">
      <c r="A394" s="31"/>
      <c r="B394" s="31"/>
      <c r="C394" s="31"/>
      <c r="D394" s="31"/>
      <c r="E394" s="31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</row>
    <row r="395">
      <c r="A395" s="31"/>
      <c r="B395" s="31"/>
      <c r="C395" s="31"/>
      <c r="D395" s="31"/>
      <c r="E395" s="31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</row>
    <row r="396">
      <c r="A396" s="31"/>
      <c r="B396" s="31"/>
      <c r="C396" s="31"/>
      <c r="D396" s="31"/>
      <c r="E396" s="31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</row>
    <row r="397">
      <c r="A397" s="31"/>
      <c r="B397" s="31"/>
      <c r="C397" s="31"/>
      <c r="D397" s="31"/>
      <c r="E397" s="31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</row>
    <row r="398">
      <c r="A398" s="31"/>
      <c r="B398" s="31"/>
      <c r="C398" s="31"/>
      <c r="D398" s="31"/>
      <c r="E398" s="31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</row>
    <row r="399">
      <c r="A399" s="31"/>
      <c r="B399" s="31"/>
      <c r="C399" s="31"/>
      <c r="D399" s="31"/>
      <c r="E399" s="31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</row>
    <row r="400">
      <c r="A400" s="31"/>
      <c r="B400" s="31"/>
      <c r="C400" s="31"/>
      <c r="D400" s="31"/>
      <c r="E400" s="31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</row>
    <row r="401">
      <c r="A401" s="31"/>
      <c r="B401" s="31"/>
      <c r="C401" s="31"/>
      <c r="D401" s="31"/>
      <c r="E401" s="31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</row>
    <row r="402">
      <c r="A402" s="31"/>
      <c r="B402" s="31"/>
      <c r="C402" s="31"/>
      <c r="D402" s="31"/>
      <c r="E402" s="31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</row>
    <row r="403">
      <c r="A403" s="31"/>
      <c r="B403" s="31"/>
      <c r="C403" s="31"/>
      <c r="D403" s="31"/>
      <c r="E403" s="31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</row>
    <row r="404">
      <c r="A404" s="31"/>
      <c r="B404" s="31"/>
      <c r="C404" s="31"/>
      <c r="D404" s="31"/>
      <c r="E404" s="31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</row>
    <row r="405">
      <c r="A405" s="31"/>
      <c r="B405" s="31"/>
      <c r="C405" s="31"/>
      <c r="D405" s="31"/>
      <c r="E405" s="31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</row>
    <row r="406">
      <c r="A406" s="31"/>
      <c r="B406" s="31"/>
      <c r="C406" s="31"/>
      <c r="D406" s="31"/>
      <c r="E406" s="31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</row>
    <row r="407">
      <c r="A407" s="31"/>
      <c r="B407" s="31"/>
      <c r="C407" s="31"/>
      <c r="D407" s="31"/>
      <c r="E407" s="31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</row>
    <row r="408">
      <c r="A408" s="31"/>
      <c r="B408" s="31"/>
      <c r="C408" s="31"/>
      <c r="D408" s="31"/>
      <c r="E408" s="31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</row>
    <row r="409">
      <c r="A409" s="31"/>
      <c r="B409" s="31"/>
      <c r="C409" s="31"/>
      <c r="D409" s="31"/>
      <c r="E409" s="31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</row>
    <row r="410">
      <c r="A410" s="31"/>
      <c r="B410" s="31"/>
      <c r="C410" s="31"/>
      <c r="D410" s="31"/>
      <c r="E410" s="31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</row>
    <row r="411">
      <c r="A411" s="31"/>
      <c r="B411" s="31"/>
      <c r="C411" s="31"/>
      <c r="D411" s="31"/>
      <c r="E411" s="31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</row>
    <row r="412">
      <c r="A412" s="31"/>
      <c r="B412" s="31"/>
      <c r="C412" s="31"/>
      <c r="D412" s="31"/>
      <c r="E412" s="31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</row>
    <row r="413">
      <c r="A413" s="31"/>
      <c r="B413" s="31"/>
      <c r="C413" s="31"/>
      <c r="D413" s="31"/>
      <c r="E413" s="31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</row>
    <row r="414">
      <c r="A414" s="31"/>
      <c r="B414" s="31"/>
      <c r="C414" s="31"/>
      <c r="D414" s="31"/>
      <c r="E414" s="31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</row>
    <row r="415">
      <c r="A415" s="31"/>
      <c r="B415" s="31"/>
      <c r="C415" s="31"/>
      <c r="D415" s="31"/>
      <c r="E415" s="31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</row>
    <row r="416">
      <c r="A416" s="31"/>
      <c r="B416" s="31"/>
      <c r="C416" s="31"/>
      <c r="D416" s="31"/>
      <c r="E416" s="31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</row>
    <row r="417">
      <c r="A417" s="31"/>
      <c r="B417" s="31"/>
      <c r="C417" s="31"/>
      <c r="D417" s="31"/>
      <c r="E417" s="31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</row>
    <row r="418">
      <c r="A418" s="31"/>
      <c r="B418" s="31"/>
      <c r="C418" s="31"/>
      <c r="D418" s="31"/>
      <c r="E418" s="31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</row>
    <row r="419">
      <c r="A419" s="31"/>
      <c r="B419" s="31"/>
      <c r="C419" s="31"/>
      <c r="D419" s="31"/>
      <c r="E419" s="31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</row>
    <row r="420">
      <c r="A420" s="31"/>
      <c r="B420" s="31"/>
      <c r="C420" s="31"/>
      <c r="D420" s="31"/>
      <c r="E420" s="31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</row>
    <row r="421">
      <c r="A421" s="31"/>
      <c r="B421" s="31"/>
      <c r="C421" s="31"/>
      <c r="D421" s="31"/>
      <c r="E421" s="31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</row>
    <row r="422">
      <c r="A422" s="31"/>
      <c r="B422" s="31"/>
      <c r="C422" s="31"/>
      <c r="D422" s="31"/>
      <c r="E422" s="31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</row>
    <row r="423">
      <c r="A423" s="31"/>
      <c r="B423" s="31"/>
      <c r="C423" s="31"/>
      <c r="D423" s="31"/>
      <c r="E423" s="31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</row>
    <row r="424">
      <c r="A424" s="31"/>
      <c r="B424" s="31"/>
      <c r="C424" s="31"/>
      <c r="D424" s="31"/>
      <c r="E424" s="31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</row>
    <row r="425">
      <c r="A425" s="31"/>
      <c r="B425" s="31"/>
      <c r="C425" s="31"/>
      <c r="D425" s="31"/>
      <c r="E425" s="31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</row>
    <row r="426">
      <c r="A426" s="31"/>
      <c r="B426" s="31"/>
      <c r="C426" s="31"/>
      <c r="D426" s="31"/>
      <c r="E426" s="31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</row>
    <row r="427">
      <c r="A427" s="31"/>
      <c r="B427" s="31"/>
      <c r="C427" s="31"/>
      <c r="D427" s="31"/>
      <c r="E427" s="31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</row>
    <row r="428">
      <c r="A428" s="31"/>
      <c r="B428" s="31"/>
      <c r="C428" s="31"/>
      <c r="D428" s="31"/>
      <c r="E428" s="31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</row>
    <row r="429">
      <c r="A429" s="31"/>
      <c r="B429" s="31"/>
      <c r="C429" s="31"/>
      <c r="D429" s="31"/>
      <c r="E429" s="31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</row>
    <row r="430">
      <c r="A430" s="31"/>
      <c r="B430" s="31"/>
      <c r="C430" s="31"/>
      <c r="D430" s="31"/>
      <c r="E430" s="31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</row>
    <row r="431">
      <c r="A431" s="31"/>
      <c r="B431" s="31"/>
      <c r="C431" s="31"/>
      <c r="D431" s="31"/>
      <c r="E431" s="31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</row>
    <row r="432">
      <c r="A432" s="31"/>
      <c r="B432" s="31"/>
      <c r="C432" s="31"/>
      <c r="D432" s="31"/>
      <c r="E432" s="31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</row>
    <row r="433">
      <c r="A433" s="31"/>
      <c r="B433" s="31"/>
      <c r="C433" s="31"/>
      <c r="D433" s="31"/>
      <c r="E433" s="31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</row>
    <row r="434">
      <c r="A434" s="31"/>
      <c r="B434" s="31"/>
      <c r="C434" s="31"/>
      <c r="D434" s="31"/>
      <c r="E434" s="31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</row>
    <row r="435">
      <c r="A435" s="31"/>
      <c r="B435" s="31"/>
      <c r="C435" s="31"/>
      <c r="D435" s="31"/>
      <c r="E435" s="31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</row>
    <row r="436">
      <c r="A436" s="31"/>
      <c r="B436" s="31"/>
      <c r="C436" s="31"/>
      <c r="D436" s="31"/>
      <c r="E436" s="31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</row>
    <row r="437">
      <c r="A437" s="31"/>
      <c r="B437" s="31"/>
      <c r="C437" s="31"/>
      <c r="D437" s="31"/>
      <c r="E437" s="31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</row>
    <row r="438">
      <c r="A438" s="31"/>
      <c r="B438" s="31"/>
      <c r="C438" s="31"/>
      <c r="D438" s="31"/>
      <c r="E438" s="31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</row>
    <row r="439">
      <c r="A439" s="31"/>
      <c r="B439" s="31"/>
      <c r="C439" s="31"/>
      <c r="D439" s="31"/>
      <c r="E439" s="31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</row>
    <row r="440">
      <c r="A440" s="31"/>
      <c r="B440" s="31"/>
      <c r="C440" s="31"/>
      <c r="D440" s="31"/>
      <c r="E440" s="31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</row>
    <row r="441">
      <c r="A441" s="31"/>
      <c r="B441" s="31"/>
      <c r="C441" s="31"/>
      <c r="D441" s="31"/>
      <c r="E441" s="31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</row>
    <row r="442">
      <c r="A442" s="31"/>
      <c r="B442" s="31"/>
      <c r="C442" s="31"/>
      <c r="D442" s="31"/>
      <c r="E442" s="31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</row>
    <row r="443">
      <c r="A443" s="31"/>
      <c r="B443" s="31"/>
      <c r="C443" s="31"/>
      <c r="D443" s="31"/>
      <c r="E443" s="31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</row>
    <row r="444">
      <c r="A444" s="31"/>
      <c r="B444" s="31"/>
      <c r="C444" s="31"/>
      <c r="D444" s="31"/>
      <c r="E444" s="31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</row>
    <row r="445">
      <c r="A445" s="31"/>
      <c r="B445" s="31"/>
      <c r="C445" s="31"/>
      <c r="D445" s="31"/>
      <c r="E445" s="31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</row>
    <row r="446">
      <c r="A446" s="31"/>
      <c r="B446" s="31"/>
      <c r="C446" s="31"/>
      <c r="D446" s="31"/>
      <c r="E446" s="31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</row>
    <row r="447">
      <c r="A447" s="31"/>
      <c r="B447" s="31"/>
      <c r="C447" s="31"/>
      <c r="D447" s="31"/>
      <c r="E447" s="31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</row>
    <row r="448">
      <c r="A448" s="31"/>
      <c r="B448" s="31"/>
      <c r="C448" s="31"/>
      <c r="D448" s="31"/>
      <c r="E448" s="31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</row>
    <row r="449">
      <c r="A449" s="31"/>
      <c r="B449" s="31"/>
      <c r="C449" s="31"/>
      <c r="D449" s="31"/>
      <c r="E449" s="31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</row>
    <row r="450">
      <c r="A450" s="31"/>
      <c r="B450" s="31"/>
      <c r="C450" s="31"/>
      <c r="D450" s="31"/>
      <c r="E450" s="31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</row>
    <row r="451">
      <c r="A451" s="31"/>
      <c r="B451" s="31"/>
      <c r="C451" s="31"/>
      <c r="D451" s="31"/>
      <c r="E451" s="31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</row>
    <row r="452">
      <c r="A452" s="31"/>
      <c r="B452" s="31"/>
      <c r="C452" s="31"/>
      <c r="D452" s="31"/>
      <c r="E452" s="31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</row>
    <row r="453">
      <c r="A453" s="31"/>
      <c r="B453" s="31"/>
      <c r="C453" s="31"/>
      <c r="D453" s="31"/>
      <c r="E453" s="31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</row>
    <row r="454">
      <c r="A454" s="31"/>
      <c r="B454" s="31"/>
      <c r="C454" s="31"/>
      <c r="D454" s="31"/>
      <c r="E454" s="31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</row>
    <row r="455">
      <c r="A455" s="31"/>
      <c r="B455" s="31"/>
      <c r="C455" s="31"/>
      <c r="D455" s="31"/>
      <c r="E455" s="31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</row>
    <row r="456">
      <c r="A456" s="31"/>
      <c r="B456" s="31"/>
      <c r="C456" s="31"/>
      <c r="D456" s="31"/>
      <c r="E456" s="31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</row>
    <row r="457">
      <c r="A457" s="31"/>
      <c r="B457" s="31"/>
      <c r="C457" s="31"/>
      <c r="D457" s="31"/>
      <c r="E457" s="31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</row>
    <row r="458">
      <c r="A458" s="31"/>
      <c r="B458" s="31"/>
      <c r="C458" s="31"/>
      <c r="D458" s="31"/>
      <c r="E458" s="31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</row>
    <row r="459">
      <c r="A459" s="31"/>
      <c r="B459" s="31"/>
      <c r="C459" s="31"/>
      <c r="D459" s="31"/>
      <c r="E459" s="31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</row>
    <row r="460">
      <c r="A460" s="31"/>
      <c r="B460" s="31"/>
      <c r="C460" s="31"/>
      <c r="D460" s="31"/>
      <c r="E460" s="31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</row>
    <row r="461">
      <c r="A461" s="31"/>
      <c r="B461" s="31"/>
      <c r="C461" s="31"/>
      <c r="D461" s="31"/>
      <c r="E461" s="31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</row>
    <row r="462">
      <c r="A462" s="31"/>
      <c r="B462" s="31"/>
      <c r="C462" s="31"/>
      <c r="D462" s="31"/>
      <c r="E462" s="31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</row>
    <row r="463">
      <c r="A463" s="31"/>
      <c r="B463" s="31"/>
      <c r="C463" s="31"/>
      <c r="D463" s="31"/>
      <c r="E463" s="31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</row>
    <row r="464">
      <c r="A464" s="31"/>
      <c r="B464" s="31"/>
      <c r="C464" s="31"/>
      <c r="D464" s="31"/>
      <c r="E464" s="31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</row>
    <row r="465">
      <c r="A465" s="31"/>
      <c r="B465" s="31"/>
      <c r="C465" s="31"/>
      <c r="D465" s="31"/>
      <c r="E465" s="31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</row>
    <row r="466">
      <c r="A466" s="31"/>
      <c r="B466" s="31"/>
      <c r="C466" s="31"/>
      <c r="D466" s="31"/>
      <c r="E466" s="31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</row>
    <row r="467">
      <c r="A467" s="31"/>
      <c r="B467" s="31"/>
      <c r="C467" s="31"/>
      <c r="D467" s="31"/>
      <c r="E467" s="31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</row>
    <row r="468">
      <c r="A468" s="31"/>
      <c r="B468" s="31"/>
      <c r="C468" s="31"/>
      <c r="D468" s="31"/>
      <c r="E468" s="31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</row>
    <row r="469">
      <c r="A469" s="31"/>
      <c r="B469" s="31"/>
      <c r="C469" s="31"/>
      <c r="D469" s="31"/>
      <c r="E469" s="31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</row>
    <row r="470">
      <c r="A470" s="31"/>
      <c r="B470" s="31"/>
      <c r="C470" s="31"/>
      <c r="D470" s="31"/>
      <c r="E470" s="31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</row>
    <row r="471">
      <c r="A471" s="31"/>
      <c r="B471" s="31"/>
      <c r="C471" s="31"/>
      <c r="D471" s="31"/>
      <c r="E471" s="31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</row>
    <row r="472">
      <c r="A472" s="31"/>
      <c r="B472" s="31"/>
      <c r="C472" s="31"/>
      <c r="D472" s="31"/>
      <c r="E472" s="31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</row>
    <row r="473">
      <c r="A473" s="31"/>
      <c r="B473" s="31"/>
      <c r="C473" s="31"/>
      <c r="D473" s="31"/>
      <c r="E473" s="31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</row>
    <row r="474">
      <c r="A474" s="31"/>
      <c r="B474" s="31"/>
      <c r="C474" s="31"/>
      <c r="D474" s="31"/>
      <c r="E474" s="31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</row>
    <row r="475">
      <c r="A475" s="31"/>
      <c r="B475" s="31"/>
      <c r="C475" s="31"/>
      <c r="D475" s="31"/>
      <c r="E475" s="31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</row>
    <row r="476">
      <c r="A476" s="31"/>
      <c r="B476" s="31"/>
      <c r="C476" s="31"/>
      <c r="D476" s="31"/>
      <c r="E476" s="31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</row>
    <row r="477">
      <c r="A477" s="31"/>
      <c r="B477" s="31"/>
      <c r="C477" s="31"/>
      <c r="D477" s="31"/>
      <c r="E477" s="31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</row>
    <row r="478">
      <c r="A478" s="31"/>
      <c r="B478" s="31"/>
      <c r="C478" s="31"/>
      <c r="D478" s="31"/>
      <c r="E478" s="31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</row>
    <row r="479">
      <c r="A479" s="31"/>
      <c r="B479" s="31"/>
      <c r="C479" s="31"/>
      <c r="D479" s="31"/>
      <c r="E479" s="31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</row>
    <row r="480">
      <c r="A480" s="31"/>
      <c r="B480" s="31"/>
      <c r="C480" s="31"/>
      <c r="D480" s="31"/>
      <c r="E480" s="31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</row>
    <row r="481">
      <c r="A481" s="31"/>
      <c r="B481" s="31"/>
      <c r="C481" s="31"/>
      <c r="D481" s="31"/>
      <c r="E481" s="31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</row>
    <row r="482">
      <c r="A482" s="31"/>
      <c r="B482" s="31"/>
      <c r="C482" s="31"/>
      <c r="D482" s="31"/>
      <c r="E482" s="31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</row>
    <row r="483">
      <c r="A483" s="31"/>
      <c r="B483" s="31"/>
      <c r="C483" s="31"/>
      <c r="D483" s="31"/>
      <c r="E483" s="31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</row>
    <row r="484">
      <c r="A484" s="31"/>
      <c r="B484" s="31"/>
      <c r="C484" s="31"/>
      <c r="D484" s="31"/>
      <c r="E484" s="31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</row>
    <row r="485">
      <c r="A485" s="31"/>
      <c r="B485" s="31"/>
      <c r="C485" s="31"/>
      <c r="D485" s="31"/>
      <c r="E485" s="31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</row>
    <row r="486">
      <c r="A486" s="31"/>
      <c r="B486" s="31"/>
      <c r="C486" s="31"/>
      <c r="D486" s="31"/>
      <c r="E486" s="31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</row>
    <row r="487">
      <c r="A487" s="31"/>
      <c r="B487" s="31"/>
      <c r="C487" s="31"/>
      <c r="D487" s="31"/>
      <c r="E487" s="31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</row>
    <row r="488">
      <c r="A488" s="31"/>
      <c r="B488" s="31"/>
      <c r="C488" s="31"/>
      <c r="D488" s="31"/>
      <c r="E488" s="31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</row>
    <row r="489">
      <c r="A489" s="31"/>
      <c r="B489" s="31"/>
      <c r="C489" s="31"/>
      <c r="D489" s="31"/>
      <c r="E489" s="31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</row>
    <row r="490">
      <c r="A490" s="31"/>
      <c r="B490" s="31"/>
      <c r="C490" s="31"/>
      <c r="D490" s="31"/>
      <c r="E490" s="31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</row>
    <row r="491">
      <c r="A491" s="31"/>
      <c r="B491" s="31"/>
      <c r="C491" s="31"/>
      <c r="D491" s="31"/>
      <c r="E491" s="31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</row>
    <row r="492">
      <c r="A492" s="31"/>
      <c r="B492" s="31"/>
      <c r="C492" s="31"/>
      <c r="D492" s="31"/>
      <c r="E492" s="31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</row>
    <row r="493">
      <c r="A493" s="31"/>
      <c r="B493" s="31"/>
      <c r="C493" s="31"/>
      <c r="D493" s="31"/>
      <c r="E493" s="31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</row>
    <row r="494">
      <c r="A494" s="31"/>
      <c r="B494" s="31"/>
      <c r="C494" s="31"/>
      <c r="D494" s="31"/>
      <c r="E494" s="31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</row>
    <row r="495">
      <c r="A495" s="31"/>
      <c r="B495" s="31"/>
      <c r="C495" s="31"/>
      <c r="D495" s="31"/>
      <c r="E495" s="31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</row>
    <row r="496">
      <c r="A496" s="31"/>
      <c r="B496" s="31"/>
      <c r="C496" s="31"/>
      <c r="D496" s="31"/>
      <c r="E496" s="31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</row>
    <row r="497">
      <c r="A497" s="31"/>
      <c r="B497" s="31"/>
      <c r="C497" s="31"/>
      <c r="D497" s="31"/>
      <c r="E497" s="31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</row>
    <row r="498">
      <c r="A498" s="31"/>
      <c r="B498" s="31"/>
      <c r="C498" s="31"/>
      <c r="D498" s="31"/>
      <c r="E498" s="31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</row>
    <row r="499">
      <c r="A499" s="31"/>
      <c r="B499" s="31"/>
      <c r="C499" s="31"/>
      <c r="D499" s="31"/>
      <c r="E499" s="31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</row>
    <row r="500">
      <c r="A500" s="31"/>
      <c r="B500" s="31"/>
      <c r="C500" s="31"/>
      <c r="D500" s="31"/>
      <c r="E500" s="31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</row>
    <row r="501">
      <c r="A501" s="31"/>
      <c r="B501" s="31"/>
      <c r="C501" s="31"/>
      <c r="D501" s="31"/>
      <c r="E501" s="31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</row>
    <row r="502">
      <c r="A502" s="31"/>
      <c r="B502" s="31"/>
      <c r="C502" s="31"/>
      <c r="D502" s="31"/>
      <c r="E502" s="31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</row>
    <row r="503">
      <c r="A503" s="31"/>
      <c r="B503" s="31"/>
      <c r="C503" s="31"/>
      <c r="D503" s="31"/>
      <c r="E503" s="31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</row>
    <row r="504">
      <c r="A504" s="31"/>
      <c r="B504" s="31"/>
      <c r="C504" s="31"/>
      <c r="D504" s="31"/>
      <c r="E504" s="31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</row>
    <row r="505">
      <c r="A505" s="31"/>
      <c r="B505" s="31"/>
      <c r="C505" s="31"/>
      <c r="D505" s="31"/>
      <c r="E505" s="31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</row>
    <row r="506">
      <c r="A506" s="31"/>
      <c r="B506" s="31"/>
      <c r="C506" s="31"/>
      <c r="D506" s="31"/>
      <c r="E506" s="31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</row>
    <row r="507">
      <c r="A507" s="31"/>
      <c r="B507" s="31"/>
      <c r="C507" s="31"/>
      <c r="D507" s="31"/>
      <c r="E507" s="31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</row>
    <row r="508">
      <c r="A508" s="31"/>
      <c r="B508" s="31"/>
      <c r="C508" s="31"/>
      <c r="D508" s="31"/>
      <c r="E508" s="31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</row>
    <row r="509">
      <c r="A509" s="31"/>
      <c r="B509" s="31"/>
      <c r="C509" s="31"/>
      <c r="D509" s="31"/>
      <c r="E509" s="31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</row>
    <row r="510">
      <c r="A510" s="31"/>
      <c r="B510" s="31"/>
      <c r="C510" s="31"/>
      <c r="D510" s="31"/>
      <c r="E510" s="31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</row>
    <row r="511">
      <c r="A511" s="31"/>
      <c r="B511" s="31"/>
      <c r="C511" s="31"/>
      <c r="D511" s="31"/>
      <c r="E511" s="31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</row>
    <row r="512">
      <c r="A512" s="31"/>
      <c r="B512" s="31"/>
      <c r="C512" s="31"/>
      <c r="D512" s="31"/>
      <c r="E512" s="31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</row>
    <row r="513">
      <c r="A513" s="31"/>
      <c r="B513" s="31"/>
      <c r="C513" s="31"/>
      <c r="D513" s="31"/>
      <c r="E513" s="31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</row>
    <row r="514">
      <c r="A514" s="31"/>
      <c r="B514" s="31"/>
      <c r="C514" s="31"/>
      <c r="D514" s="31"/>
      <c r="E514" s="31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</row>
    <row r="515">
      <c r="A515" s="31"/>
      <c r="B515" s="31"/>
      <c r="C515" s="31"/>
      <c r="D515" s="31"/>
      <c r="E515" s="31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</row>
    <row r="516">
      <c r="A516" s="31"/>
      <c r="B516" s="31"/>
      <c r="C516" s="31"/>
      <c r="D516" s="31"/>
      <c r="E516" s="31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</row>
    <row r="517">
      <c r="A517" s="31"/>
      <c r="B517" s="31"/>
      <c r="C517" s="31"/>
      <c r="D517" s="31"/>
      <c r="E517" s="31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</row>
    <row r="518">
      <c r="A518" s="31"/>
      <c r="B518" s="31"/>
      <c r="C518" s="31"/>
      <c r="D518" s="31"/>
      <c r="E518" s="31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</row>
    <row r="519">
      <c r="A519" s="31"/>
      <c r="B519" s="31"/>
      <c r="C519" s="31"/>
      <c r="D519" s="31"/>
      <c r="E519" s="31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</row>
    <row r="520">
      <c r="A520" s="31"/>
      <c r="B520" s="31"/>
      <c r="C520" s="31"/>
      <c r="D520" s="31"/>
      <c r="E520" s="31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</row>
    <row r="521">
      <c r="A521" s="31"/>
      <c r="B521" s="31"/>
      <c r="C521" s="31"/>
      <c r="D521" s="31"/>
      <c r="E521" s="31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</row>
    <row r="522">
      <c r="A522" s="31"/>
      <c r="B522" s="31"/>
      <c r="C522" s="31"/>
      <c r="D522" s="31"/>
      <c r="E522" s="31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</row>
    <row r="523">
      <c r="A523" s="31"/>
      <c r="B523" s="31"/>
      <c r="C523" s="31"/>
      <c r="D523" s="31"/>
      <c r="E523" s="31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</row>
    <row r="524">
      <c r="A524" s="31"/>
      <c r="B524" s="31"/>
      <c r="C524" s="31"/>
      <c r="D524" s="31"/>
      <c r="E524" s="31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</row>
    <row r="525">
      <c r="A525" s="31"/>
      <c r="B525" s="31"/>
      <c r="C525" s="31"/>
      <c r="D525" s="31"/>
      <c r="E525" s="31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</row>
    <row r="526">
      <c r="A526" s="31"/>
      <c r="B526" s="31"/>
      <c r="C526" s="31"/>
      <c r="D526" s="31"/>
      <c r="E526" s="31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</row>
    <row r="527">
      <c r="A527" s="31"/>
      <c r="B527" s="31"/>
      <c r="C527" s="31"/>
      <c r="D527" s="31"/>
      <c r="E527" s="31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</row>
    <row r="528">
      <c r="A528" s="31"/>
      <c r="B528" s="31"/>
      <c r="C528" s="31"/>
      <c r="D528" s="31"/>
      <c r="E528" s="31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</row>
    <row r="529">
      <c r="A529" s="31"/>
      <c r="B529" s="31"/>
      <c r="C529" s="31"/>
      <c r="D529" s="31"/>
      <c r="E529" s="31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</row>
    <row r="530">
      <c r="A530" s="31"/>
      <c r="B530" s="31"/>
      <c r="C530" s="31"/>
      <c r="D530" s="31"/>
      <c r="E530" s="31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</row>
    <row r="531">
      <c r="A531" s="31"/>
      <c r="B531" s="31"/>
      <c r="C531" s="31"/>
      <c r="D531" s="31"/>
      <c r="E531" s="31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</row>
    <row r="532">
      <c r="A532" s="31"/>
      <c r="B532" s="31"/>
      <c r="C532" s="31"/>
      <c r="D532" s="31"/>
      <c r="E532" s="31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</row>
    <row r="533">
      <c r="A533" s="31"/>
      <c r="B533" s="31"/>
      <c r="C533" s="31"/>
      <c r="D533" s="31"/>
      <c r="E533" s="31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</row>
    <row r="534">
      <c r="A534" s="31"/>
      <c r="B534" s="31"/>
      <c r="C534" s="31"/>
      <c r="D534" s="31"/>
      <c r="E534" s="31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</row>
    <row r="535">
      <c r="A535" s="31"/>
      <c r="B535" s="31"/>
      <c r="C535" s="31"/>
      <c r="D535" s="31"/>
      <c r="E535" s="31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</row>
    <row r="536">
      <c r="A536" s="31"/>
      <c r="B536" s="31"/>
      <c r="C536" s="31"/>
      <c r="D536" s="31"/>
      <c r="E536" s="31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</row>
    <row r="537">
      <c r="A537" s="31"/>
      <c r="B537" s="31"/>
      <c r="C537" s="31"/>
      <c r="D537" s="31"/>
      <c r="E537" s="31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</row>
    <row r="538">
      <c r="A538" s="31"/>
      <c r="B538" s="31"/>
      <c r="C538" s="31"/>
      <c r="D538" s="31"/>
      <c r="E538" s="31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</row>
    <row r="539">
      <c r="A539" s="31"/>
      <c r="B539" s="31"/>
      <c r="C539" s="31"/>
      <c r="D539" s="31"/>
      <c r="E539" s="31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</row>
    <row r="540">
      <c r="A540" s="31"/>
      <c r="B540" s="31"/>
      <c r="C540" s="31"/>
      <c r="D540" s="31"/>
      <c r="E540" s="31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</row>
    <row r="541">
      <c r="A541" s="31"/>
      <c r="B541" s="31"/>
      <c r="C541" s="31"/>
      <c r="D541" s="31"/>
      <c r="E541" s="31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</row>
    <row r="542">
      <c r="A542" s="31"/>
      <c r="B542" s="31"/>
      <c r="C542" s="31"/>
      <c r="D542" s="31"/>
      <c r="E542" s="31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</row>
    <row r="543">
      <c r="A543" s="31"/>
      <c r="B543" s="31"/>
      <c r="C543" s="31"/>
      <c r="D543" s="31"/>
      <c r="E543" s="31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</row>
    <row r="544">
      <c r="A544" s="31"/>
      <c r="B544" s="31"/>
      <c r="C544" s="31"/>
      <c r="D544" s="31"/>
      <c r="E544" s="31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</row>
    <row r="545">
      <c r="A545" s="31"/>
      <c r="B545" s="31"/>
      <c r="C545" s="31"/>
      <c r="D545" s="31"/>
      <c r="E545" s="31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</row>
    <row r="546">
      <c r="A546" s="31"/>
      <c r="B546" s="31"/>
      <c r="C546" s="31"/>
      <c r="D546" s="31"/>
      <c r="E546" s="31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</row>
    <row r="547">
      <c r="A547" s="31"/>
      <c r="B547" s="31"/>
      <c r="C547" s="31"/>
      <c r="D547" s="31"/>
      <c r="E547" s="31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</row>
    <row r="548">
      <c r="A548" s="31"/>
      <c r="B548" s="31"/>
      <c r="C548" s="31"/>
      <c r="D548" s="31"/>
      <c r="E548" s="31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</row>
    <row r="549">
      <c r="A549" s="31"/>
      <c r="B549" s="31"/>
      <c r="C549" s="31"/>
      <c r="D549" s="31"/>
      <c r="E549" s="31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</row>
    <row r="550">
      <c r="A550" s="31"/>
      <c r="B550" s="31"/>
      <c r="C550" s="31"/>
      <c r="D550" s="31"/>
      <c r="E550" s="31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</row>
    <row r="551">
      <c r="A551" s="31"/>
      <c r="B551" s="31"/>
      <c r="C551" s="31"/>
      <c r="D551" s="31"/>
      <c r="E551" s="31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</row>
    <row r="552">
      <c r="A552" s="31"/>
      <c r="B552" s="31"/>
      <c r="C552" s="31"/>
      <c r="D552" s="31"/>
      <c r="E552" s="31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</row>
    <row r="553">
      <c r="A553" s="31"/>
      <c r="B553" s="31"/>
      <c r="C553" s="31"/>
      <c r="D553" s="31"/>
      <c r="E553" s="31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</row>
    <row r="554">
      <c r="A554" s="31"/>
      <c r="B554" s="31"/>
      <c r="C554" s="31"/>
      <c r="D554" s="31"/>
      <c r="E554" s="31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</row>
    <row r="555">
      <c r="A555" s="31"/>
      <c r="B555" s="31"/>
      <c r="C555" s="31"/>
      <c r="D555" s="31"/>
      <c r="E555" s="31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</row>
    <row r="556">
      <c r="A556" s="31"/>
      <c r="B556" s="31"/>
      <c r="C556" s="31"/>
      <c r="D556" s="31"/>
      <c r="E556" s="31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</row>
    <row r="557">
      <c r="A557" s="31"/>
      <c r="B557" s="31"/>
      <c r="C557" s="31"/>
      <c r="D557" s="31"/>
      <c r="E557" s="31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</row>
    <row r="558">
      <c r="A558" s="31"/>
      <c r="B558" s="31"/>
      <c r="C558" s="31"/>
      <c r="D558" s="31"/>
      <c r="E558" s="31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</row>
    <row r="559">
      <c r="A559" s="31"/>
      <c r="B559" s="31"/>
      <c r="C559" s="31"/>
      <c r="D559" s="31"/>
      <c r="E559" s="31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</row>
    <row r="560">
      <c r="A560" s="31"/>
      <c r="B560" s="31"/>
      <c r="C560" s="31"/>
      <c r="D560" s="31"/>
      <c r="E560" s="31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</row>
    <row r="561">
      <c r="A561" s="31"/>
      <c r="B561" s="31"/>
      <c r="C561" s="31"/>
      <c r="D561" s="31"/>
      <c r="E561" s="31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</row>
    <row r="562">
      <c r="A562" s="31"/>
      <c r="B562" s="31"/>
      <c r="C562" s="31"/>
      <c r="D562" s="31"/>
      <c r="E562" s="31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</row>
    <row r="563">
      <c r="A563" s="31"/>
      <c r="B563" s="31"/>
      <c r="C563" s="31"/>
      <c r="D563" s="31"/>
      <c r="E563" s="31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</row>
    <row r="564">
      <c r="A564" s="31"/>
      <c r="B564" s="31"/>
      <c r="C564" s="31"/>
      <c r="D564" s="31"/>
      <c r="E564" s="31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</row>
    <row r="565">
      <c r="A565" s="31"/>
      <c r="B565" s="31"/>
      <c r="C565" s="31"/>
      <c r="D565" s="31"/>
      <c r="E565" s="31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</row>
    <row r="566">
      <c r="A566" s="31"/>
      <c r="B566" s="31"/>
      <c r="C566" s="31"/>
      <c r="D566" s="31"/>
      <c r="E566" s="31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</row>
    <row r="567">
      <c r="A567" s="31"/>
      <c r="B567" s="31"/>
      <c r="C567" s="31"/>
      <c r="D567" s="31"/>
      <c r="E567" s="31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</row>
    <row r="568">
      <c r="A568" s="31"/>
      <c r="B568" s="31"/>
      <c r="C568" s="31"/>
      <c r="D568" s="31"/>
      <c r="E568" s="31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</row>
    <row r="569">
      <c r="A569" s="31"/>
      <c r="B569" s="31"/>
      <c r="C569" s="31"/>
      <c r="D569" s="31"/>
      <c r="E569" s="31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</row>
    <row r="570">
      <c r="A570" s="31"/>
      <c r="B570" s="31"/>
      <c r="C570" s="31"/>
      <c r="D570" s="31"/>
      <c r="E570" s="31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</row>
    <row r="571">
      <c r="A571" s="31"/>
      <c r="B571" s="31"/>
      <c r="C571" s="31"/>
      <c r="D571" s="31"/>
      <c r="E571" s="31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</row>
    <row r="572">
      <c r="A572" s="31"/>
      <c r="B572" s="31"/>
      <c r="C572" s="31"/>
      <c r="D572" s="31"/>
      <c r="E572" s="31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</row>
    <row r="573">
      <c r="A573" s="31"/>
      <c r="B573" s="31"/>
      <c r="C573" s="31"/>
      <c r="D573" s="31"/>
      <c r="E573" s="31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</row>
    <row r="574">
      <c r="A574" s="31"/>
      <c r="B574" s="31"/>
      <c r="C574" s="31"/>
      <c r="D574" s="31"/>
      <c r="E574" s="31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</row>
    <row r="575">
      <c r="A575" s="31"/>
      <c r="B575" s="31"/>
      <c r="C575" s="31"/>
      <c r="D575" s="31"/>
      <c r="E575" s="31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</row>
    <row r="576">
      <c r="A576" s="31"/>
      <c r="B576" s="31"/>
      <c r="C576" s="31"/>
      <c r="D576" s="31"/>
      <c r="E576" s="31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</row>
    <row r="577">
      <c r="A577" s="31"/>
      <c r="B577" s="31"/>
      <c r="C577" s="31"/>
      <c r="D577" s="31"/>
      <c r="E577" s="31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</row>
    <row r="578">
      <c r="A578" s="31"/>
      <c r="B578" s="31"/>
      <c r="C578" s="31"/>
      <c r="D578" s="31"/>
      <c r="E578" s="31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</row>
    <row r="579">
      <c r="A579" s="31"/>
      <c r="B579" s="31"/>
      <c r="C579" s="31"/>
      <c r="D579" s="31"/>
      <c r="E579" s="31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</row>
    <row r="580">
      <c r="A580" s="31"/>
      <c r="B580" s="31"/>
      <c r="C580" s="31"/>
      <c r="D580" s="31"/>
      <c r="E580" s="31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</row>
    <row r="581">
      <c r="A581" s="31"/>
      <c r="B581" s="31"/>
      <c r="C581" s="31"/>
      <c r="D581" s="31"/>
      <c r="E581" s="31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</row>
    <row r="582">
      <c r="A582" s="31"/>
      <c r="B582" s="31"/>
      <c r="C582" s="31"/>
      <c r="D582" s="31"/>
      <c r="E582" s="31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</row>
    <row r="583">
      <c r="A583" s="31"/>
      <c r="B583" s="31"/>
      <c r="C583" s="31"/>
      <c r="D583" s="31"/>
      <c r="E583" s="31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</row>
    <row r="584">
      <c r="A584" s="31"/>
      <c r="B584" s="31"/>
      <c r="C584" s="31"/>
      <c r="D584" s="31"/>
      <c r="E584" s="31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</row>
    <row r="585">
      <c r="A585" s="31"/>
      <c r="B585" s="31"/>
      <c r="C585" s="31"/>
      <c r="D585" s="31"/>
      <c r="E585" s="31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</row>
    <row r="586">
      <c r="A586" s="31"/>
      <c r="B586" s="31"/>
      <c r="C586" s="31"/>
      <c r="D586" s="31"/>
      <c r="E586" s="31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</row>
    <row r="587">
      <c r="A587" s="31"/>
      <c r="B587" s="31"/>
      <c r="C587" s="31"/>
      <c r="D587" s="31"/>
      <c r="E587" s="31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</row>
    <row r="588">
      <c r="A588" s="31"/>
      <c r="B588" s="31"/>
      <c r="C588" s="31"/>
      <c r="D588" s="31"/>
      <c r="E588" s="31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</row>
    <row r="589">
      <c r="A589" s="31"/>
      <c r="B589" s="31"/>
      <c r="C589" s="31"/>
      <c r="D589" s="31"/>
      <c r="E589" s="31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</row>
    <row r="590">
      <c r="A590" s="31"/>
      <c r="B590" s="31"/>
      <c r="C590" s="31"/>
      <c r="D590" s="31"/>
      <c r="E590" s="31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</row>
    <row r="591">
      <c r="A591" s="31"/>
      <c r="B591" s="31"/>
      <c r="C591" s="31"/>
      <c r="D591" s="31"/>
      <c r="E591" s="31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</row>
    <row r="592">
      <c r="A592" s="31"/>
      <c r="B592" s="31"/>
      <c r="C592" s="31"/>
      <c r="D592" s="31"/>
      <c r="E592" s="31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</row>
    <row r="593">
      <c r="A593" s="31"/>
      <c r="B593" s="31"/>
      <c r="C593" s="31"/>
      <c r="D593" s="31"/>
      <c r="E593" s="31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</row>
    <row r="594">
      <c r="A594" s="31"/>
      <c r="B594" s="31"/>
      <c r="C594" s="31"/>
      <c r="D594" s="31"/>
      <c r="E594" s="31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</row>
    <row r="595">
      <c r="A595" s="31"/>
      <c r="B595" s="31"/>
      <c r="C595" s="31"/>
      <c r="D595" s="31"/>
      <c r="E595" s="31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</row>
    <row r="596">
      <c r="A596" s="31"/>
      <c r="B596" s="31"/>
      <c r="C596" s="31"/>
      <c r="D596" s="31"/>
      <c r="E596" s="31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</row>
    <row r="597">
      <c r="A597" s="31"/>
      <c r="B597" s="31"/>
      <c r="C597" s="31"/>
      <c r="D597" s="31"/>
      <c r="E597" s="31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</row>
    <row r="598">
      <c r="A598" s="31"/>
      <c r="B598" s="31"/>
      <c r="C598" s="31"/>
      <c r="D598" s="31"/>
      <c r="E598" s="31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</row>
    <row r="599">
      <c r="A599" s="31"/>
      <c r="B599" s="31"/>
      <c r="C599" s="31"/>
      <c r="D599" s="31"/>
      <c r="E599" s="31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</row>
    <row r="600">
      <c r="A600" s="31"/>
      <c r="B600" s="31"/>
      <c r="C600" s="31"/>
      <c r="D600" s="31"/>
      <c r="E600" s="31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</row>
    <row r="601">
      <c r="A601" s="31"/>
      <c r="B601" s="31"/>
      <c r="C601" s="31"/>
      <c r="D601" s="31"/>
      <c r="E601" s="31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</row>
    <row r="602">
      <c r="A602" s="31"/>
      <c r="B602" s="31"/>
      <c r="C602" s="31"/>
      <c r="D602" s="31"/>
      <c r="E602" s="31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</row>
    <row r="603">
      <c r="A603" s="31"/>
      <c r="B603" s="31"/>
      <c r="C603" s="31"/>
      <c r="D603" s="31"/>
      <c r="E603" s="31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</row>
    <row r="604">
      <c r="A604" s="31"/>
      <c r="B604" s="31"/>
      <c r="C604" s="31"/>
      <c r="D604" s="31"/>
      <c r="E604" s="31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</row>
    <row r="605">
      <c r="A605" s="31"/>
      <c r="B605" s="31"/>
      <c r="C605" s="31"/>
      <c r="D605" s="31"/>
      <c r="E605" s="31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</row>
    <row r="606">
      <c r="A606" s="31"/>
      <c r="B606" s="31"/>
      <c r="C606" s="31"/>
      <c r="D606" s="31"/>
      <c r="E606" s="31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</row>
    <row r="607">
      <c r="A607" s="31"/>
      <c r="B607" s="31"/>
      <c r="C607" s="31"/>
      <c r="D607" s="31"/>
      <c r="E607" s="31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</row>
    <row r="608">
      <c r="A608" s="31"/>
      <c r="B608" s="31"/>
      <c r="C608" s="31"/>
      <c r="D608" s="31"/>
      <c r="E608" s="31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</row>
    <row r="609">
      <c r="A609" s="31"/>
      <c r="B609" s="31"/>
      <c r="C609" s="31"/>
      <c r="D609" s="31"/>
      <c r="E609" s="31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</row>
    <row r="610">
      <c r="A610" s="31"/>
      <c r="B610" s="31"/>
      <c r="C610" s="31"/>
      <c r="D610" s="31"/>
      <c r="E610" s="31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</row>
    <row r="611">
      <c r="A611" s="31"/>
      <c r="B611" s="31"/>
      <c r="C611" s="31"/>
      <c r="D611" s="31"/>
      <c r="E611" s="31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</row>
    <row r="612">
      <c r="A612" s="31"/>
      <c r="B612" s="31"/>
      <c r="C612" s="31"/>
      <c r="D612" s="31"/>
      <c r="E612" s="31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</row>
    <row r="613">
      <c r="A613" s="31"/>
      <c r="B613" s="31"/>
      <c r="C613" s="31"/>
      <c r="D613" s="31"/>
      <c r="E613" s="31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</row>
    <row r="614">
      <c r="A614" s="31"/>
      <c r="B614" s="31"/>
      <c r="C614" s="31"/>
      <c r="D614" s="31"/>
      <c r="E614" s="31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</row>
    <row r="615">
      <c r="A615" s="31"/>
      <c r="B615" s="31"/>
      <c r="C615" s="31"/>
      <c r="D615" s="31"/>
      <c r="E615" s="31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</row>
    <row r="616">
      <c r="A616" s="31"/>
      <c r="B616" s="31"/>
      <c r="C616" s="31"/>
      <c r="D616" s="31"/>
      <c r="E616" s="31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</row>
    <row r="617">
      <c r="A617" s="31"/>
      <c r="B617" s="31"/>
      <c r="C617" s="31"/>
      <c r="D617" s="31"/>
      <c r="E617" s="31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</row>
    <row r="618">
      <c r="A618" s="31"/>
      <c r="B618" s="31"/>
      <c r="C618" s="31"/>
      <c r="D618" s="31"/>
      <c r="E618" s="31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</row>
    <row r="619">
      <c r="A619" s="31"/>
      <c r="B619" s="31"/>
      <c r="C619" s="31"/>
      <c r="D619" s="31"/>
      <c r="E619" s="31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</row>
    <row r="620">
      <c r="A620" s="31"/>
      <c r="B620" s="31"/>
      <c r="C620" s="31"/>
      <c r="D620" s="31"/>
      <c r="E620" s="31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</row>
    <row r="621">
      <c r="A621" s="31"/>
      <c r="B621" s="31"/>
      <c r="C621" s="31"/>
      <c r="D621" s="31"/>
      <c r="E621" s="31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</row>
    <row r="622">
      <c r="A622" s="31"/>
      <c r="B622" s="31"/>
      <c r="C622" s="31"/>
      <c r="D622" s="31"/>
      <c r="E622" s="31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</row>
    <row r="623">
      <c r="A623" s="31"/>
      <c r="B623" s="31"/>
      <c r="C623" s="31"/>
      <c r="D623" s="31"/>
      <c r="E623" s="31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</row>
    <row r="624">
      <c r="A624" s="31"/>
      <c r="B624" s="31"/>
      <c r="C624" s="31"/>
      <c r="D624" s="31"/>
      <c r="E624" s="31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</row>
    <row r="625">
      <c r="A625" s="31"/>
      <c r="B625" s="31"/>
      <c r="C625" s="31"/>
      <c r="D625" s="31"/>
      <c r="E625" s="31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</row>
    <row r="626">
      <c r="A626" s="31"/>
      <c r="B626" s="31"/>
      <c r="C626" s="31"/>
      <c r="D626" s="31"/>
      <c r="E626" s="31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</row>
    <row r="627">
      <c r="A627" s="31"/>
      <c r="B627" s="31"/>
      <c r="C627" s="31"/>
      <c r="D627" s="31"/>
      <c r="E627" s="31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</row>
    <row r="628">
      <c r="A628" s="31"/>
      <c r="B628" s="31"/>
      <c r="C628" s="31"/>
      <c r="D628" s="31"/>
      <c r="E628" s="31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</row>
    <row r="629">
      <c r="A629" s="31"/>
      <c r="B629" s="31"/>
      <c r="C629" s="31"/>
      <c r="D629" s="31"/>
      <c r="E629" s="31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</row>
    <row r="630">
      <c r="A630" s="31"/>
      <c r="B630" s="31"/>
      <c r="C630" s="31"/>
      <c r="D630" s="31"/>
      <c r="E630" s="31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</row>
    <row r="631">
      <c r="A631" s="31"/>
      <c r="B631" s="31"/>
      <c r="C631" s="31"/>
      <c r="D631" s="31"/>
      <c r="E631" s="31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</row>
    <row r="632">
      <c r="A632" s="31"/>
      <c r="B632" s="31"/>
      <c r="C632" s="31"/>
      <c r="D632" s="31"/>
      <c r="E632" s="31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</row>
    <row r="633">
      <c r="A633" s="31"/>
      <c r="B633" s="31"/>
      <c r="C633" s="31"/>
      <c r="D633" s="31"/>
      <c r="E633" s="31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</row>
    <row r="634">
      <c r="A634" s="31"/>
      <c r="B634" s="31"/>
      <c r="C634" s="31"/>
      <c r="D634" s="31"/>
      <c r="E634" s="31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</row>
    <row r="635">
      <c r="A635" s="31"/>
      <c r="B635" s="31"/>
      <c r="C635" s="31"/>
      <c r="D635" s="31"/>
      <c r="E635" s="31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</row>
    <row r="636">
      <c r="A636" s="31"/>
      <c r="B636" s="31"/>
      <c r="C636" s="31"/>
      <c r="D636" s="31"/>
      <c r="E636" s="31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</row>
    <row r="637">
      <c r="A637" s="31"/>
      <c r="B637" s="31"/>
      <c r="C637" s="31"/>
      <c r="D637" s="31"/>
      <c r="E637" s="31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</row>
    <row r="638">
      <c r="A638" s="31"/>
      <c r="B638" s="31"/>
      <c r="C638" s="31"/>
      <c r="D638" s="31"/>
      <c r="E638" s="31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</row>
    <row r="639">
      <c r="A639" s="31"/>
      <c r="B639" s="31"/>
      <c r="C639" s="31"/>
      <c r="D639" s="31"/>
      <c r="E639" s="31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</row>
    <row r="640">
      <c r="A640" s="31"/>
      <c r="B640" s="31"/>
      <c r="C640" s="31"/>
      <c r="D640" s="31"/>
      <c r="E640" s="31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</row>
    <row r="641">
      <c r="A641" s="31"/>
      <c r="B641" s="31"/>
      <c r="C641" s="31"/>
      <c r="D641" s="31"/>
      <c r="E641" s="31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</row>
    <row r="642">
      <c r="A642" s="31"/>
      <c r="B642" s="31"/>
      <c r="C642" s="31"/>
      <c r="D642" s="31"/>
      <c r="E642" s="31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</row>
    <row r="643">
      <c r="A643" s="31"/>
      <c r="B643" s="31"/>
      <c r="C643" s="31"/>
      <c r="D643" s="31"/>
      <c r="E643" s="31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</row>
    <row r="644">
      <c r="A644" s="31"/>
      <c r="B644" s="31"/>
      <c r="C644" s="31"/>
      <c r="D644" s="31"/>
      <c r="E644" s="31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</row>
    <row r="645">
      <c r="A645" s="31"/>
      <c r="B645" s="31"/>
      <c r="C645" s="31"/>
      <c r="D645" s="31"/>
      <c r="E645" s="31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</row>
    <row r="646">
      <c r="A646" s="31"/>
      <c r="B646" s="31"/>
      <c r="C646" s="31"/>
      <c r="D646" s="31"/>
      <c r="E646" s="31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</row>
    <row r="647">
      <c r="A647" s="31"/>
      <c r="B647" s="31"/>
      <c r="C647" s="31"/>
      <c r="D647" s="31"/>
      <c r="E647" s="31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</row>
    <row r="648">
      <c r="A648" s="31"/>
      <c r="B648" s="31"/>
      <c r="C648" s="31"/>
      <c r="D648" s="31"/>
      <c r="E648" s="31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</row>
    <row r="649">
      <c r="A649" s="31"/>
      <c r="B649" s="31"/>
      <c r="C649" s="31"/>
      <c r="D649" s="31"/>
      <c r="E649" s="31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</row>
    <row r="650">
      <c r="A650" s="31"/>
      <c r="B650" s="31"/>
      <c r="C650" s="31"/>
      <c r="D650" s="31"/>
      <c r="E650" s="31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</row>
    <row r="651">
      <c r="A651" s="31"/>
      <c r="B651" s="31"/>
      <c r="C651" s="31"/>
      <c r="D651" s="31"/>
      <c r="E651" s="31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</row>
    <row r="652">
      <c r="A652" s="31"/>
      <c r="B652" s="31"/>
      <c r="C652" s="31"/>
      <c r="D652" s="31"/>
      <c r="E652" s="31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</row>
    <row r="653">
      <c r="A653" s="31"/>
      <c r="B653" s="31"/>
      <c r="C653" s="31"/>
      <c r="D653" s="31"/>
      <c r="E653" s="31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</row>
    <row r="654">
      <c r="A654" s="31"/>
      <c r="B654" s="31"/>
      <c r="C654" s="31"/>
      <c r="D654" s="31"/>
      <c r="E654" s="31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</row>
    <row r="655">
      <c r="A655" s="31"/>
      <c r="B655" s="31"/>
      <c r="C655" s="31"/>
      <c r="D655" s="31"/>
      <c r="E655" s="31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</row>
    <row r="656">
      <c r="A656" s="31"/>
      <c r="B656" s="31"/>
      <c r="C656" s="31"/>
      <c r="D656" s="31"/>
      <c r="E656" s="31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</row>
    <row r="657">
      <c r="A657" s="31"/>
      <c r="B657" s="31"/>
      <c r="C657" s="31"/>
      <c r="D657" s="31"/>
      <c r="E657" s="31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</row>
    <row r="658">
      <c r="A658" s="31"/>
      <c r="B658" s="31"/>
      <c r="C658" s="31"/>
      <c r="D658" s="31"/>
      <c r="E658" s="31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</row>
    <row r="659">
      <c r="A659" s="31"/>
      <c r="B659" s="31"/>
      <c r="C659" s="31"/>
      <c r="D659" s="31"/>
      <c r="E659" s="31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</row>
    <row r="660">
      <c r="A660" s="31"/>
      <c r="B660" s="31"/>
      <c r="C660" s="31"/>
      <c r="D660" s="31"/>
      <c r="E660" s="31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</row>
    <row r="661">
      <c r="A661" s="31"/>
      <c r="B661" s="31"/>
      <c r="C661" s="31"/>
      <c r="D661" s="31"/>
      <c r="E661" s="31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</row>
    <row r="662">
      <c r="A662" s="31"/>
      <c r="B662" s="31"/>
      <c r="C662" s="31"/>
      <c r="D662" s="31"/>
      <c r="E662" s="31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</row>
    <row r="663">
      <c r="A663" s="31"/>
      <c r="B663" s="31"/>
      <c r="C663" s="31"/>
      <c r="D663" s="31"/>
      <c r="E663" s="31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</row>
    <row r="664">
      <c r="A664" s="31"/>
      <c r="B664" s="31"/>
      <c r="C664" s="31"/>
      <c r="D664" s="31"/>
      <c r="E664" s="31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</row>
    <row r="665">
      <c r="A665" s="31"/>
      <c r="B665" s="31"/>
      <c r="C665" s="31"/>
      <c r="D665" s="31"/>
      <c r="E665" s="31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</row>
    <row r="666">
      <c r="A666" s="31"/>
      <c r="B666" s="31"/>
      <c r="C666" s="31"/>
      <c r="D666" s="31"/>
      <c r="E666" s="31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</row>
    <row r="667">
      <c r="A667" s="31"/>
      <c r="B667" s="31"/>
      <c r="C667" s="31"/>
      <c r="D667" s="31"/>
      <c r="E667" s="31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</row>
    <row r="668">
      <c r="A668" s="31"/>
      <c r="B668" s="31"/>
      <c r="C668" s="31"/>
      <c r="D668" s="31"/>
      <c r="E668" s="31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</row>
    <row r="669">
      <c r="A669" s="31"/>
      <c r="B669" s="31"/>
      <c r="C669" s="31"/>
      <c r="D669" s="31"/>
      <c r="E669" s="31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</row>
    <row r="670">
      <c r="A670" s="31"/>
      <c r="B670" s="31"/>
      <c r="C670" s="31"/>
      <c r="D670" s="31"/>
      <c r="E670" s="31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</row>
    <row r="671">
      <c r="A671" s="31"/>
      <c r="B671" s="31"/>
      <c r="C671" s="31"/>
      <c r="D671" s="31"/>
      <c r="E671" s="31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</row>
    <row r="672">
      <c r="A672" s="31"/>
      <c r="B672" s="31"/>
      <c r="C672" s="31"/>
      <c r="D672" s="31"/>
      <c r="E672" s="31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</row>
    <row r="673">
      <c r="A673" s="31"/>
      <c r="B673" s="31"/>
      <c r="C673" s="31"/>
      <c r="D673" s="31"/>
      <c r="E673" s="31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</row>
    <row r="674">
      <c r="A674" s="31"/>
      <c r="B674" s="31"/>
      <c r="C674" s="31"/>
      <c r="D674" s="31"/>
      <c r="E674" s="31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</row>
    <row r="675">
      <c r="A675" s="31"/>
      <c r="B675" s="31"/>
      <c r="C675" s="31"/>
      <c r="D675" s="31"/>
      <c r="E675" s="31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</row>
    <row r="676">
      <c r="A676" s="31"/>
      <c r="B676" s="31"/>
      <c r="C676" s="31"/>
      <c r="D676" s="31"/>
      <c r="E676" s="31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</row>
    <row r="677">
      <c r="A677" s="31"/>
      <c r="B677" s="31"/>
      <c r="C677" s="31"/>
      <c r="D677" s="31"/>
      <c r="E677" s="31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</row>
    <row r="678">
      <c r="A678" s="31"/>
      <c r="B678" s="31"/>
      <c r="C678" s="31"/>
      <c r="D678" s="31"/>
      <c r="E678" s="31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</row>
    <row r="679">
      <c r="A679" s="31"/>
      <c r="B679" s="31"/>
      <c r="C679" s="31"/>
      <c r="D679" s="31"/>
      <c r="E679" s="31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</row>
    <row r="680">
      <c r="A680" s="31"/>
      <c r="B680" s="31"/>
      <c r="C680" s="31"/>
      <c r="D680" s="31"/>
      <c r="E680" s="31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</row>
    <row r="681">
      <c r="A681" s="31"/>
      <c r="B681" s="31"/>
      <c r="C681" s="31"/>
      <c r="D681" s="31"/>
      <c r="E681" s="31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</row>
    <row r="682">
      <c r="A682" s="31"/>
      <c r="B682" s="31"/>
      <c r="C682" s="31"/>
      <c r="D682" s="31"/>
      <c r="E682" s="31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</row>
    <row r="683">
      <c r="A683" s="31"/>
      <c r="B683" s="31"/>
      <c r="C683" s="31"/>
      <c r="D683" s="31"/>
      <c r="E683" s="31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</row>
    <row r="684">
      <c r="A684" s="31"/>
      <c r="B684" s="31"/>
      <c r="C684" s="31"/>
      <c r="D684" s="31"/>
      <c r="E684" s="31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</row>
    <row r="685">
      <c r="A685" s="31"/>
      <c r="B685" s="31"/>
      <c r="C685" s="31"/>
      <c r="D685" s="31"/>
      <c r="E685" s="31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</row>
    <row r="686">
      <c r="A686" s="31"/>
      <c r="B686" s="31"/>
      <c r="C686" s="31"/>
      <c r="D686" s="31"/>
      <c r="E686" s="31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</row>
    <row r="687">
      <c r="A687" s="31"/>
      <c r="B687" s="31"/>
      <c r="C687" s="31"/>
      <c r="D687" s="31"/>
      <c r="E687" s="31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</row>
    <row r="688">
      <c r="A688" s="31"/>
      <c r="B688" s="31"/>
      <c r="C688" s="31"/>
      <c r="D688" s="31"/>
      <c r="E688" s="31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</row>
    <row r="689">
      <c r="A689" s="31"/>
      <c r="B689" s="31"/>
      <c r="C689" s="31"/>
      <c r="D689" s="31"/>
      <c r="E689" s="31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</row>
    <row r="690">
      <c r="A690" s="31"/>
      <c r="B690" s="31"/>
      <c r="C690" s="31"/>
      <c r="D690" s="31"/>
      <c r="E690" s="31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</row>
    <row r="691">
      <c r="A691" s="31"/>
      <c r="B691" s="31"/>
      <c r="C691" s="31"/>
      <c r="D691" s="31"/>
      <c r="E691" s="31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</row>
    <row r="692">
      <c r="A692" s="31"/>
      <c r="B692" s="31"/>
      <c r="C692" s="31"/>
      <c r="D692" s="31"/>
      <c r="E692" s="31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</row>
    <row r="693">
      <c r="A693" s="31"/>
      <c r="B693" s="31"/>
      <c r="C693" s="31"/>
      <c r="D693" s="31"/>
      <c r="E693" s="31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</row>
    <row r="694">
      <c r="A694" s="31"/>
      <c r="B694" s="31"/>
      <c r="C694" s="31"/>
      <c r="D694" s="31"/>
      <c r="E694" s="31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</row>
    <row r="695">
      <c r="A695" s="31"/>
      <c r="B695" s="31"/>
      <c r="C695" s="31"/>
      <c r="D695" s="31"/>
      <c r="E695" s="31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</row>
    <row r="696">
      <c r="A696" s="31"/>
      <c r="B696" s="31"/>
      <c r="C696" s="31"/>
      <c r="D696" s="31"/>
      <c r="E696" s="31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</row>
    <row r="697">
      <c r="A697" s="31"/>
      <c r="B697" s="31"/>
      <c r="C697" s="31"/>
      <c r="D697" s="31"/>
      <c r="E697" s="31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</row>
    <row r="698">
      <c r="A698" s="31"/>
      <c r="B698" s="31"/>
      <c r="C698" s="31"/>
      <c r="D698" s="31"/>
      <c r="E698" s="31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</row>
    <row r="699">
      <c r="A699" s="31"/>
      <c r="B699" s="31"/>
      <c r="C699" s="31"/>
      <c r="D699" s="31"/>
      <c r="E699" s="31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</row>
    <row r="700">
      <c r="A700" s="31"/>
      <c r="B700" s="31"/>
      <c r="C700" s="31"/>
      <c r="D700" s="31"/>
      <c r="E700" s="31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</row>
    <row r="701">
      <c r="A701" s="31"/>
      <c r="B701" s="31"/>
      <c r="C701" s="31"/>
      <c r="D701" s="31"/>
      <c r="E701" s="31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</row>
    <row r="702">
      <c r="A702" s="31"/>
      <c r="B702" s="31"/>
      <c r="C702" s="31"/>
      <c r="D702" s="31"/>
      <c r="E702" s="31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</row>
    <row r="703">
      <c r="A703" s="31"/>
      <c r="B703" s="31"/>
      <c r="C703" s="31"/>
      <c r="D703" s="31"/>
      <c r="E703" s="31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</row>
    <row r="704">
      <c r="A704" s="31"/>
      <c r="B704" s="31"/>
      <c r="C704" s="31"/>
      <c r="D704" s="31"/>
      <c r="E704" s="31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</row>
    <row r="705">
      <c r="A705" s="31"/>
      <c r="B705" s="31"/>
      <c r="C705" s="31"/>
      <c r="D705" s="31"/>
      <c r="E705" s="31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</row>
    <row r="706">
      <c r="A706" s="31"/>
      <c r="B706" s="31"/>
      <c r="C706" s="31"/>
      <c r="D706" s="31"/>
      <c r="E706" s="31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</row>
    <row r="707">
      <c r="A707" s="31"/>
      <c r="B707" s="31"/>
      <c r="C707" s="31"/>
      <c r="D707" s="31"/>
      <c r="E707" s="31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</row>
    <row r="708">
      <c r="A708" s="31"/>
      <c r="B708" s="31"/>
      <c r="C708" s="31"/>
      <c r="D708" s="31"/>
      <c r="E708" s="31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</row>
    <row r="709">
      <c r="A709" s="31"/>
      <c r="B709" s="31"/>
      <c r="C709" s="31"/>
      <c r="D709" s="31"/>
      <c r="E709" s="31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</row>
    <row r="710">
      <c r="A710" s="31"/>
      <c r="B710" s="31"/>
      <c r="C710" s="31"/>
      <c r="D710" s="31"/>
      <c r="E710" s="31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</row>
    <row r="711">
      <c r="A711" s="31"/>
      <c r="B711" s="31"/>
      <c r="C711" s="31"/>
      <c r="D711" s="31"/>
      <c r="E711" s="31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</row>
    <row r="712">
      <c r="A712" s="31"/>
      <c r="B712" s="31"/>
      <c r="C712" s="31"/>
      <c r="D712" s="31"/>
      <c r="E712" s="31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</row>
    <row r="713">
      <c r="A713" s="31"/>
      <c r="B713" s="31"/>
      <c r="C713" s="31"/>
      <c r="D713" s="31"/>
      <c r="E713" s="31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</row>
    <row r="714">
      <c r="A714" s="31"/>
      <c r="B714" s="31"/>
      <c r="C714" s="31"/>
      <c r="D714" s="31"/>
      <c r="E714" s="31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</row>
    <row r="715">
      <c r="A715" s="31"/>
      <c r="B715" s="31"/>
      <c r="C715" s="31"/>
      <c r="D715" s="31"/>
      <c r="E715" s="31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</row>
    <row r="716">
      <c r="A716" s="31"/>
      <c r="B716" s="31"/>
      <c r="C716" s="31"/>
      <c r="D716" s="31"/>
      <c r="E716" s="31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</row>
    <row r="717">
      <c r="A717" s="31"/>
      <c r="B717" s="31"/>
      <c r="C717" s="31"/>
      <c r="D717" s="31"/>
      <c r="E717" s="31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</row>
    <row r="718">
      <c r="A718" s="31"/>
      <c r="B718" s="31"/>
      <c r="C718" s="31"/>
      <c r="D718" s="31"/>
      <c r="E718" s="31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</row>
    <row r="719">
      <c r="A719" s="31"/>
      <c r="B719" s="31"/>
      <c r="C719" s="31"/>
      <c r="D719" s="31"/>
      <c r="E719" s="31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</row>
    <row r="720">
      <c r="A720" s="31"/>
      <c r="B720" s="31"/>
      <c r="C720" s="31"/>
      <c r="D720" s="31"/>
      <c r="E720" s="31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</row>
    <row r="721">
      <c r="A721" s="31"/>
      <c r="B721" s="31"/>
      <c r="C721" s="31"/>
      <c r="D721" s="31"/>
      <c r="E721" s="31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</row>
    <row r="722">
      <c r="A722" s="31"/>
      <c r="B722" s="31"/>
      <c r="C722" s="31"/>
      <c r="D722" s="31"/>
      <c r="E722" s="31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</row>
    <row r="723">
      <c r="A723" s="31"/>
      <c r="B723" s="31"/>
      <c r="C723" s="31"/>
      <c r="D723" s="31"/>
      <c r="E723" s="31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</row>
    <row r="724">
      <c r="A724" s="31"/>
      <c r="B724" s="31"/>
      <c r="C724" s="31"/>
      <c r="D724" s="31"/>
      <c r="E724" s="31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</row>
    <row r="725">
      <c r="A725" s="31"/>
      <c r="B725" s="31"/>
      <c r="C725" s="31"/>
      <c r="D725" s="31"/>
      <c r="E725" s="31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</row>
    <row r="726">
      <c r="A726" s="31"/>
      <c r="B726" s="31"/>
      <c r="C726" s="31"/>
      <c r="D726" s="31"/>
      <c r="E726" s="31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</row>
    <row r="727">
      <c r="A727" s="31"/>
      <c r="B727" s="31"/>
      <c r="C727" s="31"/>
      <c r="D727" s="31"/>
      <c r="E727" s="31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</row>
    <row r="728">
      <c r="A728" s="31"/>
      <c r="B728" s="31"/>
      <c r="C728" s="31"/>
      <c r="D728" s="31"/>
      <c r="E728" s="31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</row>
    <row r="729">
      <c r="A729" s="31"/>
      <c r="B729" s="31"/>
      <c r="C729" s="31"/>
      <c r="D729" s="31"/>
      <c r="E729" s="31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</row>
    <row r="730">
      <c r="A730" s="31"/>
      <c r="B730" s="31"/>
      <c r="C730" s="31"/>
      <c r="D730" s="31"/>
      <c r="E730" s="31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</row>
    <row r="731">
      <c r="A731" s="31"/>
      <c r="B731" s="31"/>
      <c r="C731" s="31"/>
      <c r="D731" s="31"/>
      <c r="E731" s="31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</row>
    <row r="732">
      <c r="A732" s="31"/>
      <c r="B732" s="31"/>
      <c r="C732" s="31"/>
      <c r="D732" s="31"/>
      <c r="E732" s="31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</row>
    <row r="733">
      <c r="A733" s="31"/>
      <c r="B733" s="31"/>
      <c r="C733" s="31"/>
      <c r="D733" s="31"/>
      <c r="E733" s="31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</row>
    <row r="734">
      <c r="A734" s="31"/>
      <c r="B734" s="31"/>
      <c r="C734" s="31"/>
      <c r="D734" s="31"/>
      <c r="E734" s="31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</row>
    <row r="735">
      <c r="A735" s="31"/>
      <c r="B735" s="31"/>
      <c r="C735" s="31"/>
      <c r="D735" s="31"/>
      <c r="E735" s="31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</row>
    <row r="736">
      <c r="A736" s="31"/>
      <c r="B736" s="31"/>
      <c r="C736" s="31"/>
      <c r="D736" s="31"/>
      <c r="E736" s="31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</row>
    <row r="737">
      <c r="A737" s="31"/>
      <c r="B737" s="31"/>
      <c r="C737" s="31"/>
      <c r="D737" s="31"/>
      <c r="E737" s="31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</row>
    <row r="738">
      <c r="A738" s="31"/>
      <c r="B738" s="31"/>
      <c r="C738" s="31"/>
      <c r="D738" s="31"/>
      <c r="E738" s="31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</row>
    <row r="739">
      <c r="A739" s="31"/>
      <c r="B739" s="31"/>
      <c r="C739" s="31"/>
      <c r="D739" s="31"/>
      <c r="E739" s="31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</row>
    <row r="740">
      <c r="A740" s="31"/>
      <c r="B740" s="31"/>
      <c r="C740" s="31"/>
      <c r="D740" s="31"/>
      <c r="E740" s="31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</row>
    <row r="741">
      <c r="A741" s="31"/>
      <c r="B741" s="31"/>
      <c r="C741" s="31"/>
      <c r="D741" s="31"/>
      <c r="E741" s="31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</row>
    <row r="742">
      <c r="A742" s="31"/>
      <c r="B742" s="31"/>
      <c r="C742" s="31"/>
      <c r="D742" s="31"/>
      <c r="E742" s="31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</row>
    <row r="743">
      <c r="A743" s="31"/>
      <c r="B743" s="31"/>
      <c r="C743" s="31"/>
      <c r="D743" s="31"/>
      <c r="E743" s="31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</row>
    <row r="744">
      <c r="A744" s="31"/>
      <c r="B744" s="31"/>
      <c r="C744" s="31"/>
      <c r="D744" s="31"/>
      <c r="E744" s="31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</row>
    <row r="745">
      <c r="A745" s="31"/>
      <c r="B745" s="31"/>
      <c r="C745" s="31"/>
      <c r="D745" s="31"/>
      <c r="E745" s="31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</row>
    <row r="746">
      <c r="A746" s="31"/>
      <c r="B746" s="31"/>
      <c r="C746" s="31"/>
      <c r="D746" s="31"/>
      <c r="E746" s="31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</row>
    <row r="747">
      <c r="A747" s="31"/>
      <c r="B747" s="31"/>
      <c r="C747" s="31"/>
      <c r="D747" s="31"/>
      <c r="E747" s="31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</row>
    <row r="748">
      <c r="A748" s="31"/>
      <c r="B748" s="31"/>
      <c r="C748" s="31"/>
      <c r="D748" s="31"/>
      <c r="E748" s="31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</row>
    <row r="749">
      <c r="A749" s="31"/>
      <c r="B749" s="31"/>
      <c r="C749" s="31"/>
      <c r="D749" s="31"/>
      <c r="E749" s="31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</row>
    <row r="750">
      <c r="A750" s="31"/>
      <c r="B750" s="31"/>
      <c r="C750" s="31"/>
      <c r="D750" s="31"/>
      <c r="E750" s="31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</row>
    <row r="751">
      <c r="A751" s="31"/>
      <c r="B751" s="31"/>
      <c r="C751" s="31"/>
      <c r="D751" s="31"/>
      <c r="E751" s="31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</row>
    <row r="752">
      <c r="A752" s="31"/>
      <c r="B752" s="31"/>
      <c r="C752" s="31"/>
      <c r="D752" s="31"/>
      <c r="E752" s="31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</row>
    <row r="753">
      <c r="A753" s="31"/>
      <c r="B753" s="31"/>
      <c r="C753" s="31"/>
      <c r="D753" s="31"/>
      <c r="E753" s="31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</row>
    <row r="754">
      <c r="A754" s="31"/>
      <c r="B754" s="31"/>
      <c r="C754" s="31"/>
      <c r="D754" s="31"/>
      <c r="E754" s="31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</row>
    <row r="755">
      <c r="A755" s="31"/>
      <c r="B755" s="31"/>
      <c r="C755" s="31"/>
      <c r="D755" s="31"/>
      <c r="E755" s="31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</row>
    <row r="756">
      <c r="A756" s="31"/>
      <c r="B756" s="31"/>
      <c r="C756" s="31"/>
      <c r="D756" s="31"/>
      <c r="E756" s="31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</row>
    <row r="757">
      <c r="A757" s="31"/>
      <c r="B757" s="31"/>
      <c r="C757" s="31"/>
      <c r="D757" s="31"/>
      <c r="E757" s="31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</row>
    <row r="758">
      <c r="A758" s="31"/>
      <c r="B758" s="31"/>
      <c r="C758" s="31"/>
      <c r="D758" s="31"/>
      <c r="E758" s="31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</row>
    <row r="759">
      <c r="A759" s="31"/>
      <c r="B759" s="31"/>
      <c r="C759" s="31"/>
      <c r="D759" s="31"/>
      <c r="E759" s="31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</row>
    <row r="760">
      <c r="A760" s="31"/>
      <c r="B760" s="31"/>
      <c r="C760" s="31"/>
      <c r="D760" s="31"/>
      <c r="E760" s="31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</row>
    <row r="761">
      <c r="A761" s="31"/>
      <c r="B761" s="31"/>
      <c r="C761" s="31"/>
      <c r="D761" s="31"/>
      <c r="E761" s="31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</row>
    <row r="762">
      <c r="A762" s="31"/>
      <c r="B762" s="31"/>
      <c r="C762" s="31"/>
      <c r="D762" s="31"/>
      <c r="E762" s="31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</row>
    <row r="763">
      <c r="A763" s="31"/>
      <c r="B763" s="31"/>
      <c r="C763" s="31"/>
      <c r="D763" s="31"/>
      <c r="E763" s="31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</row>
    <row r="764">
      <c r="A764" s="31"/>
      <c r="B764" s="31"/>
      <c r="C764" s="31"/>
      <c r="D764" s="31"/>
      <c r="E764" s="31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</row>
    <row r="765">
      <c r="A765" s="31"/>
      <c r="B765" s="31"/>
      <c r="C765" s="31"/>
      <c r="D765" s="31"/>
      <c r="E765" s="31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</row>
    <row r="766">
      <c r="A766" s="31"/>
      <c r="B766" s="31"/>
      <c r="C766" s="31"/>
      <c r="D766" s="31"/>
      <c r="E766" s="31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</row>
    <row r="767">
      <c r="A767" s="31"/>
      <c r="B767" s="31"/>
      <c r="C767" s="31"/>
      <c r="D767" s="31"/>
      <c r="E767" s="31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</row>
    <row r="768">
      <c r="A768" s="31"/>
      <c r="B768" s="31"/>
      <c r="C768" s="31"/>
      <c r="D768" s="31"/>
      <c r="E768" s="31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</row>
    <row r="769">
      <c r="A769" s="31"/>
      <c r="B769" s="31"/>
      <c r="C769" s="31"/>
      <c r="D769" s="31"/>
      <c r="E769" s="31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</row>
    <row r="770">
      <c r="A770" s="31"/>
      <c r="B770" s="31"/>
      <c r="C770" s="31"/>
      <c r="D770" s="31"/>
      <c r="E770" s="31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</row>
    <row r="771">
      <c r="A771" s="31"/>
      <c r="B771" s="31"/>
      <c r="C771" s="31"/>
      <c r="D771" s="31"/>
      <c r="E771" s="31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</row>
    <row r="772">
      <c r="A772" s="31"/>
      <c r="B772" s="31"/>
      <c r="C772" s="31"/>
      <c r="D772" s="31"/>
      <c r="E772" s="31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</row>
    <row r="773">
      <c r="A773" s="31"/>
      <c r="B773" s="31"/>
      <c r="C773" s="31"/>
      <c r="D773" s="31"/>
      <c r="E773" s="31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</row>
    <row r="774">
      <c r="A774" s="31"/>
      <c r="B774" s="31"/>
      <c r="C774" s="31"/>
      <c r="D774" s="31"/>
      <c r="E774" s="31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</row>
    <row r="775">
      <c r="A775" s="31"/>
      <c r="B775" s="31"/>
      <c r="C775" s="31"/>
      <c r="D775" s="31"/>
      <c r="E775" s="31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</row>
    <row r="776">
      <c r="A776" s="31"/>
      <c r="B776" s="31"/>
      <c r="C776" s="31"/>
      <c r="D776" s="31"/>
      <c r="E776" s="31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</row>
    <row r="777">
      <c r="A777" s="31"/>
      <c r="B777" s="31"/>
      <c r="C777" s="31"/>
      <c r="D777" s="31"/>
      <c r="E777" s="31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</row>
    <row r="778">
      <c r="A778" s="31"/>
      <c r="B778" s="31"/>
      <c r="C778" s="31"/>
      <c r="D778" s="31"/>
      <c r="E778" s="31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</row>
    <row r="779">
      <c r="A779" s="31"/>
      <c r="B779" s="31"/>
      <c r="C779" s="31"/>
      <c r="D779" s="31"/>
      <c r="E779" s="31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</row>
    <row r="780">
      <c r="A780" s="31"/>
      <c r="B780" s="31"/>
      <c r="C780" s="31"/>
      <c r="D780" s="31"/>
      <c r="E780" s="31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</row>
    <row r="781">
      <c r="A781" s="31"/>
      <c r="B781" s="31"/>
      <c r="C781" s="31"/>
      <c r="D781" s="31"/>
      <c r="E781" s="31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</row>
    <row r="782">
      <c r="A782" s="31"/>
      <c r="B782" s="31"/>
      <c r="C782" s="31"/>
      <c r="D782" s="31"/>
      <c r="E782" s="31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</row>
    <row r="783">
      <c r="A783" s="31"/>
      <c r="B783" s="31"/>
      <c r="C783" s="31"/>
      <c r="D783" s="31"/>
      <c r="E783" s="31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</row>
    <row r="784">
      <c r="A784" s="31"/>
      <c r="B784" s="31"/>
      <c r="C784" s="31"/>
      <c r="D784" s="31"/>
      <c r="E784" s="31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</row>
    <row r="785">
      <c r="A785" s="31"/>
      <c r="B785" s="31"/>
      <c r="C785" s="31"/>
      <c r="D785" s="31"/>
      <c r="E785" s="31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</row>
    <row r="786">
      <c r="A786" s="31"/>
      <c r="B786" s="31"/>
      <c r="C786" s="31"/>
      <c r="D786" s="31"/>
      <c r="E786" s="31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</row>
    <row r="787">
      <c r="A787" s="31"/>
      <c r="B787" s="31"/>
      <c r="C787" s="31"/>
      <c r="D787" s="31"/>
      <c r="E787" s="31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</row>
    <row r="788">
      <c r="A788" s="31"/>
      <c r="B788" s="31"/>
      <c r="C788" s="31"/>
      <c r="D788" s="31"/>
      <c r="E788" s="31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</row>
    <row r="789">
      <c r="A789" s="31"/>
      <c r="B789" s="31"/>
      <c r="C789" s="31"/>
      <c r="D789" s="31"/>
      <c r="E789" s="31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</row>
    <row r="790">
      <c r="A790" s="31"/>
      <c r="B790" s="31"/>
      <c r="C790" s="31"/>
      <c r="D790" s="31"/>
      <c r="E790" s="31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</row>
    <row r="791">
      <c r="A791" s="31"/>
      <c r="B791" s="31"/>
      <c r="C791" s="31"/>
      <c r="D791" s="31"/>
      <c r="E791" s="31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</row>
    <row r="792">
      <c r="A792" s="31"/>
      <c r="B792" s="31"/>
      <c r="C792" s="31"/>
      <c r="D792" s="31"/>
      <c r="E792" s="31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</row>
    <row r="793">
      <c r="A793" s="31"/>
      <c r="B793" s="31"/>
      <c r="C793" s="31"/>
      <c r="D793" s="31"/>
      <c r="E793" s="31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</row>
    <row r="794">
      <c r="A794" s="31"/>
      <c r="B794" s="31"/>
      <c r="C794" s="31"/>
      <c r="D794" s="31"/>
      <c r="E794" s="31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</row>
    <row r="795">
      <c r="A795" s="31"/>
      <c r="B795" s="31"/>
      <c r="C795" s="31"/>
      <c r="D795" s="31"/>
      <c r="E795" s="31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</row>
    <row r="796">
      <c r="A796" s="31"/>
      <c r="B796" s="31"/>
      <c r="C796" s="31"/>
      <c r="D796" s="31"/>
      <c r="E796" s="31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</row>
    <row r="797">
      <c r="A797" s="31"/>
      <c r="B797" s="31"/>
      <c r="C797" s="31"/>
      <c r="D797" s="31"/>
      <c r="E797" s="31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</row>
    <row r="798">
      <c r="A798" s="31"/>
      <c r="B798" s="31"/>
      <c r="C798" s="31"/>
      <c r="D798" s="31"/>
      <c r="E798" s="31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</row>
    <row r="799">
      <c r="A799" s="31"/>
      <c r="B799" s="31"/>
      <c r="C799" s="31"/>
      <c r="D799" s="31"/>
      <c r="E799" s="31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</row>
    <row r="800">
      <c r="A800" s="31"/>
      <c r="B800" s="31"/>
      <c r="C800" s="31"/>
      <c r="D800" s="31"/>
      <c r="E800" s="31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</row>
    <row r="801">
      <c r="A801" s="31"/>
      <c r="B801" s="31"/>
      <c r="C801" s="31"/>
      <c r="D801" s="31"/>
      <c r="E801" s="31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</row>
    <row r="802">
      <c r="A802" s="31"/>
      <c r="B802" s="31"/>
      <c r="C802" s="31"/>
      <c r="D802" s="31"/>
      <c r="E802" s="31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</row>
    <row r="803">
      <c r="A803" s="31"/>
      <c r="B803" s="31"/>
      <c r="C803" s="31"/>
      <c r="D803" s="31"/>
      <c r="E803" s="31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</row>
    <row r="804">
      <c r="A804" s="31"/>
      <c r="B804" s="31"/>
      <c r="C804" s="31"/>
      <c r="D804" s="31"/>
      <c r="E804" s="31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</row>
    <row r="805">
      <c r="A805" s="31"/>
      <c r="B805" s="31"/>
      <c r="C805" s="31"/>
      <c r="D805" s="31"/>
      <c r="E805" s="31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</row>
    <row r="806">
      <c r="A806" s="31"/>
      <c r="B806" s="31"/>
      <c r="C806" s="31"/>
      <c r="D806" s="31"/>
      <c r="E806" s="31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</row>
    <row r="807">
      <c r="A807" s="31"/>
      <c r="B807" s="31"/>
      <c r="C807" s="31"/>
      <c r="D807" s="31"/>
      <c r="E807" s="31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</row>
    <row r="808">
      <c r="A808" s="31"/>
      <c r="B808" s="31"/>
      <c r="C808" s="31"/>
      <c r="D808" s="31"/>
      <c r="E808" s="31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</row>
    <row r="809">
      <c r="A809" s="31"/>
      <c r="B809" s="31"/>
      <c r="C809" s="31"/>
      <c r="D809" s="31"/>
      <c r="E809" s="31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</row>
    <row r="810">
      <c r="A810" s="31"/>
      <c r="B810" s="31"/>
      <c r="C810" s="31"/>
      <c r="D810" s="31"/>
      <c r="E810" s="31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</row>
    <row r="811">
      <c r="A811" s="31"/>
      <c r="B811" s="31"/>
      <c r="C811" s="31"/>
      <c r="D811" s="31"/>
      <c r="E811" s="31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</row>
    <row r="812">
      <c r="A812" s="31"/>
      <c r="B812" s="31"/>
      <c r="C812" s="31"/>
      <c r="D812" s="31"/>
      <c r="E812" s="31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</row>
    <row r="813">
      <c r="A813" s="31"/>
      <c r="B813" s="31"/>
      <c r="C813" s="31"/>
      <c r="D813" s="31"/>
      <c r="E813" s="31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</row>
    <row r="814">
      <c r="A814" s="31"/>
      <c r="B814" s="31"/>
      <c r="C814" s="31"/>
      <c r="D814" s="31"/>
      <c r="E814" s="31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</row>
    <row r="815">
      <c r="A815" s="31"/>
      <c r="B815" s="31"/>
      <c r="C815" s="31"/>
      <c r="D815" s="31"/>
      <c r="E815" s="31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</row>
    <row r="816">
      <c r="A816" s="31"/>
      <c r="B816" s="31"/>
      <c r="C816" s="31"/>
      <c r="D816" s="31"/>
      <c r="E816" s="31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</row>
    <row r="817">
      <c r="A817" s="31"/>
      <c r="B817" s="31"/>
      <c r="C817" s="31"/>
      <c r="D817" s="31"/>
      <c r="E817" s="31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</row>
    <row r="818">
      <c r="A818" s="31"/>
      <c r="B818" s="31"/>
      <c r="C818" s="31"/>
      <c r="D818" s="31"/>
      <c r="E818" s="31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</row>
    <row r="819">
      <c r="A819" s="31"/>
      <c r="B819" s="31"/>
      <c r="C819" s="31"/>
      <c r="D819" s="31"/>
      <c r="E819" s="31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</row>
    <row r="820">
      <c r="A820" s="31"/>
      <c r="B820" s="31"/>
      <c r="C820" s="31"/>
      <c r="D820" s="31"/>
      <c r="E820" s="31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</row>
    <row r="821">
      <c r="A821" s="31"/>
      <c r="B821" s="31"/>
      <c r="C821" s="31"/>
      <c r="D821" s="31"/>
      <c r="E821" s="31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</row>
    <row r="822">
      <c r="A822" s="31"/>
      <c r="B822" s="31"/>
      <c r="C822" s="31"/>
      <c r="D822" s="31"/>
      <c r="E822" s="31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</row>
    <row r="823">
      <c r="A823" s="31"/>
      <c r="B823" s="31"/>
      <c r="C823" s="31"/>
      <c r="D823" s="31"/>
      <c r="E823" s="31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</row>
    <row r="824">
      <c r="A824" s="31"/>
      <c r="B824" s="31"/>
      <c r="C824" s="31"/>
      <c r="D824" s="31"/>
      <c r="E824" s="31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</row>
    <row r="825">
      <c r="A825" s="31"/>
      <c r="B825" s="31"/>
      <c r="C825" s="31"/>
      <c r="D825" s="31"/>
      <c r="E825" s="31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</row>
    <row r="826">
      <c r="A826" s="31"/>
      <c r="B826" s="31"/>
      <c r="C826" s="31"/>
      <c r="D826" s="31"/>
      <c r="E826" s="31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</row>
    <row r="827">
      <c r="A827" s="31"/>
      <c r="B827" s="31"/>
      <c r="C827" s="31"/>
      <c r="D827" s="31"/>
      <c r="E827" s="31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</row>
    <row r="828">
      <c r="A828" s="31"/>
      <c r="B828" s="31"/>
      <c r="C828" s="31"/>
      <c r="D828" s="31"/>
      <c r="E828" s="31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</row>
    <row r="829">
      <c r="A829" s="31"/>
      <c r="B829" s="31"/>
      <c r="C829" s="31"/>
      <c r="D829" s="31"/>
      <c r="E829" s="31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</row>
    <row r="830">
      <c r="A830" s="31"/>
      <c r="B830" s="31"/>
      <c r="C830" s="31"/>
      <c r="D830" s="31"/>
      <c r="E830" s="31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</row>
    <row r="831">
      <c r="A831" s="31"/>
      <c r="B831" s="31"/>
      <c r="C831" s="31"/>
      <c r="D831" s="31"/>
      <c r="E831" s="31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</row>
    <row r="832">
      <c r="A832" s="31"/>
      <c r="B832" s="31"/>
      <c r="C832" s="31"/>
      <c r="D832" s="31"/>
      <c r="E832" s="31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</row>
    <row r="833">
      <c r="A833" s="31"/>
      <c r="B833" s="31"/>
      <c r="C833" s="31"/>
      <c r="D833" s="31"/>
      <c r="E833" s="31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</row>
    <row r="834">
      <c r="A834" s="31"/>
      <c r="B834" s="31"/>
      <c r="C834" s="31"/>
      <c r="D834" s="31"/>
      <c r="E834" s="31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</row>
    <row r="835">
      <c r="A835" s="31"/>
      <c r="B835" s="31"/>
      <c r="C835" s="31"/>
      <c r="D835" s="31"/>
      <c r="E835" s="31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</row>
    <row r="836">
      <c r="A836" s="31"/>
      <c r="B836" s="31"/>
      <c r="C836" s="31"/>
      <c r="D836" s="31"/>
      <c r="E836" s="31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</row>
    <row r="837">
      <c r="A837" s="31"/>
      <c r="B837" s="31"/>
      <c r="C837" s="31"/>
      <c r="D837" s="31"/>
      <c r="E837" s="31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</row>
    <row r="838">
      <c r="A838" s="31"/>
      <c r="B838" s="31"/>
      <c r="C838" s="31"/>
      <c r="D838" s="31"/>
      <c r="E838" s="31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</row>
    <row r="839">
      <c r="A839" s="31"/>
      <c r="B839" s="31"/>
      <c r="C839" s="31"/>
      <c r="D839" s="31"/>
      <c r="E839" s="31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</row>
    <row r="840">
      <c r="A840" s="31"/>
      <c r="B840" s="31"/>
      <c r="C840" s="31"/>
      <c r="D840" s="31"/>
      <c r="E840" s="31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</row>
    <row r="841">
      <c r="A841" s="31"/>
      <c r="B841" s="31"/>
      <c r="C841" s="31"/>
      <c r="D841" s="31"/>
      <c r="E841" s="31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</row>
    <row r="842">
      <c r="A842" s="31"/>
      <c r="B842" s="31"/>
      <c r="C842" s="31"/>
      <c r="D842" s="31"/>
      <c r="E842" s="31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</row>
    <row r="843">
      <c r="A843" s="31"/>
      <c r="B843" s="31"/>
      <c r="C843" s="31"/>
      <c r="D843" s="31"/>
      <c r="E843" s="31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</row>
    <row r="844">
      <c r="A844" s="31"/>
      <c r="B844" s="31"/>
      <c r="C844" s="31"/>
      <c r="D844" s="31"/>
      <c r="E844" s="31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</row>
    <row r="845">
      <c r="A845" s="31"/>
      <c r="B845" s="31"/>
      <c r="C845" s="31"/>
      <c r="D845" s="31"/>
      <c r="E845" s="31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</row>
    <row r="846">
      <c r="A846" s="31"/>
      <c r="B846" s="31"/>
      <c r="C846" s="31"/>
      <c r="D846" s="31"/>
      <c r="E846" s="31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</row>
    <row r="847">
      <c r="A847" s="31"/>
      <c r="B847" s="31"/>
      <c r="C847" s="31"/>
      <c r="D847" s="31"/>
      <c r="E847" s="31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</row>
    <row r="848">
      <c r="A848" s="31"/>
      <c r="B848" s="31"/>
      <c r="C848" s="31"/>
      <c r="D848" s="31"/>
      <c r="E848" s="31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</row>
    <row r="849">
      <c r="A849" s="31"/>
      <c r="B849" s="31"/>
      <c r="C849" s="31"/>
      <c r="D849" s="31"/>
      <c r="E849" s="31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</row>
    <row r="850">
      <c r="A850" s="31"/>
      <c r="B850" s="31"/>
      <c r="C850" s="31"/>
      <c r="D850" s="31"/>
      <c r="E850" s="31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</row>
    <row r="851">
      <c r="A851" s="31"/>
      <c r="B851" s="31"/>
      <c r="C851" s="31"/>
      <c r="D851" s="31"/>
      <c r="E851" s="31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</row>
    <row r="852">
      <c r="A852" s="31"/>
      <c r="B852" s="31"/>
      <c r="C852" s="31"/>
      <c r="D852" s="31"/>
      <c r="E852" s="31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</row>
    <row r="853">
      <c r="A853" s="31"/>
      <c r="B853" s="31"/>
      <c r="C853" s="31"/>
      <c r="D853" s="31"/>
      <c r="E853" s="31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</row>
    <row r="854">
      <c r="A854" s="31"/>
      <c r="B854" s="31"/>
      <c r="C854" s="31"/>
      <c r="D854" s="31"/>
      <c r="E854" s="31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</row>
    <row r="855">
      <c r="A855" s="31"/>
      <c r="B855" s="31"/>
      <c r="C855" s="31"/>
      <c r="D855" s="31"/>
      <c r="E855" s="31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</row>
    <row r="856">
      <c r="A856" s="31"/>
      <c r="B856" s="31"/>
      <c r="C856" s="31"/>
      <c r="D856" s="31"/>
      <c r="E856" s="31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</row>
    <row r="857">
      <c r="A857" s="31"/>
      <c r="B857" s="31"/>
      <c r="C857" s="31"/>
      <c r="D857" s="31"/>
      <c r="E857" s="31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</row>
    <row r="858">
      <c r="A858" s="31"/>
      <c r="B858" s="31"/>
      <c r="C858" s="31"/>
      <c r="D858" s="31"/>
      <c r="E858" s="31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</row>
    <row r="859">
      <c r="A859" s="31"/>
      <c r="B859" s="31"/>
      <c r="C859" s="31"/>
      <c r="D859" s="31"/>
      <c r="E859" s="31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</row>
    <row r="860">
      <c r="A860" s="31"/>
      <c r="B860" s="31"/>
      <c r="C860" s="31"/>
      <c r="D860" s="31"/>
      <c r="E860" s="31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</row>
    <row r="861">
      <c r="A861" s="31"/>
      <c r="B861" s="31"/>
      <c r="C861" s="31"/>
      <c r="D861" s="31"/>
      <c r="E861" s="31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</row>
    <row r="862">
      <c r="A862" s="31"/>
      <c r="B862" s="31"/>
      <c r="C862" s="31"/>
      <c r="D862" s="31"/>
      <c r="E862" s="31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</row>
    <row r="863">
      <c r="A863" s="31"/>
      <c r="B863" s="31"/>
      <c r="C863" s="31"/>
      <c r="D863" s="31"/>
      <c r="E863" s="31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</row>
    <row r="864">
      <c r="A864" s="31"/>
      <c r="B864" s="31"/>
      <c r="C864" s="31"/>
      <c r="D864" s="31"/>
      <c r="E864" s="31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</row>
    <row r="865">
      <c r="A865" s="31"/>
      <c r="B865" s="31"/>
      <c r="C865" s="31"/>
      <c r="D865" s="31"/>
      <c r="E865" s="31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</row>
    <row r="866">
      <c r="A866" s="31"/>
      <c r="B866" s="31"/>
      <c r="C866" s="31"/>
      <c r="D866" s="31"/>
      <c r="E866" s="31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</row>
    <row r="867">
      <c r="A867" s="31"/>
      <c r="B867" s="31"/>
      <c r="C867" s="31"/>
      <c r="D867" s="31"/>
      <c r="E867" s="31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</row>
    <row r="868">
      <c r="A868" s="31"/>
      <c r="B868" s="31"/>
      <c r="C868" s="31"/>
      <c r="D868" s="31"/>
      <c r="E868" s="31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</row>
    <row r="869">
      <c r="A869" s="31"/>
      <c r="B869" s="31"/>
      <c r="C869" s="31"/>
      <c r="D869" s="31"/>
      <c r="E869" s="31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</row>
    <row r="870">
      <c r="A870" s="31"/>
      <c r="B870" s="31"/>
      <c r="C870" s="31"/>
      <c r="D870" s="31"/>
      <c r="E870" s="31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</row>
    <row r="871">
      <c r="A871" s="31"/>
      <c r="B871" s="31"/>
      <c r="C871" s="31"/>
      <c r="D871" s="31"/>
      <c r="E871" s="31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</row>
    <row r="872">
      <c r="A872" s="31"/>
      <c r="B872" s="31"/>
      <c r="C872" s="31"/>
      <c r="D872" s="31"/>
      <c r="E872" s="31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</row>
    <row r="873">
      <c r="A873" s="31"/>
      <c r="B873" s="31"/>
      <c r="C873" s="31"/>
      <c r="D873" s="31"/>
      <c r="E873" s="31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</row>
    <row r="874">
      <c r="A874" s="31"/>
      <c r="B874" s="31"/>
      <c r="C874" s="31"/>
      <c r="D874" s="31"/>
      <c r="E874" s="31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</row>
    <row r="875">
      <c r="A875" s="31"/>
      <c r="B875" s="31"/>
      <c r="C875" s="31"/>
      <c r="D875" s="31"/>
      <c r="E875" s="31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</row>
    <row r="876">
      <c r="A876" s="31"/>
      <c r="B876" s="31"/>
      <c r="C876" s="31"/>
      <c r="D876" s="31"/>
      <c r="E876" s="31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</row>
    <row r="877">
      <c r="A877" s="31"/>
      <c r="B877" s="31"/>
      <c r="C877" s="31"/>
      <c r="D877" s="31"/>
      <c r="E877" s="31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</row>
    <row r="878">
      <c r="A878" s="31"/>
      <c r="B878" s="31"/>
      <c r="C878" s="31"/>
      <c r="D878" s="31"/>
      <c r="E878" s="31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</row>
    <row r="879">
      <c r="A879" s="31"/>
      <c r="B879" s="31"/>
      <c r="C879" s="31"/>
      <c r="D879" s="31"/>
      <c r="E879" s="31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</row>
    <row r="880">
      <c r="A880" s="31"/>
      <c r="B880" s="31"/>
      <c r="C880" s="31"/>
      <c r="D880" s="31"/>
      <c r="E880" s="31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</row>
    <row r="881">
      <c r="A881" s="31"/>
      <c r="B881" s="31"/>
      <c r="C881" s="31"/>
      <c r="D881" s="31"/>
      <c r="E881" s="31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</row>
    <row r="882">
      <c r="A882" s="31"/>
      <c r="B882" s="31"/>
      <c r="C882" s="31"/>
      <c r="D882" s="31"/>
      <c r="E882" s="31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</row>
    <row r="883">
      <c r="A883" s="31"/>
      <c r="B883" s="31"/>
      <c r="C883" s="31"/>
      <c r="D883" s="31"/>
      <c r="E883" s="31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</row>
    <row r="884">
      <c r="A884" s="31"/>
      <c r="B884" s="31"/>
      <c r="C884" s="31"/>
      <c r="D884" s="31"/>
      <c r="E884" s="31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</row>
    <row r="885">
      <c r="A885" s="31"/>
      <c r="B885" s="31"/>
      <c r="C885" s="31"/>
      <c r="D885" s="31"/>
      <c r="E885" s="31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</row>
    <row r="886">
      <c r="A886" s="31"/>
      <c r="B886" s="31"/>
      <c r="C886" s="31"/>
      <c r="D886" s="31"/>
      <c r="E886" s="31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</row>
    <row r="887">
      <c r="A887" s="31"/>
      <c r="B887" s="31"/>
      <c r="C887" s="31"/>
      <c r="D887" s="31"/>
      <c r="E887" s="31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</row>
    <row r="888">
      <c r="A888" s="31"/>
      <c r="B888" s="31"/>
      <c r="C888" s="31"/>
      <c r="D888" s="31"/>
      <c r="E888" s="31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</row>
    <row r="889">
      <c r="A889" s="31"/>
      <c r="B889" s="31"/>
      <c r="C889" s="31"/>
      <c r="D889" s="31"/>
      <c r="E889" s="31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</row>
    <row r="890">
      <c r="A890" s="31"/>
      <c r="B890" s="31"/>
      <c r="C890" s="31"/>
      <c r="D890" s="31"/>
      <c r="E890" s="31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</row>
    <row r="891">
      <c r="A891" s="31"/>
      <c r="B891" s="31"/>
      <c r="C891" s="31"/>
      <c r="D891" s="31"/>
      <c r="E891" s="31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</row>
    <row r="892">
      <c r="A892" s="31"/>
      <c r="B892" s="31"/>
      <c r="C892" s="31"/>
      <c r="D892" s="31"/>
      <c r="E892" s="31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</row>
    <row r="893">
      <c r="A893" s="31"/>
      <c r="B893" s="31"/>
      <c r="C893" s="31"/>
      <c r="D893" s="31"/>
      <c r="E893" s="31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</row>
    <row r="894">
      <c r="A894" s="31"/>
      <c r="B894" s="31"/>
      <c r="C894" s="31"/>
      <c r="D894" s="31"/>
      <c r="E894" s="31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</row>
    <row r="895">
      <c r="A895" s="31"/>
      <c r="B895" s="31"/>
      <c r="C895" s="31"/>
      <c r="D895" s="31"/>
      <c r="E895" s="31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</row>
    <row r="896">
      <c r="A896" s="31"/>
      <c r="B896" s="31"/>
      <c r="C896" s="31"/>
      <c r="D896" s="31"/>
      <c r="E896" s="31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</row>
    <row r="897">
      <c r="A897" s="31"/>
      <c r="B897" s="31"/>
      <c r="C897" s="31"/>
      <c r="D897" s="31"/>
      <c r="E897" s="31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</row>
    <row r="898">
      <c r="A898" s="31"/>
      <c r="B898" s="31"/>
      <c r="C898" s="31"/>
      <c r="D898" s="31"/>
      <c r="E898" s="31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</row>
    <row r="899">
      <c r="A899" s="31"/>
      <c r="B899" s="31"/>
      <c r="C899" s="31"/>
      <c r="D899" s="31"/>
      <c r="E899" s="31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</row>
    <row r="900">
      <c r="A900" s="31"/>
      <c r="B900" s="31"/>
      <c r="C900" s="31"/>
      <c r="D900" s="31"/>
      <c r="E900" s="31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</row>
    <row r="901">
      <c r="A901" s="31"/>
      <c r="B901" s="31"/>
      <c r="C901" s="31"/>
      <c r="D901" s="31"/>
      <c r="E901" s="31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</row>
    <row r="902">
      <c r="A902" s="31"/>
      <c r="B902" s="31"/>
      <c r="C902" s="31"/>
      <c r="D902" s="31"/>
      <c r="E902" s="31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</row>
    <row r="903">
      <c r="A903" s="31"/>
      <c r="B903" s="31"/>
      <c r="C903" s="31"/>
      <c r="D903" s="31"/>
      <c r="E903" s="31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</row>
    <row r="904">
      <c r="A904" s="31"/>
      <c r="B904" s="31"/>
      <c r="C904" s="31"/>
      <c r="D904" s="31"/>
      <c r="E904" s="31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</row>
    <row r="905">
      <c r="A905" s="31"/>
      <c r="B905" s="31"/>
      <c r="C905" s="31"/>
      <c r="D905" s="31"/>
      <c r="E905" s="31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</row>
    <row r="906">
      <c r="A906" s="31"/>
      <c r="B906" s="31"/>
      <c r="C906" s="31"/>
      <c r="D906" s="31"/>
      <c r="E906" s="31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</row>
    <row r="907">
      <c r="A907" s="31"/>
      <c r="B907" s="31"/>
      <c r="C907" s="31"/>
      <c r="D907" s="31"/>
      <c r="E907" s="31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</row>
    <row r="908">
      <c r="A908" s="31"/>
      <c r="B908" s="31"/>
      <c r="C908" s="31"/>
      <c r="D908" s="31"/>
      <c r="E908" s="31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</row>
    <row r="909">
      <c r="A909" s="31"/>
      <c r="B909" s="31"/>
      <c r="C909" s="31"/>
      <c r="D909" s="31"/>
      <c r="E909" s="31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</row>
    <row r="910">
      <c r="A910" s="31"/>
      <c r="B910" s="31"/>
      <c r="C910" s="31"/>
      <c r="D910" s="31"/>
      <c r="E910" s="31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</row>
    <row r="911">
      <c r="A911" s="31"/>
      <c r="B911" s="31"/>
      <c r="C911" s="31"/>
      <c r="D911" s="31"/>
      <c r="E911" s="31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</row>
    <row r="912">
      <c r="A912" s="31"/>
      <c r="B912" s="31"/>
      <c r="C912" s="31"/>
      <c r="D912" s="31"/>
      <c r="E912" s="31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</row>
    <row r="913">
      <c r="A913" s="31"/>
      <c r="B913" s="31"/>
      <c r="C913" s="31"/>
      <c r="D913" s="31"/>
      <c r="E913" s="31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</row>
    <row r="914">
      <c r="A914" s="31"/>
      <c r="B914" s="31"/>
      <c r="C914" s="31"/>
      <c r="D914" s="31"/>
      <c r="E914" s="31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</row>
    <row r="915">
      <c r="A915" s="31"/>
      <c r="B915" s="31"/>
      <c r="C915" s="31"/>
      <c r="D915" s="31"/>
      <c r="E915" s="31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</row>
    <row r="916">
      <c r="A916" s="31"/>
      <c r="B916" s="31"/>
      <c r="C916" s="31"/>
      <c r="D916" s="31"/>
      <c r="E916" s="31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</row>
    <row r="917">
      <c r="A917" s="31"/>
      <c r="B917" s="31"/>
      <c r="C917" s="31"/>
      <c r="D917" s="31"/>
      <c r="E917" s="31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</row>
    <row r="918">
      <c r="A918" s="31"/>
      <c r="B918" s="31"/>
      <c r="C918" s="31"/>
      <c r="D918" s="31"/>
      <c r="E918" s="31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</row>
    <row r="919">
      <c r="A919" s="31"/>
      <c r="B919" s="31"/>
      <c r="C919" s="31"/>
      <c r="D919" s="31"/>
      <c r="E919" s="31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</row>
    <row r="920">
      <c r="A920" s="31"/>
      <c r="B920" s="31"/>
      <c r="C920" s="31"/>
      <c r="D920" s="31"/>
      <c r="E920" s="31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</row>
    <row r="921">
      <c r="A921" s="31"/>
      <c r="B921" s="31"/>
      <c r="C921" s="31"/>
      <c r="D921" s="31"/>
      <c r="E921" s="31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</row>
    <row r="922">
      <c r="A922" s="31"/>
      <c r="B922" s="31"/>
      <c r="C922" s="31"/>
      <c r="D922" s="31"/>
      <c r="E922" s="31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</row>
    <row r="923">
      <c r="A923" s="31"/>
      <c r="B923" s="31"/>
      <c r="C923" s="31"/>
      <c r="D923" s="31"/>
      <c r="E923" s="31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</row>
    <row r="924">
      <c r="A924" s="31"/>
      <c r="B924" s="31"/>
      <c r="C924" s="31"/>
      <c r="D924" s="31"/>
      <c r="E924" s="31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</row>
    <row r="925">
      <c r="A925" s="31"/>
      <c r="B925" s="31"/>
      <c r="C925" s="31"/>
      <c r="D925" s="31"/>
      <c r="E925" s="31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</row>
    <row r="926">
      <c r="A926" s="31"/>
      <c r="B926" s="31"/>
      <c r="C926" s="31"/>
      <c r="D926" s="31"/>
      <c r="E926" s="31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</row>
    <row r="927">
      <c r="A927" s="31"/>
      <c r="B927" s="31"/>
      <c r="C927" s="31"/>
      <c r="D927" s="31"/>
      <c r="E927" s="31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</row>
    <row r="928">
      <c r="A928" s="31"/>
      <c r="B928" s="31"/>
      <c r="C928" s="31"/>
      <c r="D928" s="31"/>
      <c r="E928" s="31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</row>
    <row r="929">
      <c r="A929" s="31"/>
      <c r="B929" s="31"/>
      <c r="C929" s="31"/>
      <c r="D929" s="31"/>
      <c r="E929" s="31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</row>
    <row r="930">
      <c r="A930" s="31"/>
      <c r="B930" s="31"/>
      <c r="C930" s="31"/>
      <c r="D930" s="31"/>
      <c r="E930" s="31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</row>
    <row r="931">
      <c r="A931" s="31"/>
      <c r="B931" s="31"/>
      <c r="C931" s="31"/>
      <c r="D931" s="31"/>
      <c r="E931" s="31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</row>
    <row r="932">
      <c r="A932" s="31"/>
      <c r="B932" s="31"/>
      <c r="C932" s="31"/>
      <c r="D932" s="31"/>
      <c r="E932" s="31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</row>
    <row r="933">
      <c r="A933" s="31"/>
      <c r="B933" s="31"/>
      <c r="C933" s="31"/>
      <c r="D933" s="31"/>
      <c r="E933" s="31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</row>
    <row r="934">
      <c r="A934" s="31"/>
      <c r="B934" s="31"/>
      <c r="C934" s="31"/>
      <c r="D934" s="31"/>
      <c r="E934" s="31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</row>
    <row r="935">
      <c r="A935" s="31"/>
      <c r="B935" s="31"/>
      <c r="C935" s="31"/>
      <c r="D935" s="31"/>
      <c r="E935" s="31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</row>
    <row r="936">
      <c r="A936" s="31"/>
      <c r="B936" s="31"/>
      <c r="C936" s="31"/>
      <c r="D936" s="31"/>
      <c r="E936" s="31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</row>
    <row r="937">
      <c r="A937" s="31"/>
      <c r="B937" s="31"/>
      <c r="C937" s="31"/>
      <c r="D937" s="31"/>
      <c r="E937" s="31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</row>
    <row r="938">
      <c r="A938" s="31"/>
      <c r="B938" s="31"/>
      <c r="C938" s="31"/>
      <c r="D938" s="31"/>
      <c r="E938" s="31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</row>
    <row r="939">
      <c r="A939" s="31"/>
      <c r="B939" s="31"/>
      <c r="C939" s="31"/>
      <c r="D939" s="31"/>
      <c r="E939" s="31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</row>
    <row r="940">
      <c r="A940" s="31"/>
      <c r="B940" s="31"/>
      <c r="C940" s="31"/>
      <c r="D940" s="31"/>
      <c r="E940" s="31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</row>
    <row r="941">
      <c r="A941" s="31"/>
      <c r="B941" s="31"/>
      <c r="C941" s="31"/>
      <c r="D941" s="31"/>
      <c r="E941" s="31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</row>
    <row r="942">
      <c r="A942" s="31"/>
      <c r="B942" s="31"/>
      <c r="C942" s="31"/>
      <c r="D942" s="31"/>
      <c r="E942" s="31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</row>
    <row r="943">
      <c r="A943" s="31"/>
      <c r="B943" s="31"/>
      <c r="C943" s="31"/>
      <c r="D943" s="31"/>
      <c r="E943" s="31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</row>
    <row r="944">
      <c r="A944" s="31"/>
      <c r="B944" s="31"/>
      <c r="C944" s="31"/>
      <c r="D944" s="31"/>
      <c r="E944" s="31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</row>
    <row r="945">
      <c r="A945" s="31"/>
      <c r="B945" s="31"/>
      <c r="C945" s="31"/>
      <c r="D945" s="31"/>
      <c r="E945" s="31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</row>
    <row r="946">
      <c r="A946" s="31"/>
      <c r="B946" s="31"/>
      <c r="C946" s="31"/>
      <c r="D946" s="31"/>
      <c r="E946" s="31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</row>
    <row r="947">
      <c r="A947" s="31"/>
      <c r="B947" s="31"/>
      <c r="C947" s="31"/>
      <c r="D947" s="31"/>
      <c r="E947" s="31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</row>
    <row r="948">
      <c r="A948" s="31"/>
      <c r="B948" s="31"/>
      <c r="C948" s="31"/>
      <c r="D948" s="31"/>
      <c r="E948" s="31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</row>
    <row r="949">
      <c r="A949" s="31"/>
      <c r="B949" s="31"/>
      <c r="C949" s="31"/>
      <c r="D949" s="31"/>
      <c r="E949" s="31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</row>
    <row r="950">
      <c r="A950" s="31"/>
      <c r="B950" s="31"/>
      <c r="C950" s="31"/>
      <c r="D950" s="31"/>
      <c r="E950" s="31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</row>
    <row r="951">
      <c r="A951" s="31"/>
      <c r="B951" s="31"/>
      <c r="C951" s="31"/>
      <c r="D951" s="31"/>
      <c r="E951" s="31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</row>
    <row r="952">
      <c r="A952" s="31"/>
      <c r="B952" s="31"/>
      <c r="C952" s="31"/>
      <c r="D952" s="31"/>
      <c r="E952" s="31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</row>
    <row r="953">
      <c r="A953" s="31"/>
      <c r="B953" s="31"/>
      <c r="C953" s="31"/>
      <c r="D953" s="31"/>
      <c r="E953" s="31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</row>
    <row r="954">
      <c r="A954" s="31"/>
      <c r="B954" s="31"/>
      <c r="C954" s="31"/>
      <c r="D954" s="31"/>
      <c r="E954" s="31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</row>
    <row r="955">
      <c r="A955" s="31"/>
      <c r="B955" s="31"/>
      <c r="C955" s="31"/>
      <c r="D955" s="31"/>
      <c r="E955" s="31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</row>
    <row r="956">
      <c r="A956" s="31"/>
      <c r="B956" s="31"/>
      <c r="C956" s="31"/>
      <c r="D956" s="31"/>
      <c r="E956" s="31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</row>
    <row r="957">
      <c r="A957" s="31"/>
      <c r="B957" s="31"/>
      <c r="C957" s="31"/>
      <c r="D957" s="31"/>
      <c r="E957" s="31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</row>
    <row r="958">
      <c r="A958" s="31"/>
      <c r="B958" s="31"/>
      <c r="C958" s="31"/>
      <c r="D958" s="31"/>
      <c r="E958" s="31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</row>
    <row r="959">
      <c r="A959" s="31"/>
      <c r="B959" s="31"/>
      <c r="C959" s="31"/>
      <c r="D959" s="31"/>
      <c r="E959" s="31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</row>
    <row r="960">
      <c r="A960" s="31"/>
      <c r="B960" s="31"/>
      <c r="C960" s="31"/>
      <c r="D960" s="31"/>
      <c r="E960" s="31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</row>
    <row r="961">
      <c r="A961" s="31"/>
      <c r="B961" s="31"/>
      <c r="C961" s="31"/>
      <c r="D961" s="31"/>
      <c r="E961" s="31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</row>
    <row r="962">
      <c r="A962" s="31"/>
      <c r="B962" s="31"/>
      <c r="C962" s="31"/>
      <c r="D962" s="31"/>
      <c r="E962" s="31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</row>
    <row r="963">
      <c r="A963" s="31"/>
      <c r="B963" s="31"/>
      <c r="C963" s="31"/>
      <c r="D963" s="31"/>
      <c r="E963" s="31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</row>
    <row r="964">
      <c r="A964" s="31"/>
      <c r="B964" s="31"/>
      <c r="C964" s="31"/>
      <c r="D964" s="31"/>
      <c r="E964" s="31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</row>
    <row r="965">
      <c r="A965" s="31"/>
      <c r="B965" s="31"/>
      <c r="C965" s="31"/>
      <c r="D965" s="31"/>
      <c r="E965" s="31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</row>
    <row r="966">
      <c r="A966" s="31"/>
      <c r="B966" s="31"/>
      <c r="C966" s="31"/>
      <c r="D966" s="31"/>
      <c r="E966" s="31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</row>
    <row r="967">
      <c r="A967" s="31"/>
      <c r="B967" s="31"/>
      <c r="C967" s="31"/>
      <c r="D967" s="31"/>
      <c r="E967" s="31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</row>
    <row r="968">
      <c r="A968" s="31"/>
      <c r="B968" s="31"/>
      <c r="C968" s="31"/>
      <c r="D968" s="31"/>
      <c r="E968" s="31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</row>
    <row r="969">
      <c r="A969" s="31"/>
      <c r="B969" s="31"/>
      <c r="C969" s="31"/>
      <c r="D969" s="31"/>
      <c r="E969" s="31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</row>
    <row r="970">
      <c r="A970" s="31"/>
      <c r="B970" s="31"/>
      <c r="C970" s="31"/>
      <c r="D970" s="31"/>
      <c r="E970" s="31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</row>
    <row r="971">
      <c r="A971" s="31"/>
      <c r="B971" s="31"/>
      <c r="C971" s="31"/>
      <c r="D971" s="31"/>
      <c r="E971" s="31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</row>
    <row r="972">
      <c r="A972" s="31"/>
      <c r="B972" s="31"/>
      <c r="C972" s="31"/>
      <c r="D972" s="31"/>
      <c r="E972" s="31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</row>
    <row r="973">
      <c r="A973" s="31"/>
      <c r="B973" s="31"/>
      <c r="C973" s="31"/>
      <c r="D973" s="31"/>
      <c r="E973" s="31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</row>
    <row r="974">
      <c r="A974" s="31"/>
      <c r="B974" s="31"/>
      <c r="C974" s="31"/>
      <c r="D974" s="31"/>
      <c r="E974" s="31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</row>
    <row r="975">
      <c r="A975" s="31"/>
      <c r="B975" s="31"/>
      <c r="C975" s="31"/>
      <c r="D975" s="31"/>
      <c r="E975" s="31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</row>
    <row r="976">
      <c r="A976" s="31"/>
      <c r="B976" s="31"/>
      <c r="C976" s="31"/>
      <c r="D976" s="31"/>
      <c r="E976" s="31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</row>
    <row r="977">
      <c r="A977" s="31"/>
      <c r="B977" s="31"/>
      <c r="C977" s="31"/>
      <c r="D977" s="31"/>
      <c r="E977" s="31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</row>
    <row r="978">
      <c r="A978" s="31"/>
      <c r="B978" s="31"/>
      <c r="C978" s="31"/>
      <c r="D978" s="31"/>
      <c r="E978" s="31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</row>
    <row r="979">
      <c r="A979" s="31"/>
      <c r="B979" s="31"/>
      <c r="C979" s="31"/>
      <c r="D979" s="31"/>
      <c r="E979" s="31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</row>
    <row r="980">
      <c r="A980" s="31"/>
      <c r="B980" s="31"/>
      <c r="C980" s="31"/>
      <c r="D980" s="31"/>
      <c r="E980" s="31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</row>
    <row r="981">
      <c r="A981" s="31"/>
      <c r="B981" s="31"/>
      <c r="C981" s="31"/>
      <c r="D981" s="31"/>
      <c r="E981" s="31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</row>
    <row r="982">
      <c r="A982" s="31"/>
      <c r="B982" s="31"/>
      <c r="C982" s="31"/>
      <c r="D982" s="31"/>
      <c r="E982" s="31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</row>
    <row r="983">
      <c r="A983" s="31"/>
      <c r="B983" s="31"/>
      <c r="C983" s="31"/>
      <c r="D983" s="31"/>
      <c r="E983" s="31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</row>
    <row r="984">
      <c r="A984" s="31"/>
      <c r="B984" s="31"/>
      <c r="C984" s="31"/>
      <c r="D984" s="31"/>
      <c r="E984" s="31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</row>
    <row r="985">
      <c r="A985" s="31"/>
      <c r="B985" s="31"/>
      <c r="C985" s="31"/>
      <c r="D985" s="31"/>
      <c r="E985" s="31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</row>
    <row r="986">
      <c r="A986" s="31"/>
      <c r="B986" s="31"/>
      <c r="C986" s="31"/>
      <c r="D986" s="31"/>
      <c r="E986" s="31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</row>
    <row r="987">
      <c r="A987" s="31"/>
      <c r="B987" s="31"/>
      <c r="C987" s="31"/>
      <c r="D987" s="31"/>
      <c r="E987" s="31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</row>
    <row r="988">
      <c r="A988" s="31"/>
      <c r="B988" s="31"/>
      <c r="C988" s="31"/>
      <c r="D988" s="31"/>
      <c r="E988" s="31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</row>
    <row r="989">
      <c r="A989" s="31"/>
      <c r="B989" s="31"/>
      <c r="C989" s="31"/>
      <c r="D989" s="31"/>
      <c r="E989" s="31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</row>
    <row r="990">
      <c r="A990" s="31"/>
      <c r="B990" s="31"/>
      <c r="C990" s="31"/>
      <c r="D990" s="31"/>
      <c r="E990" s="31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</row>
    <row r="991">
      <c r="A991" s="31"/>
      <c r="B991" s="31"/>
      <c r="C991" s="31"/>
      <c r="D991" s="31"/>
      <c r="E991" s="31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</row>
    <row r="992">
      <c r="A992" s="31"/>
      <c r="B992" s="31"/>
      <c r="C992" s="31"/>
      <c r="D992" s="31"/>
      <c r="E992" s="31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</row>
    <row r="993">
      <c r="A993" s="31"/>
      <c r="B993" s="31"/>
      <c r="C993" s="31"/>
      <c r="D993" s="31"/>
      <c r="E993" s="31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</row>
    <row r="994">
      <c r="A994" s="31"/>
      <c r="B994" s="31"/>
      <c r="C994" s="31"/>
      <c r="D994" s="31"/>
      <c r="E994" s="31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</row>
    <row r="995">
      <c r="A995" s="31"/>
      <c r="B995" s="31"/>
      <c r="C995" s="31"/>
      <c r="D995" s="31"/>
      <c r="E995" s="31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</row>
    <row r="996">
      <c r="A996" s="31"/>
      <c r="B996" s="31"/>
      <c r="C996" s="31"/>
      <c r="D996" s="31"/>
      <c r="E996" s="31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</row>
    <row r="997">
      <c r="A997" s="31"/>
      <c r="B997" s="31"/>
      <c r="C997" s="31"/>
      <c r="D997" s="31"/>
      <c r="E997" s="31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</row>
    <row r="998">
      <c r="A998" s="31"/>
      <c r="B998" s="31"/>
      <c r="C998" s="31"/>
      <c r="D998" s="31"/>
      <c r="E998" s="31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</row>
    <row r="999">
      <c r="A999" s="31"/>
      <c r="B999" s="31"/>
      <c r="C999" s="31"/>
      <c r="D999" s="31"/>
      <c r="E999" s="31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</row>
    <row r="1000">
      <c r="A1000" s="31"/>
      <c r="B1000" s="31"/>
      <c r="C1000" s="31"/>
      <c r="D1000" s="31"/>
      <c r="E1000" s="31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</row>
    <row r="1001">
      <c r="A1001" s="31"/>
      <c r="B1001" s="31"/>
      <c r="C1001" s="31"/>
      <c r="D1001" s="31"/>
      <c r="E1001" s="31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  <c r="AD1001" s="27"/>
      <c r="AE1001" s="27"/>
      <c r="AF1001" s="27"/>
      <c r="AG1001" s="27"/>
    </row>
    <row r="1002">
      <c r="A1002" s="31"/>
      <c r="B1002" s="31"/>
      <c r="C1002" s="31"/>
      <c r="D1002" s="31"/>
      <c r="E1002" s="31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  <c r="AD1002" s="27"/>
      <c r="AE1002" s="27"/>
      <c r="AF1002" s="27"/>
      <c r="AG1002" s="27"/>
    </row>
    <row r="1003">
      <c r="A1003" s="31"/>
      <c r="B1003" s="31"/>
      <c r="C1003" s="31"/>
      <c r="D1003" s="31"/>
      <c r="E1003" s="31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  <c r="AD1003" s="27"/>
      <c r="AE1003" s="27"/>
      <c r="AF1003" s="27"/>
      <c r="AG1003" s="27"/>
    </row>
    <row r="1004">
      <c r="A1004" s="31"/>
      <c r="B1004" s="31"/>
      <c r="C1004" s="31"/>
      <c r="D1004" s="31"/>
      <c r="E1004" s="31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  <c r="AD1004" s="27"/>
      <c r="AE1004" s="27"/>
      <c r="AF1004" s="27"/>
      <c r="AG1004" s="27"/>
    </row>
    <row r="1005">
      <c r="A1005" s="31"/>
      <c r="B1005" s="31"/>
      <c r="C1005" s="31"/>
      <c r="D1005" s="31"/>
      <c r="E1005" s="31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  <c r="AD1005" s="27"/>
      <c r="AE1005" s="27"/>
      <c r="AF1005" s="27"/>
      <c r="AG1005" s="27"/>
    </row>
    <row r="1006">
      <c r="A1006" s="31"/>
      <c r="B1006" s="31"/>
      <c r="C1006" s="31"/>
      <c r="D1006" s="31"/>
      <c r="E1006" s="31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  <c r="AD1006" s="27"/>
      <c r="AE1006" s="27"/>
      <c r="AF1006" s="27"/>
      <c r="AG1006" s="27"/>
    </row>
    <row r="1007">
      <c r="A1007" s="31"/>
      <c r="B1007" s="31"/>
      <c r="C1007" s="31"/>
      <c r="D1007" s="31"/>
      <c r="E1007" s="31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  <c r="AD1007" s="27"/>
      <c r="AE1007" s="27"/>
      <c r="AF1007" s="27"/>
      <c r="AG1007" s="27"/>
    </row>
    <row r="1008">
      <c r="A1008" s="31"/>
      <c r="B1008" s="31"/>
      <c r="C1008" s="31"/>
      <c r="D1008" s="31"/>
      <c r="E1008" s="31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  <c r="AD1008" s="27"/>
      <c r="AE1008" s="27"/>
      <c r="AF1008" s="27"/>
      <c r="AG1008" s="27"/>
    </row>
    <row r="1009">
      <c r="A1009" s="31"/>
      <c r="B1009" s="31"/>
      <c r="C1009" s="31"/>
      <c r="D1009" s="31"/>
      <c r="E1009" s="31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  <c r="AD1009" s="27"/>
      <c r="AE1009" s="27"/>
      <c r="AF1009" s="27"/>
      <c r="AG1009" s="27"/>
    </row>
    <row r="1010">
      <c r="A1010" s="31"/>
      <c r="B1010" s="31"/>
      <c r="C1010" s="31"/>
      <c r="D1010" s="31"/>
      <c r="E1010" s="31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  <c r="AC1010" s="27"/>
      <c r="AD1010" s="27"/>
      <c r="AE1010" s="27"/>
      <c r="AF1010" s="27"/>
      <c r="AG1010" s="27"/>
    </row>
    <row r="1011">
      <c r="A1011" s="31"/>
      <c r="B1011" s="31"/>
      <c r="C1011" s="31"/>
      <c r="D1011" s="31"/>
      <c r="E1011" s="31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27"/>
      <c r="AC1011" s="27"/>
      <c r="AD1011" s="27"/>
      <c r="AE1011" s="27"/>
      <c r="AF1011" s="27"/>
      <c r="AG1011" s="27"/>
    </row>
    <row r="1012">
      <c r="A1012" s="31"/>
      <c r="B1012" s="31"/>
      <c r="C1012" s="31"/>
      <c r="D1012" s="31"/>
      <c r="E1012" s="31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27"/>
      <c r="AC1012" s="27"/>
      <c r="AD1012" s="27"/>
      <c r="AE1012" s="27"/>
      <c r="AF1012" s="27"/>
      <c r="AG1012" s="27"/>
    </row>
    <row r="1013">
      <c r="A1013" s="31"/>
      <c r="B1013" s="31"/>
      <c r="C1013" s="31"/>
      <c r="D1013" s="31"/>
      <c r="E1013" s="31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  <c r="AB1013" s="27"/>
      <c r="AC1013" s="27"/>
      <c r="AD1013" s="27"/>
      <c r="AE1013" s="27"/>
      <c r="AF1013" s="27"/>
      <c r="AG1013" s="27"/>
    </row>
    <row r="1014">
      <c r="A1014" s="31"/>
      <c r="B1014" s="31"/>
      <c r="C1014" s="31"/>
      <c r="D1014" s="31"/>
      <c r="E1014" s="31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  <c r="AA1014" s="27"/>
      <c r="AB1014" s="27"/>
      <c r="AC1014" s="27"/>
      <c r="AD1014" s="27"/>
      <c r="AE1014" s="27"/>
      <c r="AF1014" s="27"/>
      <c r="AG1014" s="27"/>
    </row>
    <row r="1015">
      <c r="A1015" s="31"/>
      <c r="B1015" s="31"/>
      <c r="C1015" s="31"/>
      <c r="D1015" s="31"/>
      <c r="E1015" s="31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  <c r="AA1015" s="27"/>
      <c r="AB1015" s="27"/>
      <c r="AC1015" s="27"/>
      <c r="AD1015" s="27"/>
      <c r="AE1015" s="27"/>
      <c r="AF1015" s="27"/>
      <c r="AG1015" s="27"/>
    </row>
    <row r="1016">
      <c r="A1016" s="31"/>
      <c r="B1016" s="31"/>
      <c r="C1016" s="31"/>
      <c r="D1016" s="31"/>
      <c r="E1016" s="31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  <c r="AB1016" s="27"/>
      <c r="AC1016" s="27"/>
      <c r="AD1016" s="27"/>
      <c r="AE1016" s="27"/>
      <c r="AF1016" s="27"/>
      <c r="AG1016" s="27"/>
    </row>
    <row r="1017">
      <c r="A1017" s="31"/>
      <c r="B1017" s="31"/>
      <c r="C1017" s="31"/>
      <c r="D1017" s="31"/>
      <c r="E1017" s="31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  <c r="AA1017" s="27"/>
      <c r="AB1017" s="27"/>
      <c r="AC1017" s="27"/>
      <c r="AD1017" s="27"/>
      <c r="AE1017" s="27"/>
      <c r="AF1017" s="27"/>
      <c r="AG1017" s="27"/>
    </row>
    <row r="1018">
      <c r="A1018" s="31"/>
      <c r="B1018" s="31"/>
      <c r="C1018" s="31"/>
      <c r="D1018" s="31"/>
      <c r="E1018" s="31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  <c r="AA1018" s="27"/>
      <c r="AB1018" s="27"/>
      <c r="AC1018" s="27"/>
      <c r="AD1018" s="27"/>
      <c r="AE1018" s="27"/>
      <c r="AF1018" s="27"/>
      <c r="AG1018" s="27"/>
    </row>
    <row r="1019">
      <c r="A1019" s="31"/>
      <c r="B1019" s="31"/>
      <c r="C1019" s="31"/>
      <c r="D1019" s="31"/>
      <c r="E1019" s="31"/>
      <c r="F1019" s="27"/>
      <c r="G1019" s="27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  <c r="AA1019" s="27"/>
      <c r="AB1019" s="27"/>
      <c r="AC1019" s="27"/>
      <c r="AD1019" s="27"/>
      <c r="AE1019" s="27"/>
      <c r="AF1019" s="27"/>
      <c r="AG1019" s="27"/>
    </row>
    <row r="1020">
      <c r="A1020" s="31"/>
      <c r="B1020" s="31"/>
      <c r="C1020" s="31"/>
      <c r="D1020" s="31"/>
      <c r="E1020" s="31"/>
      <c r="F1020" s="27"/>
      <c r="G1020" s="27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  <c r="AA1020" s="27"/>
      <c r="AB1020" s="27"/>
      <c r="AC1020" s="27"/>
      <c r="AD1020" s="27"/>
      <c r="AE1020" s="27"/>
      <c r="AF1020" s="27"/>
      <c r="AG1020" s="27"/>
    </row>
    <row r="1021">
      <c r="A1021" s="31"/>
      <c r="B1021" s="31"/>
      <c r="C1021" s="31"/>
      <c r="D1021" s="31"/>
      <c r="E1021" s="31"/>
      <c r="F1021" s="27"/>
      <c r="G1021" s="27"/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  <c r="AA1021" s="27"/>
      <c r="AB1021" s="27"/>
      <c r="AC1021" s="27"/>
      <c r="AD1021" s="27"/>
      <c r="AE1021" s="27"/>
      <c r="AF1021" s="27"/>
      <c r="AG1021" s="27"/>
    </row>
  </sheetData>
  <hyperlinks>
    <hyperlink r:id="rId1" ref="M100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88"/>
  </cols>
  <sheetData>
    <row r="1">
      <c r="A1" s="119" t="s">
        <v>438</v>
      </c>
      <c r="B1" s="56"/>
    </row>
    <row r="2">
      <c r="A2" s="60" t="s">
        <v>439</v>
      </c>
      <c r="B2" s="56"/>
    </row>
    <row r="3">
      <c r="A3" s="60" t="s">
        <v>440</v>
      </c>
      <c r="B3" s="56"/>
    </row>
    <row r="4">
      <c r="A4" s="60" t="s">
        <v>441</v>
      </c>
      <c r="B4" s="56"/>
    </row>
    <row r="5">
      <c r="A5" s="60" t="s">
        <v>442</v>
      </c>
      <c r="B5" s="56"/>
    </row>
    <row r="6">
      <c r="A6" s="60" t="s">
        <v>443</v>
      </c>
      <c r="B6" s="56"/>
    </row>
    <row r="7">
      <c r="A7" s="56"/>
      <c r="B7" s="56"/>
    </row>
    <row r="8">
      <c r="A8" s="119" t="s">
        <v>444</v>
      </c>
      <c r="B8" s="56"/>
    </row>
    <row r="9">
      <c r="A9" s="60" t="s">
        <v>445</v>
      </c>
      <c r="B9" s="56"/>
    </row>
    <row r="10">
      <c r="A10" s="60" t="s">
        <v>446</v>
      </c>
      <c r="B10" s="56"/>
    </row>
    <row r="11">
      <c r="A11" s="60" t="s">
        <v>447</v>
      </c>
      <c r="B11" s="56"/>
    </row>
    <row r="12">
      <c r="A12" s="60" t="s">
        <v>448</v>
      </c>
      <c r="B12" s="56"/>
    </row>
    <row r="13">
      <c r="A13" s="56"/>
      <c r="B13" s="56"/>
    </row>
    <row r="14">
      <c r="A14" s="119" t="s">
        <v>449</v>
      </c>
      <c r="B14" s="56"/>
    </row>
    <row r="15">
      <c r="A15" s="60" t="s">
        <v>450</v>
      </c>
      <c r="B15" s="56"/>
    </row>
    <row r="16">
      <c r="A16" s="60" t="s">
        <v>451</v>
      </c>
      <c r="B16" s="56"/>
    </row>
    <row r="17">
      <c r="A17" s="60" t="s">
        <v>452</v>
      </c>
      <c r="B17" s="56"/>
    </row>
    <row r="18">
      <c r="A18" s="60" t="s">
        <v>453</v>
      </c>
      <c r="B18" s="56"/>
    </row>
    <row r="19">
      <c r="A19" s="60" t="s">
        <v>454</v>
      </c>
      <c r="B19" s="56"/>
    </row>
    <row r="20">
      <c r="A20" s="60" t="s">
        <v>455</v>
      </c>
      <c r="B20" s="56"/>
    </row>
    <row r="21">
      <c r="A21" s="60" t="s">
        <v>456</v>
      </c>
      <c r="B21" s="56"/>
    </row>
    <row r="22">
      <c r="A22" s="60" t="s">
        <v>457</v>
      </c>
      <c r="B22" s="56"/>
    </row>
    <row r="23">
      <c r="A23" s="60" t="s">
        <v>458</v>
      </c>
      <c r="B23" s="56"/>
    </row>
    <row r="24">
      <c r="A24" s="56"/>
      <c r="B24" s="56"/>
    </row>
    <row r="25">
      <c r="A25" s="119" t="s">
        <v>459</v>
      </c>
      <c r="B25" s="27" t="b">
        <v>0</v>
      </c>
    </row>
    <row r="26">
      <c r="A26" s="60" t="s">
        <v>460</v>
      </c>
      <c r="B26" s="56"/>
    </row>
    <row r="27">
      <c r="A27" s="60" t="s">
        <v>461</v>
      </c>
      <c r="B27" s="56"/>
    </row>
    <row r="28">
      <c r="A28" s="60" t="s">
        <v>462</v>
      </c>
      <c r="B28" s="56"/>
    </row>
    <row r="29">
      <c r="A29" s="56" t="str">
        <f>if(B25,"The box is checked!","The box is unchecked.")</f>
        <v>The box is unchecked.</v>
      </c>
      <c r="B29" s="56"/>
    </row>
    <row r="30">
      <c r="A30" s="60" t="s">
        <v>463</v>
      </c>
      <c r="B30" s="56"/>
    </row>
    <row r="31">
      <c r="A31" s="60" t="s">
        <v>464</v>
      </c>
      <c r="B31" s="56"/>
    </row>
    <row r="32">
      <c r="A32" s="56"/>
      <c r="B32" s="56"/>
    </row>
    <row r="33">
      <c r="A33" s="119" t="s">
        <v>465</v>
      </c>
      <c r="B33" s="56"/>
    </row>
    <row r="34">
      <c r="A34" s="60" t="s">
        <v>466</v>
      </c>
      <c r="B34" s="56"/>
    </row>
    <row r="35">
      <c r="A35" s="60" t="s">
        <v>467</v>
      </c>
      <c r="B35" s="120"/>
    </row>
    <row r="36">
      <c r="A36" s="60" t="s">
        <v>468</v>
      </c>
      <c r="B36" s="120"/>
    </row>
    <row r="37">
      <c r="A37" s="56"/>
      <c r="B37" s="120"/>
    </row>
    <row r="38">
      <c r="A38" s="119" t="s">
        <v>469</v>
      </c>
      <c r="B38" s="120"/>
    </row>
    <row r="39">
      <c r="A39" s="60" t="s">
        <v>470</v>
      </c>
      <c r="B39" s="120"/>
    </row>
    <row r="40">
      <c r="A40" s="60" t="s">
        <v>471</v>
      </c>
      <c r="B40" s="120"/>
    </row>
    <row r="41">
      <c r="A41" s="121" t="s">
        <v>472</v>
      </c>
      <c r="B41" s="120"/>
    </row>
    <row r="42">
      <c r="A42" s="56"/>
      <c r="B42" s="120"/>
    </row>
    <row r="43">
      <c r="A43" s="119" t="s">
        <v>473</v>
      </c>
      <c r="B43" s="56"/>
    </row>
    <row r="44">
      <c r="A44" s="56" t="s">
        <v>474</v>
      </c>
      <c r="B44" s="60" t="s">
        <v>475</v>
      </c>
    </row>
    <row r="45">
      <c r="A45" s="56" t="s">
        <v>476</v>
      </c>
      <c r="B45" s="60" t="s">
        <v>477</v>
      </c>
    </row>
    <row r="46">
      <c r="A46" s="56" t="s">
        <v>478</v>
      </c>
      <c r="B46" s="60" t="s">
        <v>479</v>
      </c>
    </row>
    <row r="47">
      <c r="A47" s="56" t="s">
        <v>480</v>
      </c>
      <c r="B47" s="60" t="s">
        <v>481</v>
      </c>
    </row>
    <row r="48">
      <c r="A48" s="56" t="s">
        <v>482</v>
      </c>
      <c r="B48" s="60" t="s">
        <v>483</v>
      </c>
    </row>
    <row r="49">
      <c r="A49" s="56" t="s">
        <v>484</v>
      </c>
      <c r="B49" s="60" t="s">
        <v>485</v>
      </c>
    </row>
    <row r="50">
      <c r="A50" s="56"/>
      <c r="B50" s="56"/>
    </row>
    <row r="51">
      <c r="A51" s="119" t="s">
        <v>486</v>
      </c>
      <c r="B51" s="56"/>
    </row>
    <row r="52">
      <c r="A52" s="122" t="s">
        <v>487</v>
      </c>
      <c r="B52" s="56" t="s">
        <v>488</v>
      </c>
    </row>
    <row r="53">
      <c r="A53" s="122" t="s">
        <v>489</v>
      </c>
      <c r="B53" s="60" t="s">
        <v>490</v>
      </c>
    </row>
    <row r="54">
      <c r="A54" s="122" t="s">
        <v>491</v>
      </c>
      <c r="B54" s="60" t="s">
        <v>492</v>
      </c>
    </row>
    <row r="55">
      <c r="A55" s="122" t="s">
        <v>493</v>
      </c>
      <c r="B55" s="60" t="s">
        <v>494</v>
      </c>
    </row>
    <row r="56">
      <c r="A56" s="122"/>
      <c r="B56" s="60" t="s">
        <v>495</v>
      </c>
    </row>
    <row r="57">
      <c r="A57" s="122" t="s">
        <v>496</v>
      </c>
      <c r="B57" s="60" t="s">
        <v>497</v>
      </c>
    </row>
    <row r="58">
      <c r="A58" s="122" t="s">
        <v>498</v>
      </c>
      <c r="B58" s="60" t="s">
        <v>499</v>
      </c>
    </row>
    <row r="59">
      <c r="A59" s="122" t="s">
        <v>500</v>
      </c>
      <c r="B59" s="60" t="s">
        <v>501</v>
      </c>
    </row>
    <row r="60">
      <c r="A60" s="122" t="s">
        <v>502</v>
      </c>
      <c r="B60" s="60" t="s">
        <v>503</v>
      </c>
    </row>
    <row r="61">
      <c r="A61" s="122" t="s">
        <v>504</v>
      </c>
      <c r="B61" s="60" t="s">
        <v>505</v>
      </c>
    </row>
    <row r="62">
      <c r="A62" s="122" t="s">
        <v>506</v>
      </c>
      <c r="B62" s="60" t="s">
        <v>507</v>
      </c>
    </row>
    <row r="63">
      <c r="A63" s="122" t="s">
        <v>508</v>
      </c>
      <c r="B63" s="60" t="s">
        <v>509</v>
      </c>
    </row>
    <row r="64">
      <c r="A64" s="122" t="s">
        <v>510</v>
      </c>
      <c r="B64" s="60" t="s">
        <v>511</v>
      </c>
    </row>
    <row r="65">
      <c r="A65" s="122" t="s">
        <v>512</v>
      </c>
      <c r="B65" s="60" t="s">
        <v>513</v>
      </c>
    </row>
    <row r="66">
      <c r="A66" s="122" t="s">
        <v>514</v>
      </c>
      <c r="B66" s="60" t="s">
        <v>515</v>
      </c>
    </row>
    <row r="67">
      <c r="A67" s="56"/>
      <c r="B67" s="56"/>
    </row>
    <row r="68">
      <c r="A68" s="60" t="s">
        <v>516</v>
      </c>
      <c r="B68" s="56"/>
    </row>
    <row r="69">
      <c r="A69" s="56"/>
      <c r="B69" s="56"/>
    </row>
  </sheetData>
  <hyperlinks>
    <hyperlink r:id="rId1" ref="A41"/>
  </hyperlinks>
  <drawing r:id="rId2"/>
</worksheet>
</file>