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rjeta\"/>
    </mc:Choice>
  </mc:AlternateContent>
  <xr:revisionPtr revIDLastSave="0" documentId="13_ncr:1_{C8EBA8B9-BBE5-44E2-98C9-9C7B124AD6FB}" xr6:coauthVersionLast="45" xr6:coauthVersionMax="45" xr10:uidLastSave="{00000000-0000-0000-0000-000000000000}"/>
  <bookViews>
    <workbookView xWindow="-120" yWindow="-120" windowWidth="20730" windowHeight="11160" xr2:uid="{DDA4EA24-08F7-4E85-B066-A855A153CF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I31" i="1" l="1"/>
  <c r="I30" i="1" l="1"/>
  <c r="I34" i="1" s="1"/>
  <c r="J34" i="1" s="1"/>
  <c r="I29" i="1"/>
  <c r="I28" i="1"/>
  <c r="I27" i="1" l="1"/>
  <c r="I26" i="1" l="1"/>
  <c r="I25" i="1"/>
  <c r="I24" i="1"/>
  <c r="I23" i="1"/>
  <c r="I22" i="1" l="1"/>
  <c r="I21" i="1"/>
  <c r="I20" i="1"/>
  <c r="I19" i="1"/>
  <c r="I18" i="1"/>
  <c r="I17" i="1"/>
  <c r="I16" i="1"/>
  <c r="I15" i="1" l="1"/>
  <c r="I14" i="1"/>
  <c r="I13" i="1"/>
  <c r="I12" i="1"/>
  <c r="I11" i="1"/>
  <c r="I10" i="1"/>
  <c r="I9" i="1"/>
  <c r="I8" i="1"/>
  <c r="I7" i="1" l="1"/>
  <c r="I6" i="1"/>
  <c r="I4" i="1"/>
  <c r="I5" i="1"/>
  <c r="I3" i="1"/>
  <c r="J2" i="1" s="1"/>
  <c r="I2" i="1"/>
  <c r="K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Gatoo</author>
  </authors>
  <commentList>
    <comment ref="F2" authorId="0" shapeId="0" xr:uid="{6F24FBD9-D927-4256-8000-E7C632A49F06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https://www.digikey.com.mx/product-detail/es/xilinx-inc/XC6SLX45-2CSG324C/122-1673-ND/2408283</t>
        </r>
      </text>
    </comment>
    <comment ref="F3" authorId="0" shapeId="0" xr:uid="{D2DD5AB3-9E17-4269-B86D-D2700CD703A1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https://www.digikey.com.mx/product-detail/es/texas-instruments/MSP432P401RIPZR/296-44715-1-ND/6167110</t>
        </r>
      </text>
    </comment>
    <comment ref="F4" authorId="0" shapeId="0" xr:uid="{75689ED7-1244-4FF4-B32A-CA6AD541BB72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https://www.digikey.com.mx/product-detail/es/stmicroelectronics/LD1117AS12TR/497-6445-1-ND/1865519</t>
        </r>
      </text>
    </comment>
    <comment ref="F5" authorId="0" shapeId="0" xr:uid="{F7DCAC80-505B-4496-A64C-1CD6456726E9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https://www.digikey.com.mx/product-detail/es/stmicroelectronics/LD1117AS33TR/497-1228-1-ND/586228</t>
        </r>
      </text>
    </comment>
    <comment ref="F6" authorId="0" shapeId="0" xr:uid="{B5B6E09E-6A69-463F-B58D-C2FD3AAC7C53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https://www.digikey.com.mx/product-detail/es/cypress-semiconductor-corp/CY7C1041GN30-10BVXI/2015-CY7C1041GN30-10BVXI-ND/9771559</t>
        </r>
      </text>
    </comment>
    <comment ref="F7" authorId="0" shapeId="0" xr:uid="{E3050775-DF91-48BE-BCA8-8E5AD8DCA114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https://www.digikey.com.mx/product-detail/es/winbond-electronics/W25Q64JVSSIM-TR/W25Q64JVSSIMCT-ND/7776729</t>
        </r>
      </text>
    </comment>
    <comment ref="F8" authorId="0" shapeId="0" xr:uid="{1E2061CA-B0CC-43AC-91C5-FC2E61911BFD}">
      <text>
        <r>
          <rPr>
            <b/>
            <sz val="9"/>
            <color indexed="81"/>
            <rFont val="Tahoma"/>
            <family val="2"/>
          </rPr>
          <t>https://www.digikey.com.mx/product-detail/es/idt-integrated-device-technology-inc/XLH536060.000000I/631-1167-ND/2074695</t>
        </r>
      </text>
    </comment>
    <comment ref="F9" authorId="0" shapeId="0" xr:uid="{8CD84725-F1AD-4D18-8F28-605B94EFAE21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https://www.digikey.com.mx/product-detail/es/kyocera-international-inc-electronic-components/CX2016DB48000C0WLLA1/1253-1388-1-ND/5181912</t>
        </r>
      </text>
    </comment>
    <comment ref="F10" authorId="0" shapeId="0" xr:uid="{0AC6DA35-3972-4483-B77F-42FCCCB8277B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https://www.digikey.com.mx/product-detail/es/c-k/OS102011MS2QN1/CKN9565-ND/411602</t>
        </r>
      </text>
    </comment>
    <comment ref="F11" authorId="0" shapeId="0" xr:uid="{8249FC23-95A4-4916-B2B3-9753B25E817E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https://www.digikey.com.mx/product-detail/es/e-switch/TL3305AF160QG/EG5350CT-ND/5816195</t>
        </r>
      </text>
    </comment>
    <comment ref="F12" authorId="0" shapeId="0" xr:uid="{CB1A1C01-7E7D-4DA0-B7C0-538565D8D8A0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https://www.digikey.com.mx/product-detail/es/murata-electronics/LQM21PN4R7NGRD/490-7782-1-ND/4357982</t>
        </r>
      </text>
    </comment>
    <comment ref="F13" authorId="0" shapeId="0" xr:uid="{D36BA0CD-4FB7-4873-BE8F-33B5FF757931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https://www.digikey.com.mx/product-detail/es/panasonic-electronic-components/ERA-3AEB913V/P91KDBCT-ND/1466099</t>
        </r>
      </text>
    </comment>
    <comment ref="F14" authorId="0" shapeId="0" xr:uid="{EBDDF980-A3EE-4304-AED8-AD5129CE8A36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https://www.digikey.com.mx/product-detail/es/texas-instruments/TPD4E004DRYR/296-23618-1-ND/1913506</t>
        </r>
      </text>
    </comment>
    <comment ref="F15" authorId="0" shapeId="0" xr:uid="{CE9B12E6-8C43-4EE3-98BD-5DA27132485C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https://www.digikey.com.mx/product-detail/es/amphenol-icc-fci/10118192-0001LF/609-4613-1-ND/2785378</t>
        </r>
      </text>
    </comment>
    <comment ref="F16" authorId="0" shapeId="0" xr:uid="{56405C18-A9CF-4ED6-B5DD-1E57936EE6B5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https://www.digikey.com.mx/product-detail/es/samsung-electro-mechanics/CL21A475KOFNNNE/1276-1065-1-ND/3889151</t>
        </r>
      </text>
    </comment>
    <comment ref="F17" authorId="0" shapeId="0" xr:uid="{E0FCABA6-8CA0-4C03-8077-A7180CF7FFD0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https://www.digikey.com.mx/product-detail/es/avx-corporation/TAJA475K010RNJ/478-2350-1-ND/678518</t>
        </r>
      </text>
    </comment>
    <comment ref="F18" authorId="0" shapeId="0" xr:uid="{9C7EBE24-4ED0-420A-909A-0833B4EF1698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https://www.digikey.com.mx/product-detail/es/stackpole-electronics-inc/RMCF1206ZT0R00/RMCF1206ZT0R00CT-ND/1942835</t>
        </r>
      </text>
    </comment>
    <comment ref="F19" authorId="0" shapeId="0" xr:uid="{A737A3CF-C99B-4323-88DF-50BA8B1B2483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https://www.digikey.com.mx/product-detail/es/te-connectivity-passive-product/CRGCQ0603J33R/A130082CT-ND/8577914</t>
        </r>
      </text>
    </comment>
    <comment ref="F20" authorId="0" shapeId="0" xr:uid="{8F6890AF-379C-4397-B715-832D37D00CFD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https://www.digikey.com.mx/product-detail/es/vishay-sprague/293D106X0010A2TE3/718-1118-1-ND/1559612</t>
        </r>
      </text>
    </comment>
    <comment ref="F21" authorId="0" shapeId="0" xr:uid="{E6483E4B-6BF3-49B9-BF3C-08381F915CE4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https://www.digikey.com.mx/product-detail/es/samsung-electro-mechanics/CL05A474KQ5NNNC/1276-1479-1-ND/3889565</t>
        </r>
      </text>
    </comment>
    <comment ref="F22" authorId="0" shapeId="0" xr:uid="{FD34775C-F9F3-4831-9E39-69C279E61CCF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https://www.digikey.com.mx/product-detail/es/samsung-electro-mechanics/CL32A107MQVNNNE/1276-1092-1-ND/3889178</t>
        </r>
      </text>
    </comment>
    <comment ref="F23" authorId="0" shapeId="0" xr:uid="{70A5206D-44BE-4478-8B3B-CC7995585B74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https://www.digikey.com.mx/product-detail/es/lite-on-inc/LTST-C191KRKT/160-1447-1-ND/386836</t>
        </r>
      </text>
    </comment>
    <comment ref="F24" authorId="0" shapeId="0" xr:uid="{5CD89E80-BBEA-40B0-B1C2-D1FEA6AA29A0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https://www.digikey.com.mx/product-detail/es/lite-on-inc/LTST-C191KGKT/160-1446-1-ND/386834</t>
        </r>
      </text>
    </comment>
    <comment ref="F25" authorId="0" shapeId="0" xr:uid="{116B0CC3-A12F-4073-A4C6-2B37D35BCD9D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https://www.digikey.com.mx/product-detail/es/panasonic-electronic-components/ERA-6AEB101V/P100DACT-ND/1465923</t>
        </r>
      </text>
    </comment>
    <comment ref="F26" authorId="0" shapeId="0" xr:uid="{6691595E-E331-41E7-AE3A-20692C6E00CC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https://www.digikey.com.mx/product-detail/es/yageo/RC0805JR-074K7L/311-4.7KARCT-ND/731274</t>
        </r>
      </text>
    </comment>
    <comment ref="F27" authorId="0" shapeId="0" xr:uid="{28187CD3-BC98-4B95-A898-E976F620D5C5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https://www.digikey.com.mx/product-detail/es/te-connectivity-passive-product/CRGCQ0805J47K/A130144CT-ND/8577976</t>
        </r>
      </text>
    </comment>
    <comment ref="F28" authorId="0" shapeId="0" xr:uid="{C01A2A5E-C6F9-4754-9A25-9BBF66944B15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https://www.digikey.com.mx/product-detail/es/bel-fuse-inc/0ZCK0100FF2E/507-1815-1-ND/4156258</t>
        </r>
      </text>
    </comment>
    <comment ref="F29" authorId="0" shapeId="0" xr:uid="{0305D102-68CD-4D89-A481-7149C00B921A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https://www.digikey.com.mx/product-detail/es/rohm-semiconductor/LTR10EZPJ105/RHM1.0MBUCT-ND/2708243</t>
        </r>
      </text>
    </comment>
    <comment ref="F30" authorId="0" shapeId="0" xr:uid="{87C3FC9F-0A53-4D12-8737-1C6DD225E331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>https://www.digikey.com.mx/product-detail/es/molex/0472192001/WM6698CT-ND/3044147</t>
        </r>
      </text>
    </comment>
    <comment ref="F31" authorId="0" shapeId="0" xr:uid="{01E1EE7A-61D7-420F-AB46-C649787F3637}">
      <text>
        <r>
          <rPr>
            <b/>
            <sz val="9"/>
            <color indexed="81"/>
            <rFont val="Tahoma"/>
            <family val="2"/>
          </rPr>
          <t>Gatoo:</t>
        </r>
        <r>
          <rPr>
            <sz val="9"/>
            <color indexed="81"/>
            <rFont val="Tahoma"/>
            <family val="2"/>
          </rPr>
          <t xml:space="preserve">
https://www.digikey.com.mx/product-detail/es/wurth-electronics-inc/885012207016/732-8026-1-ND/5454653</t>
        </r>
      </text>
    </comment>
    <comment ref="E34" authorId="0" shapeId="0" xr:uid="{DC7BA785-B0BC-41D3-AE37-5E28EEAC6A19}">
      <text>
        <r>
          <rPr>
            <b/>
            <sz val="9"/>
            <color indexed="81"/>
            <rFont val="Tahoma"/>
            <charset val="1"/>
          </rPr>
          <t>Gatoo:</t>
        </r>
        <r>
          <rPr>
            <sz val="9"/>
            <color indexed="81"/>
            <rFont val="Tahoma"/>
            <charset val="1"/>
          </rPr>
          <t xml:space="preserve">
https://www.digikey.com.mx/product-detail/es/xilinx-inc/XC3S50A-4VQG100C/122-1592-ND/1956974</t>
        </r>
      </text>
    </comment>
  </commentList>
</comments>
</file>

<file path=xl/sharedStrings.xml><?xml version="1.0" encoding="utf-8"?>
<sst xmlns="http://schemas.openxmlformats.org/spreadsheetml/2006/main" count="103" uniqueCount="87">
  <si>
    <t>componente</t>
  </si>
  <si>
    <t>valor</t>
  </si>
  <si>
    <t xml:space="preserve">descripcion </t>
  </si>
  <si>
    <t>voltaje</t>
  </si>
  <si>
    <t>cantidad</t>
  </si>
  <si>
    <t>precio</t>
  </si>
  <si>
    <t>precio total</t>
  </si>
  <si>
    <t>link</t>
  </si>
  <si>
    <t>xcs6slx45-2csg324c</t>
  </si>
  <si>
    <t>FPGA 218 I/O</t>
  </si>
  <si>
    <t>1.2,1.8,3.3</t>
  </si>
  <si>
    <t>msp432p401ripzr</t>
  </si>
  <si>
    <t>ARM</t>
  </si>
  <si>
    <t>1.2,3.3</t>
  </si>
  <si>
    <t>Tarjeta Total</t>
  </si>
  <si>
    <t>pesos</t>
  </si>
  <si>
    <t>ld1117as12tr</t>
  </si>
  <si>
    <t>reg. Volt</t>
  </si>
  <si>
    <t>LD1117AS33TR</t>
  </si>
  <si>
    <t>CY7C1041GN30-10BVXI</t>
  </si>
  <si>
    <t>SRAM</t>
  </si>
  <si>
    <t>W25Q64JVSSIM</t>
  </si>
  <si>
    <t>SPI Flash</t>
  </si>
  <si>
    <t>Gera</t>
  </si>
  <si>
    <t>FW6000006Q</t>
  </si>
  <si>
    <t>oscilador</t>
  </si>
  <si>
    <t>60MHz</t>
  </si>
  <si>
    <t>CX2016DB48000C0WLLA1</t>
  </si>
  <si>
    <t>48MHz</t>
  </si>
  <si>
    <t>OS102011MS2QN1</t>
  </si>
  <si>
    <t>switch</t>
  </si>
  <si>
    <t>TL3305AF160QG</t>
  </si>
  <si>
    <t>Buttom</t>
  </si>
  <si>
    <t>LQM21PN4R7NGRD</t>
  </si>
  <si>
    <t>inductor msp432</t>
  </si>
  <si>
    <t>4.7uH</t>
  </si>
  <si>
    <t>resistencia dco</t>
  </si>
  <si>
    <t>ERA-3AEB913V</t>
  </si>
  <si>
    <t>91kohms</t>
  </si>
  <si>
    <t>TPD4E004DRYR</t>
  </si>
  <si>
    <t>proteccion statica</t>
  </si>
  <si>
    <t>10118192-0001LF</t>
  </si>
  <si>
    <t>usb conector</t>
  </si>
  <si>
    <t>4.7uF</t>
  </si>
  <si>
    <t>6.3v</t>
  </si>
  <si>
    <t>cap ceramico</t>
  </si>
  <si>
    <t>TAJA475K010RNJ</t>
  </si>
  <si>
    <t>cap tantalio</t>
  </si>
  <si>
    <t>10v</t>
  </si>
  <si>
    <t>RMCF1206ZT0R00</t>
  </si>
  <si>
    <t xml:space="preserve">resistencia </t>
  </si>
  <si>
    <t xml:space="preserve"> RC0201JR-0733RL</t>
  </si>
  <si>
    <t>resistencia</t>
  </si>
  <si>
    <t>293D106X0010A2TE3</t>
  </si>
  <si>
    <t>10uF</t>
  </si>
  <si>
    <t>CL05A474KQ5NNNC</t>
  </si>
  <si>
    <t>0.47uF</t>
  </si>
  <si>
    <t>CL32A107MQVNNNE</t>
  </si>
  <si>
    <t>100uF</t>
  </si>
  <si>
    <t>encapsulado</t>
  </si>
  <si>
    <t>bga</t>
  </si>
  <si>
    <t>LQFP</t>
  </si>
  <si>
    <t>SOT-223</t>
  </si>
  <si>
    <t>VFBGA</t>
  </si>
  <si>
    <t>SOIC</t>
  </si>
  <si>
    <t>DRY</t>
  </si>
  <si>
    <t>C0805C475K9PACTU</t>
  </si>
  <si>
    <t>LTST-C191KRKT</t>
  </si>
  <si>
    <t>led red</t>
  </si>
  <si>
    <t>3.3v</t>
  </si>
  <si>
    <t>LTST-C191KGKT</t>
  </si>
  <si>
    <t>led green</t>
  </si>
  <si>
    <t>ERA-6AEB101V</t>
  </si>
  <si>
    <t>100Ohms</t>
  </si>
  <si>
    <t>RC0805JR-074K7L</t>
  </si>
  <si>
    <t>4.7kOhms</t>
  </si>
  <si>
    <t>CRGCQ0805J47K</t>
  </si>
  <si>
    <t>47kOhms</t>
  </si>
  <si>
    <t>0ZCK0100FF2E</t>
  </si>
  <si>
    <t>fusible ptc</t>
  </si>
  <si>
    <t>1A</t>
  </si>
  <si>
    <t>LTR10EZPJ105</t>
  </si>
  <si>
    <t>1MOhms</t>
  </si>
  <si>
    <t>conector sd</t>
  </si>
  <si>
    <t>100nF</t>
  </si>
  <si>
    <t>10V</t>
  </si>
  <si>
    <t>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</si>
</sst>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"/>
      <color rgb="FF000000"/>
      <name val="Arial"/>
      <family val="2"/>
    </font>
    <font>
      <b/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0B7C-7890-4F75-BC16-9B451F5A9A71}">
  <dimension ref="A1:L35"/>
  <sheetViews>
    <sheetView tabSelected="1" topLeftCell="A12" workbookViewId="0">
      <selection activeCell="K26" sqref="K26"/>
    </sheetView>
  </sheetViews>
  <sheetFormatPr baseColWidth="10" defaultRowHeight="15" x14ac:dyDescent="0.25"/>
  <cols>
    <col min="1" max="1" width="22.7109375" customWidth="1"/>
    <col min="2" max="2" width="16.85546875" customWidth="1"/>
    <col min="5" max="5" width="9.28515625" customWidth="1"/>
  </cols>
  <sheetData>
    <row r="1" spans="1:12" x14ac:dyDescent="0.25">
      <c r="A1" t="s">
        <v>0</v>
      </c>
      <c r="B1" t="s">
        <v>2</v>
      </c>
      <c r="C1" t="s">
        <v>59</v>
      </c>
      <c r="D1" t="s">
        <v>1</v>
      </c>
      <c r="E1" t="s">
        <v>3</v>
      </c>
      <c r="F1" s="2" t="s">
        <v>7</v>
      </c>
      <c r="G1" t="s">
        <v>4</v>
      </c>
      <c r="H1" t="s">
        <v>5</v>
      </c>
      <c r="I1" t="s">
        <v>6</v>
      </c>
      <c r="J1" t="s">
        <v>14</v>
      </c>
      <c r="K1" t="s">
        <v>15</v>
      </c>
      <c r="L1">
        <v>20</v>
      </c>
    </row>
    <row r="2" spans="1:12" x14ac:dyDescent="0.25">
      <c r="A2" t="s">
        <v>8</v>
      </c>
      <c r="B2" t="s">
        <v>9</v>
      </c>
      <c r="C2" t="s">
        <v>60</v>
      </c>
      <c r="E2" t="s">
        <v>10</v>
      </c>
      <c r="F2" s="1"/>
      <c r="G2">
        <v>1</v>
      </c>
      <c r="H2">
        <v>56.63</v>
      </c>
      <c r="I2">
        <f t="shared" ref="I2:I31" si="0">G2*H2</f>
        <v>56.63</v>
      </c>
      <c r="J2">
        <f>SUM(I2:I32)</f>
        <v>105.56500000000001</v>
      </c>
      <c r="K2">
        <f>J2*L1</f>
        <v>2111.3000000000002</v>
      </c>
    </row>
    <row r="3" spans="1:12" x14ac:dyDescent="0.25">
      <c r="A3" t="s">
        <v>11</v>
      </c>
      <c r="B3" t="s">
        <v>12</v>
      </c>
      <c r="C3" t="s">
        <v>61</v>
      </c>
      <c r="E3" t="s">
        <v>13</v>
      </c>
      <c r="G3">
        <v>1</v>
      </c>
      <c r="H3">
        <v>7.95</v>
      </c>
      <c r="I3">
        <f t="shared" si="0"/>
        <v>7.95</v>
      </c>
    </row>
    <row r="4" spans="1:12" x14ac:dyDescent="0.25">
      <c r="A4" t="s">
        <v>16</v>
      </c>
      <c r="B4" t="s">
        <v>17</v>
      </c>
      <c r="C4" t="s">
        <v>62</v>
      </c>
      <c r="E4">
        <v>1.2</v>
      </c>
      <c r="G4">
        <v>1</v>
      </c>
      <c r="H4">
        <v>0.7</v>
      </c>
      <c r="I4">
        <f t="shared" si="0"/>
        <v>0.7</v>
      </c>
    </row>
    <row r="5" spans="1:12" x14ac:dyDescent="0.25">
      <c r="A5" t="s">
        <v>18</v>
      </c>
      <c r="B5" t="s">
        <v>17</v>
      </c>
      <c r="C5" t="s">
        <v>62</v>
      </c>
      <c r="E5">
        <v>3.3</v>
      </c>
      <c r="G5">
        <v>2</v>
      </c>
      <c r="H5">
        <v>0.75</v>
      </c>
      <c r="I5">
        <f t="shared" si="0"/>
        <v>1.5</v>
      </c>
    </row>
    <row r="6" spans="1:12" x14ac:dyDescent="0.25">
      <c r="A6" t="s">
        <v>19</v>
      </c>
      <c r="B6" t="s">
        <v>20</v>
      </c>
      <c r="C6" t="s">
        <v>63</v>
      </c>
      <c r="E6">
        <v>3.3</v>
      </c>
      <c r="G6">
        <v>1</v>
      </c>
      <c r="H6">
        <v>1.82</v>
      </c>
      <c r="I6">
        <f t="shared" si="0"/>
        <v>1.82</v>
      </c>
    </row>
    <row r="7" spans="1:12" x14ac:dyDescent="0.25">
      <c r="A7" t="s">
        <v>21</v>
      </c>
      <c r="B7" t="s">
        <v>22</v>
      </c>
      <c r="C7" t="s">
        <v>64</v>
      </c>
      <c r="E7">
        <v>3.3</v>
      </c>
      <c r="G7">
        <v>1</v>
      </c>
      <c r="H7">
        <v>1.0900000000000001</v>
      </c>
      <c r="I7">
        <f t="shared" si="0"/>
        <v>1.0900000000000001</v>
      </c>
    </row>
    <row r="8" spans="1:12" x14ac:dyDescent="0.25">
      <c r="A8" t="s">
        <v>24</v>
      </c>
      <c r="B8" t="s">
        <v>25</v>
      </c>
      <c r="D8" t="s">
        <v>26</v>
      </c>
      <c r="G8">
        <v>1</v>
      </c>
      <c r="H8">
        <v>0.9</v>
      </c>
      <c r="I8">
        <f t="shared" si="0"/>
        <v>0.9</v>
      </c>
    </row>
    <row r="9" spans="1:12" x14ac:dyDescent="0.25">
      <c r="A9" t="s">
        <v>27</v>
      </c>
      <c r="B9" t="s">
        <v>25</v>
      </c>
      <c r="D9" t="s">
        <v>28</v>
      </c>
      <c r="G9">
        <v>1</v>
      </c>
      <c r="H9">
        <v>0.8</v>
      </c>
      <c r="I9">
        <f t="shared" si="0"/>
        <v>0.8</v>
      </c>
    </row>
    <row r="10" spans="1:12" x14ac:dyDescent="0.25">
      <c r="A10" s="3" t="s">
        <v>29</v>
      </c>
      <c r="B10" t="s">
        <v>30</v>
      </c>
      <c r="G10">
        <v>8</v>
      </c>
      <c r="H10">
        <v>0.43</v>
      </c>
      <c r="I10">
        <f t="shared" si="0"/>
        <v>3.44</v>
      </c>
    </row>
    <row r="11" spans="1:12" x14ac:dyDescent="0.25">
      <c r="A11" t="s">
        <v>31</v>
      </c>
      <c r="B11" t="s">
        <v>32</v>
      </c>
      <c r="G11">
        <v>7</v>
      </c>
      <c r="H11">
        <v>0.22</v>
      </c>
      <c r="I11">
        <f t="shared" si="0"/>
        <v>1.54</v>
      </c>
    </row>
    <row r="12" spans="1:12" x14ac:dyDescent="0.25">
      <c r="A12" t="s">
        <v>33</v>
      </c>
      <c r="B12" t="s">
        <v>34</v>
      </c>
      <c r="C12">
        <v>805</v>
      </c>
      <c r="D12" t="s">
        <v>35</v>
      </c>
      <c r="G12">
        <v>1</v>
      </c>
      <c r="H12">
        <v>0.37</v>
      </c>
      <c r="I12">
        <f t="shared" si="0"/>
        <v>0.37</v>
      </c>
    </row>
    <row r="13" spans="1:12" x14ac:dyDescent="0.25">
      <c r="A13" t="s">
        <v>37</v>
      </c>
      <c r="B13" t="s">
        <v>36</v>
      </c>
      <c r="C13">
        <v>603</v>
      </c>
      <c r="D13" t="s">
        <v>38</v>
      </c>
      <c r="G13">
        <v>1</v>
      </c>
      <c r="H13">
        <v>0.35</v>
      </c>
      <c r="I13">
        <f t="shared" si="0"/>
        <v>0.35</v>
      </c>
    </row>
    <row r="14" spans="1:12" x14ac:dyDescent="0.25">
      <c r="A14" t="s">
        <v>39</v>
      </c>
      <c r="B14" t="s">
        <v>40</v>
      </c>
      <c r="C14" t="s">
        <v>65</v>
      </c>
      <c r="G14">
        <v>1</v>
      </c>
      <c r="H14">
        <v>0.59</v>
      </c>
      <c r="I14">
        <f t="shared" si="0"/>
        <v>0.59</v>
      </c>
    </row>
    <row r="15" spans="1:12" x14ac:dyDescent="0.25">
      <c r="A15" t="s">
        <v>41</v>
      </c>
      <c r="B15" t="s">
        <v>42</v>
      </c>
      <c r="G15">
        <v>2</v>
      </c>
      <c r="H15">
        <v>0.42</v>
      </c>
      <c r="I15">
        <f t="shared" si="0"/>
        <v>0.84</v>
      </c>
    </row>
    <row r="16" spans="1:12" x14ac:dyDescent="0.25">
      <c r="A16" t="s">
        <v>66</v>
      </c>
      <c r="B16" t="s">
        <v>45</v>
      </c>
      <c r="C16">
        <v>805</v>
      </c>
      <c r="D16" t="s">
        <v>43</v>
      </c>
      <c r="E16" t="s">
        <v>44</v>
      </c>
      <c r="G16">
        <v>37</v>
      </c>
      <c r="H16">
        <v>0.11600000000000001</v>
      </c>
      <c r="I16">
        <f t="shared" si="0"/>
        <v>4.2919999999999998</v>
      </c>
    </row>
    <row r="17" spans="1:9" x14ac:dyDescent="0.25">
      <c r="A17" t="s">
        <v>46</v>
      </c>
      <c r="B17" t="s">
        <v>47</v>
      </c>
      <c r="C17">
        <v>1206</v>
      </c>
      <c r="D17" t="s">
        <v>43</v>
      </c>
      <c r="E17" t="s">
        <v>48</v>
      </c>
      <c r="G17">
        <v>0</v>
      </c>
      <c r="H17">
        <v>0.39</v>
      </c>
      <c r="I17">
        <f t="shared" si="0"/>
        <v>0</v>
      </c>
    </row>
    <row r="18" spans="1:9" x14ac:dyDescent="0.25">
      <c r="A18" t="s">
        <v>49</v>
      </c>
      <c r="B18" t="s">
        <v>50</v>
      </c>
      <c r="C18">
        <v>1206</v>
      </c>
      <c r="D18">
        <v>0</v>
      </c>
      <c r="G18">
        <v>10</v>
      </c>
      <c r="H18">
        <v>0.03</v>
      </c>
      <c r="I18">
        <f t="shared" si="0"/>
        <v>0.3</v>
      </c>
    </row>
    <row r="19" spans="1:9" x14ac:dyDescent="0.25">
      <c r="A19" t="s">
        <v>51</v>
      </c>
      <c r="B19" t="s">
        <v>52</v>
      </c>
      <c r="C19">
        <v>603</v>
      </c>
      <c r="D19">
        <v>33</v>
      </c>
      <c r="G19">
        <v>1</v>
      </c>
      <c r="H19">
        <v>0.1</v>
      </c>
      <c r="I19">
        <f t="shared" si="0"/>
        <v>0.1</v>
      </c>
    </row>
    <row r="20" spans="1:9" x14ac:dyDescent="0.25">
      <c r="A20" t="s">
        <v>53</v>
      </c>
      <c r="B20" t="s">
        <v>47</v>
      </c>
      <c r="C20">
        <v>1206</v>
      </c>
      <c r="D20" t="s">
        <v>54</v>
      </c>
      <c r="E20" t="s">
        <v>48</v>
      </c>
      <c r="G20">
        <v>1</v>
      </c>
      <c r="H20">
        <v>0.3</v>
      </c>
      <c r="I20">
        <f t="shared" si="0"/>
        <v>0.3</v>
      </c>
    </row>
    <row r="21" spans="1:9" x14ac:dyDescent="0.25">
      <c r="A21" t="s">
        <v>55</v>
      </c>
      <c r="B21" t="s">
        <v>45</v>
      </c>
      <c r="C21">
        <v>402</v>
      </c>
      <c r="D21" t="s">
        <v>56</v>
      </c>
      <c r="E21" t="s">
        <v>44</v>
      </c>
      <c r="G21">
        <v>25</v>
      </c>
      <c r="H21">
        <v>6.9000000000000006E-2</v>
      </c>
      <c r="I21">
        <f t="shared" si="0"/>
        <v>1.7250000000000001</v>
      </c>
    </row>
    <row r="22" spans="1:9" x14ac:dyDescent="0.25">
      <c r="A22" t="s">
        <v>57</v>
      </c>
      <c r="B22" t="s">
        <v>45</v>
      </c>
      <c r="C22">
        <v>1210</v>
      </c>
      <c r="D22" t="s">
        <v>58</v>
      </c>
      <c r="E22" t="s">
        <v>44</v>
      </c>
      <c r="G22">
        <v>10</v>
      </c>
      <c r="H22">
        <v>0.51800000000000002</v>
      </c>
      <c r="I22">
        <f t="shared" si="0"/>
        <v>5.18</v>
      </c>
    </row>
    <row r="23" spans="1:9" x14ac:dyDescent="0.25">
      <c r="A23" t="s">
        <v>67</v>
      </c>
      <c r="B23" t="s">
        <v>68</v>
      </c>
      <c r="C23">
        <v>603</v>
      </c>
      <c r="E23" t="s">
        <v>69</v>
      </c>
      <c r="G23">
        <v>10</v>
      </c>
      <c r="H23">
        <v>0.20100000000000001</v>
      </c>
      <c r="I23">
        <f t="shared" si="0"/>
        <v>2.0100000000000002</v>
      </c>
    </row>
    <row r="24" spans="1:9" x14ac:dyDescent="0.25">
      <c r="A24" t="s">
        <v>70</v>
      </c>
      <c r="B24" t="s">
        <v>71</v>
      </c>
      <c r="C24">
        <v>603</v>
      </c>
      <c r="E24" t="s">
        <v>69</v>
      </c>
      <c r="G24">
        <v>10</v>
      </c>
      <c r="H24">
        <v>0.20100000000000001</v>
      </c>
      <c r="I24">
        <f t="shared" si="0"/>
        <v>2.0100000000000002</v>
      </c>
    </row>
    <row r="25" spans="1:9" x14ac:dyDescent="0.25">
      <c r="A25" t="s">
        <v>72</v>
      </c>
      <c r="B25" t="s">
        <v>52</v>
      </c>
      <c r="C25">
        <v>805</v>
      </c>
      <c r="D25" t="s">
        <v>73</v>
      </c>
      <c r="G25">
        <v>20</v>
      </c>
      <c r="H25">
        <v>0.30199999999999999</v>
      </c>
      <c r="I25">
        <f t="shared" si="0"/>
        <v>6.04</v>
      </c>
    </row>
    <row r="26" spans="1:9" x14ac:dyDescent="0.25">
      <c r="A26" t="s">
        <v>74</v>
      </c>
      <c r="B26" t="s">
        <v>52</v>
      </c>
      <c r="C26">
        <v>805</v>
      </c>
      <c r="D26" t="s">
        <v>75</v>
      </c>
      <c r="G26">
        <v>40</v>
      </c>
      <c r="H26">
        <v>3.5999999999999997E-2</v>
      </c>
      <c r="I26">
        <f t="shared" si="0"/>
        <v>1.44</v>
      </c>
    </row>
    <row r="27" spans="1:9" x14ac:dyDescent="0.25">
      <c r="A27" t="s">
        <v>76</v>
      </c>
      <c r="B27" t="s">
        <v>52</v>
      </c>
      <c r="C27">
        <v>805</v>
      </c>
      <c r="D27" t="s">
        <v>77</v>
      </c>
      <c r="G27">
        <v>10</v>
      </c>
      <c r="H27">
        <v>3.7999999999999999E-2</v>
      </c>
      <c r="I27">
        <f t="shared" si="0"/>
        <v>0.38</v>
      </c>
    </row>
    <row r="28" spans="1:9" x14ac:dyDescent="0.25">
      <c r="A28" t="s">
        <v>78</v>
      </c>
      <c r="B28" t="s">
        <v>79</v>
      </c>
      <c r="C28">
        <v>805</v>
      </c>
      <c r="D28" t="s">
        <v>80</v>
      </c>
      <c r="E28" t="s">
        <v>86</v>
      </c>
      <c r="G28">
        <v>5</v>
      </c>
      <c r="H28">
        <v>0.318</v>
      </c>
      <c r="I28">
        <f t="shared" si="0"/>
        <v>1.59</v>
      </c>
    </row>
    <row r="29" spans="1:9" x14ac:dyDescent="0.25">
      <c r="A29" t="s">
        <v>81</v>
      </c>
      <c r="B29" t="s">
        <v>52</v>
      </c>
      <c r="C29">
        <v>805</v>
      </c>
      <c r="D29" t="s">
        <v>82</v>
      </c>
      <c r="G29">
        <v>2</v>
      </c>
      <c r="H29">
        <v>0.15</v>
      </c>
      <c r="I29">
        <f t="shared" si="0"/>
        <v>0.3</v>
      </c>
    </row>
    <row r="30" spans="1:9" x14ac:dyDescent="0.25">
      <c r="A30">
        <v>472192001</v>
      </c>
      <c r="B30" t="s">
        <v>83</v>
      </c>
      <c r="G30">
        <v>1</v>
      </c>
      <c r="H30">
        <v>0.85</v>
      </c>
      <c r="I30">
        <f t="shared" si="0"/>
        <v>0.85</v>
      </c>
    </row>
    <row r="31" spans="1:9" x14ac:dyDescent="0.25">
      <c r="A31" s="4">
        <v>885012207016</v>
      </c>
      <c r="B31" t="s">
        <v>45</v>
      </c>
      <c r="C31">
        <v>805</v>
      </c>
      <c r="D31" t="s">
        <v>84</v>
      </c>
      <c r="E31" t="s">
        <v>85</v>
      </c>
      <c r="G31">
        <v>12</v>
      </c>
      <c r="H31">
        <v>4.3999999999999997E-2</v>
      </c>
      <c r="I31">
        <f t="shared" si="0"/>
        <v>0.52800000000000002</v>
      </c>
    </row>
    <row r="32" spans="1:9" x14ac:dyDescent="0.25">
      <c r="H32" s="5"/>
    </row>
    <row r="34" spans="1:10" x14ac:dyDescent="0.25">
      <c r="A34" t="s">
        <v>23</v>
      </c>
      <c r="F34">
        <v>1</v>
      </c>
      <c r="G34">
        <v>8.33</v>
      </c>
      <c r="H34">
        <f>F34*G34</f>
        <v>8.33</v>
      </c>
      <c r="I34">
        <f>H34+SUM(I4:I31)</f>
        <v>49.315000000000005</v>
      </c>
      <c r="J34">
        <f>I34*20</f>
        <v>986.30000000000007</v>
      </c>
    </row>
    <row r="35" spans="1:10" x14ac:dyDescent="0.25">
      <c r="I35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Gatoo</dc:creator>
  <cp:lastModifiedBy>Katze</cp:lastModifiedBy>
  <dcterms:created xsi:type="dcterms:W3CDTF">2019-09-10T23:01:48Z</dcterms:created>
  <dcterms:modified xsi:type="dcterms:W3CDTF">2019-10-07T06:08:11Z</dcterms:modified>
</cp:coreProperties>
</file>