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Dados/Simulações Petrobras/Originais Bacellar/"/>
    </mc:Choice>
  </mc:AlternateContent>
  <xr:revisionPtr revIDLastSave="225" documentId="8_{2E935D4C-2B1F-46CB-A637-CFDA54E49C61}" xr6:coauthVersionLast="47" xr6:coauthVersionMax="47" xr10:uidLastSave="{C171EFBB-ACC2-451D-BB34-D405BB040D26}"/>
  <bookViews>
    <workbookView xWindow="-108" yWindow="-108" windowWidth="23256" windowHeight="13896" xr2:uid="{00000000-000D-0000-FFFF-FFFF00000000}"/>
  </bookViews>
  <sheets>
    <sheet name="JUB-27" sheetId="3" r:id="rId1"/>
  </sheets>
  <definedNames>
    <definedName name="_xlnm.Print_Area" localSheetId="0">'JUB-27'!$C$2:$D$34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3" l="1"/>
  <c r="E34" i="3"/>
  <c r="F31" i="3"/>
  <c r="E30" i="3"/>
  <c r="E31" i="3" s="1"/>
  <c r="F11" i="3"/>
  <c r="E10" i="3"/>
  <c r="E11" i="3" s="1"/>
  <c r="F8" i="3"/>
  <c r="E26" i="3"/>
  <c r="E22" i="3"/>
  <c r="E15" i="3"/>
  <c r="E8" i="3"/>
  <c r="E7" i="3"/>
  <c r="E4" i="3"/>
  <c r="E5" i="3" s="1"/>
  <c r="E21" i="3"/>
  <c r="E14" i="3"/>
  <c r="E25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6" i="3"/>
</calcChain>
</file>

<file path=xl/sharedStrings.xml><?xml version="1.0" encoding="utf-8"?>
<sst xmlns="http://schemas.openxmlformats.org/spreadsheetml/2006/main" count="61" uniqueCount="26">
  <si>
    <t>Pressures</t>
  </si>
  <si>
    <t>Intake Pressure</t>
  </si>
  <si>
    <t>Discharge Pressure</t>
  </si>
  <si>
    <t>Differential Pressure</t>
  </si>
  <si>
    <t>Temperatures</t>
  </si>
  <si>
    <t>Motor Winding Temperature</t>
  </si>
  <si>
    <t>Vibration</t>
  </si>
  <si>
    <t>Intake Vibration X axis</t>
  </si>
  <si>
    <t>VSD</t>
  </si>
  <si>
    <t>Total Current Feedback</t>
  </si>
  <si>
    <t>Frequency</t>
  </si>
  <si>
    <t>FPSO</t>
  </si>
  <si>
    <t>Production Surface Pressure</t>
  </si>
  <si>
    <t>Production Surface Temperature</t>
  </si>
  <si>
    <t>Topside</t>
  </si>
  <si>
    <t>High</t>
  </si>
  <si>
    <t>Low</t>
  </si>
  <si>
    <t>Threshold</t>
  </si>
  <si>
    <t>A</t>
  </si>
  <si>
    <t>Hz</t>
  </si>
  <si>
    <t>SLB</t>
  </si>
  <si>
    <t>Reference value</t>
  </si>
  <si>
    <t>Parameter</t>
  </si>
  <si>
    <t>Torque Current</t>
  </si>
  <si>
    <t>NA</t>
  </si>
  <si>
    <t>Intake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</si>
</sst>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\ "/>
    <numFmt numFmtId="165" formatCode="0.0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164" fontId="4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164" fontId="2" fillId="0" borderId="1" xfId="1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65" fontId="2" fillId="0" borderId="1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9" fontId="0" fillId="3" borderId="0" xfId="0" applyNumberFormat="1" applyFill="1" applyAlignment="1">
      <alignment vertical="center"/>
    </xf>
    <xf numFmtId="166" fontId="0" fillId="3" borderId="0" xfId="0" applyNumberFormat="1" applyFill="1" applyAlignment="1">
      <alignment vertical="center"/>
    </xf>
    <xf numFmtId="10" fontId="0" fillId="3" borderId="0" xfId="0" applyNumberFormat="1" applyFill="1" applyAlignment="1">
      <alignment vertical="center"/>
    </xf>
    <xf numFmtId="166" fontId="6" fillId="3" borderId="0" xfId="0" applyNumberFormat="1" applyFont="1" applyFill="1" applyAlignment="1">
      <alignment vertical="center"/>
    </xf>
    <xf numFmtId="9" fontId="6" fillId="3" borderId="0" xfId="0" applyNumberFormat="1" applyFont="1" applyFill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</cellXfs>
  <cellStyles count="2">
    <cellStyle name="Normal" xfId="0" builtinId="0"/>
    <cellStyle name="Normal 3" xfId="1" xr:uid="{F0ECB6BD-0693-4BA5-B61D-59FCD5F7FC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N34"/>
  <sheetViews>
    <sheetView tabSelected="1" zoomScale="80" zoomScaleNormal="80" workbookViewId="0">
      <selection activeCell="S10" sqref="S10"/>
    </sheetView>
  </sheetViews>
  <sheetFormatPr defaultColWidth="9.109375" defaultRowHeight="14.4" x14ac:dyDescent="0.3"/>
  <cols>
    <col min="1" max="1" width="9.109375" style="2"/>
    <col min="2" max="2" width="5.5546875" style="11" customWidth="1"/>
    <col min="3" max="3" width="41.5546875" style="2" bestFit="1" customWidth="1"/>
    <col min="4" max="4" width="12.6640625" style="11" customWidth="1"/>
    <col min="5" max="5" width="9.109375" style="2"/>
    <col min="6" max="6" width="12.88671875" style="2" customWidth="1"/>
    <col min="7" max="7" width="9.109375" style="2"/>
    <col min="8" max="9" width="12" style="2" customWidth="1"/>
    <col min="10" max="11" width="12" style="11" customWidth="1"/>
    <col min="12" max="12" width="9.109375" style="2"/>
    <col min="13" max="14" width="9.109375" style="11"/>
    <col min="15" max="16384" width="9.109375" style="2"/>
  </cols>
  <sheetData>
    <row r="2" spans="2:14" ht="18" x14ac:dyDescent="0.3">
      <c r="B2" s="23" t="s">
        <v>0</v>
      </c>
      <c r="C2" s="23"/>
      <c r="D2" s="23"/>
      <c r="H2" s="22" t="s">
        <v>23</v>
      </c>
      <c r="I2" s="22"/>
      <c r="J2" s="22"/>
      <c r="K2" s="22"/>
    </row>
    <row r="3" spans="2:14" ht="27.6" x14ac:dyDescent="0.3">
      <c r="B3" s="3">
        <v>1</v>
      </c>
      <c r="C3" s="4" t="s">
        <v>1</v>
      </c>
      <c r="D3" s="3" t="s">
        <v>17</v>
      </c>
      <c r="H3" s="5" t="s">
        <v>22</v>
      </c>
      <c r="I3" s="1" t="s">
        <v>21</v>
      </c>
      <c r="J3" s="3" t="s">
        <v>17</v>
      </c>
      <c r="K3" s="3" t="s">
        <v>17</v>
      </c>
    </row>
    <row r="4" spans="2:14" x14ac:dyDescent="0.3">
      <c r="B4" s="3"/>
      <c r="C4" s="6" t="s">
        <v>15</v>
      </c>
      <c r="D4" s="3">
        <v>110</v>
      </c>
      <c r="E4" s="13">
        <f>D4</f>
        <v>110</v>
      </c>
      <c r="F4" s="14">
        <v>0</v>
      </c>
      <c r="H4" s="7" t="s">
        <v>10</v>
      </c>
      <c r="I4" s="8" t="s">
        <v>20</v>
      </c>
      <c r="J4" s="3" t="s">
        <v>16</v>
      </c>
      <c r="K4" s="3" t="s">
        <v>15</v>
      </c>
      <c r="M4" s="12">
        <v>0.16</v>
      </c>
      <c r="N4" s="12">
        <v>0.16</v>
      </c>
    </row>
    <row r="5" spans="2:14" x14ac:dyDescent="0.3">
      <c r="B5" s="3"/>
      <c r="C5" s="6" t="s">
        <v>16</v>
      </c>
      <c r="D5" s="3">
        <v>55</v>
      </c>
      <c r="E5" s="13">
        <f>E4*(1-F5)</f>
        <v>55</v>
      </c>
      <c r="F5" s="16">
        <v>0.5</v>
      </c>
      <c r="H5" s="9" t="s">
        <v>19</v>
      </c>
      <c r="I5" s="8" t="s">
        <v>18</v>
      </c>
      <c r="J5" s="3" t="s">
        <v>18</v>
      </c>
      <c r="K5" s="3" t="s">
        <v>18</v>
      </c>
    </row>
    <row r="6" spans="2:14" ht="18" x14ac:dyDescent="0.3">
      <c r="B6" s="3">
        <v>2</v>
      </c>
      <c r="C6" s="4" t="s">
        <v>2</v>
      </c>
      <c r="D6" s="3" t="s">
        <v>17</v>
      </c>
      <c r="H6" s="9">
        <v>35</v>
      </c>
      <c r="I6" s="10">
        <v>40</v>
      </c>
      <c r="J6" s="3">
        <v>33.6</v>
      </c>
      <c r="K6" s="3">
        <v>46.4</v>
      </c>
      <c r="M6" s="24">
        <f>I6*(1-$M$4)</f>
        <v>33.6</v>
      </c>
      <c r="N6" s="24">
        <f>I6*(1+$N$4)</f>
        <v>46.4</v>
      </c>
    </row>
    <row r="7" spans="2:14" x14ac:dyDescent="0.3">
      <c r="B7" s="3"/>
      <c r="C7" s="6" t="s">
        <v>15</v>
      </c>
      <c r="D7" s="3">
        <v>215</v>
      </c>
      <c r="E7" s="13">
        <f>D7</f>
        <v>215</v>
      </c>
      <c r="F7" s="14">
        <v>0</v>
      </c>
      <c r="H7" s="9">
        <v>36</v>
      </c>
      <c r="I7" s="10">
        <v>44</v>
      </c>
      <c r="J7" s="3">
        <v>36.96</v>
      </c>
      <c r="K7" s="3">
        <v>51.04</v>
      </c>
      <c r="M7" s="24">
        <f t="shared" ref="M7:M31" si="0">I7*(1-$M$4)</f>
        <v>36.96</v>
      </c>
      <c r="N7" s="24">
        <f t="shared" ref="N7:N31" si="1">I7*(1+$N$4)</f>
        <v>51.04</v>
      </c>
    </row>
    <row r="8" spans="2:14" x14ac:dyDescent="0.3">
      <c r="B8" s="3"/>
      <c r="C8" s="6" t="s">
        <v>16</v>
      </c>
      <c r="D8" s="3">
        <v>120</v>
      </c>
      <c r="E8" s="13">
        <f>E7*(1-F8)</f>
        <v>120</v>
      </c>
      <c r="F8" s="17">
        <f>1-D8/D7</f>
        <v>0.44186046511627908</v>
      </c>
      <c r="H8" s="9">
        <v>37</v>
      </c>
      <c r="I8" s="10">
        <v>48</v>
      </c>
      <c r="J8" s="3">
        <v>40.32</v>
      </c>
      <c r="K8" s="3">
        <v>55.679999999999993</v>
      </c>
      <c r="M8" s="24">
        <f t="shared" si="0"/>
        <v>40.32</v>
      </c>
      <c r="N8" s="24">
        <f t="shared" si="1"/>
        <v>55.679999999999993</v>
      </c>
    </row>
    <row r="9" spans="2:14" ht="18" x14ac:dyDescent="0.3">
      <c r="B9" s="3">
        <v>3</v>
      </c>
      <c r="C9" s="4" t="s">
        <v>3</v>
      </c>
      <c r="D9" s="3" t="s">
        <v>17</v>
      </c>
      <c r="H9" s="9">
        <v>38</v>
      </c>
      <c r="I9" s="10">
        <v>52</v>
      </c>
      <c r="J9" s="3">
        <v>43.68</v>
      </c>
      <c r="K9" s="3">
        <v>60.319999999999993</v>
      </c>
      <c r="M9" s="24">
        <f t="shared" si="0"/>
        <v>43.68</v>
      </c>
      <c r="N9" s="24">
        <f t="shared" si="1"/>
        <v>60.319999999999993</v>
      </c>
    </row>
    <row r="10" spans="2:14" x14ac:dyDescent="0.3">
      <c r="B10" s="3"/>
      <c r="C10" s="6" t="s">
        <v>15</v>
      </c>
      <c r="D10" s="3">
        <v>150</v>
      </c>
      <c r="E10" s="13">
        <f>D10</f>
        <v>150</v>
      </c>
      <c r="F10" s="14">
        <v>0</v>
      </c>
      <c r="H10" s="9">
        <v>39</v>
      </c>
      <c r="I10" s="10">
        <v>56</v>
      </c>
      <c r="J10" s="3">
        <v>47.04</v>
      </c>
      <c r="K10" s="3">
        <v>64.959999999999994</v>
      </c>
      <c r="M10" s="24">
        <f t="shared" si="0"/>
        <v>47.04</v>
      </c>
      <c r="N10" s="24">
        <f t="shared" si="1"/>
        <v>64.959999999999994</v>
      </c>
    </row>
    <row r="11" spans="2:14" x14ac:dyDescent="0.3">
      <c r="B11" s="3"/>
      <c r="C11" s="6" t="s">
        <v>16</v>
      </c>
      <c r="D11" s="3">
        <v>50</v>
      </c>
      <c r="E11" s="13">
        <f>E10*(1-F11)</f>
        <v>49.999999999999986</v>
      </c>
      <c r="F11" s="17">
        <f>1-D11/D10</f>
        <v>0.66666666666666674</v>
      </c>
      <c r="H11" s="9">
        <v>40</v>
      </c>
      <c r="I11" s="10">
        <v>60</v>
      </c>
      <c r="J11" s="3">
        <v>50.4</v>
      </c>
      <c r="K11" s="3">
        <v>69.599999999999994</v>
      </c>
      <c r="M11" s="24">
        <f t="shared" si="0"/>
        <v>50.4</v>
      </c>
      <c r="N11" s="24">
        <f t="shared" si="1"/>
        <v>69.599999999999994</v>
      </c>
    </row>
    <row r="12" spans="2:14" ht="18" x14ac:dyDescent="0.3">
      <c r="B12" s="23" t="s">
        <v>4</v>
      </c>
      <c r="C12" s="23"/>
      <c r="D12" s="23"/>
      <c r="H12" s="9">
        <v>41</v>
      </c>
      <c r="I12" s="10">
        <v>64</v>
      </c>
      <c r="J12" s="3">
        <v>53.76</v>
      </c>
      <c r="K12" s="3">
        <v>74.239999999999995</v>
      </c>
      <c r="M12" s="24">
        <f t="shared" si="0"/>
        <v>53.76</v>
      </c>
      <c r="N12" s="24">
        <f t="shared" si="1"/>
        <v>74.239999999999995</v>
      </c>
    </row>
    <row r="13" spans="2:14" ht="18" x14ac:dyDescent="0.3">
      <c r="B13" s="3">
        <v>4</v>
      </c>
      <c r="C13" s="4" t="s">
        <v>5</v>
      </c>
      <c r="D13" s="3" t="s">
        <v>17</v>
      </c>
      <c r="H13" s="9">
        <v>42</v>
      </c>
      <c r="I13" s="10">
        <v>68</v>
      </c>
      <c r="J13" s="3">
        <v>57.12</v>
      </c>
      <c r="K13" s="3">
        <v>78.88</v>
      </c>
      <c r="M13" s="24">
        <f t="shared" si="0"/>
        <v>57.12</v>
      </c>
      <c r="N13" s="24">
        <f t="shared" si="1"/>
        <v>78.88</v>
      </c>
    </row>
    <row r="14" spans="2:14" x14ac:dyDescent="0.3">
      <c r="B14" s="3"/>
      <c r="C14" s="6" t="s">
        <v>15</v>
      </c>
      <c r="D14" s="3">
        <v>141</v>
      </c>
      <c r="E14" s="13">
        <f>D14</f>
        <v>141</v>
      </c>
      <c r="F14" s="14">
        <v>0</v>
      </c>
      <c r="H14" s="9">
        <v>43</v>
      </c>
      <c r="I14" s="10">
        <v>72</v>
      </c>
      <c r="J14" s="3">
        <v>60.48</v>
      </c>
      <c r="K14" s="3">
        <v>83.52</v>
      </c>
      <c r="M14" s="24">
        <f t="shared" si="0"/>
        <v>60.48</v>
      </c>
      <c r="N14" s="24">
        <f t="shared" si="1"/>
        <v>83.52</v>
      </c>
    </row>
    <row r="15" spans="2:14" x14ac:dyDescent="0.3">
      <c r="B15" s="3"/>
      <c r="C15" s="6" t="s">
        <v>16</v>
      </c>
      <c r="D15" s="3" t="s">
        <v>24</v>
      </c>
      <c r="E15" s="13">
        <f>E14*(1-F15)</f>
        <v>14.099999999999996</v>
      </c>
      <c r="F15" s="15">
        <v>0.9</v>
      </c>
      <c r="H15" s="9">
        <v>44</v>
      </c>
      <c r="I15" s="10">
        <v>76</v>
      </c>
      <c r="J15" s="3">
        <v>63.839999999999996</v>
      </c>
      <c r="K15" s="3">
        <v>88.16</v>
      </c>
      <c r="M15" s="24">
        <f t="shared" si="0"/>
        <v>63.839999999999996</v>
      </c>
      <c r="N15" s="24">
        <f t="shared" si="1"/>
        <v>88.16</v>
      </c>
    </row>
    <row r="16" spans="2:14" ht="18" x14ac:dyDescent="0.3">
      <c r="B16" s="3">
        <v>5</v>
      </c>
      <c r="C16" s="4" t="s">
        <v>25</v>
      </c>
      <c r="D16" s="3" t="s">
        <v>17</v>
      </c>
      <c r="H16" s="9">
        <v>45</v>
      </c>
      <c r="I16" s="10">
        <v>80</v>
      </c>
      <c r="J16" s="3">
        <v>67.2</v>
      </c>
      <c r="K16" s="3">
        <v>92.8</v>
      </c>
      <c r="M16" s="24">
        <f t="shared" si="0"/>
        <v>67.2</v>
      </c>
      <c r="N16" s="24">
        <f t="shared" si="1"/>
        <v>92.8</v>
      </c>
    </row>
    <row r="17" spans="2:14" x14ac:dyDescent="0.3">
      <c r="B17" s="3"/>
      <c r="C17" s="6" t="s">
        <v>15</v>
      </c>
      <c r="D17" s="3" t="s">
        <v>24</v>
      </c>
      <c r="H17" s="9">
        <v>46</v>
      </c>
      <c r="I17" s="10">
        <v>84</v>
      </c>
      <c r="J17" s="3">
        <v>70.56</v>
      </c>
      <c r="K17" s="3">
        <v>97.44</v>
      </c>
      <c r="M17" s="24">
        <f t="shared" si="0"/>
        <v>70.56</v>
      </c>
      <c r="N17" s="24">
        <f t="shared" si="1"/>
        <v>97.44</v>
      </c>
    </row>
    <row r="18" spans="2:14" x14ac:dyDescent="0.3">
      <c r="B18" s="3"/>
      <c r="C18" s="6" t="s">
        <v>16</v>
      </c>
      <c r="D18" s="3" t="s">
        <v>24</v>
      </c>
      <c r="H18" s="9">
        <v>47</v>
      </c>
      <c r="I18" s="10">
        <v>88</v>
      </c>
      <c r="J18" s="3">
        <v>73.92</v>
      </c>
      <c r="K18" s="3">
        <v>102.08</v>
      </c>
      <c r="M18" s="24">
        <f t="shared" si="0"/>
        <v>73.92</v>
      </c>
      <c r="N18" s="24">
        <f t="shared" si="1"/>
        <v>102.08</v>
      </c>
    </row>
    <row r="19" spans="2:14" ht="18" x14ac:dyDescent="0.3">
      <c r="B19" s="23" t="s">
        <v>6</v>
      </c>
      <c r="C19" s="23"/>
      <c r="D19" s="23"/>
      <c r="H19" s="9">
        <v>48</v>
      </c>
      <c r="I19" s="10">
        <v>92</v>
      </c>
      <c r="J19" s="3">
        <v>77.28</v>
      </c>
      <c r="K19" s="3">
        <v>106.72</v>
      </c>
      <c r="M19" s="24">
        <f t="shared" si="0"/>
        <v>77.28</v>
      </c>
      <c r="N19" s="24">
        <f t="shared" si="1"/>
        <v>106.72</v>
      </c>
    </row>
    <row r="20" spans="2:14" ht="18" x14ac:dyDescent="0.3">
      <c r="B20" s="3">
        <v>6</v>
      </c>
      <c r="C20" s="4" t="s">
        <v>7</v>
      </c>
      <c r="D20" s="3" t="s">
        <v>17</v>
      </c>
      <c r="H20" s="9">
        <v>49</v>
      </c>
      <c r="I20" s="10">
        <v>96</v>
      </c>
      <c r="J20" s="3">
        <v>80.64</v>
      </c>
      <c r="K20" s="3">
        <v>111.35999999999999</v>
      </c>
      <c r="M20" s="24">
        <f t="shared" si="0"/>
        <v>80.64</v>
      </c>
      <c r="N20" s="24">
        <f t="shared" si="1"/>
        <v>111.35999999999999</v>
      </c>
    </row>
    <row r="21" spans="2:14" x14ac:dyDescent="0.3">
      <c r="B21" s="3"/>
      <c r="C21" s="6" t="s">
        <v>15</v>
      </c>
      <c r="D21" s="3">
        <v>3</v>
      </c>
      <c r="E21" s="13">
        <f>D21</f>
        <v>3</v>
      </c>
      <c r="F21" s="14">
        <v>0</v>
      </c>
      <c r="H21" s="9">
        <v>50</v>
      </c>
      <c r="I21" s="10">
        <v>100</v>
      </c>
      <c r="J21" s="3">
        <v>84</v>
      </c>
      <c r="K21" s="3">
        <v>115.99999999999999</v>
      </c>
      <c r="M21" s="24">
        <f t="shared" si="0"/>
        <v>84</v>
      </c>
      <c r="N21" s="24">
        <f t="shared" si="1"/>
        <v>115.99999999999999</v>
      </c>
    </row>
    <row r="22" spans="2:14" x14ac:dyDescent="0.3">
      <c r="B22" s="3"/>
      <c r="C22" s="6" t="s">
        <v>16</v>
      </c>
      <c r="D22" s="3" t="s">
        <v>24</v>
      </c>
      <c r="E22" s="13">
        <f>E21*(1-F22)</f>
        <v>0.29999999999999993</v>
      </c>
      <c r="F22" s="15">
        <v>0.9</v>
      </c>
      <c r="H22" s="9">
        <v>51</v>
      </c>
      <c r="I22" s="10">
        <v>104</v>
      </c>
      <c r="J22" s="3">
        <v>87.36</v>
      </c>
      <c r="K22" s="3">
        <v>120.63999999999999</v>
      </c>
      <c r="M22" s="24">
        <f t="shared" si="0"/>
        <v>87.36</v>
      </c>
      <c r="N22" s="24">
        <f t="shared" si="1"/>
        <v>120.63999999999999</v>
      </c>
    </row>
    <row r="23" spans="2:14" ht="18" x14ac:dyDescent="0.3">
      <c r="B23" s="23" t="s">
        <v>8</v>
      </c>
      <c r="C23" s="23"/>
      <c r="D23" s="23"/>
      <c r="H23" s="9">
        <v>52</v>
      </c>
      <c r="I23" s="10">
        <v>108</v>
      </c>
      <c r="J23" s="3">
        <v>90.72</v>
      </c>
      <c r="K23" s="3">
        <v>125.27999999999999</v>
      </c>
      <c r="M23" s="24">
        <f t="shared" si="0"/>
        <v>90.72</v>
      </c>
      <c r="N23" s="24">
        <f t="shared" si="1"/>
        <v>125.27999999999999</v>
      </c>
    </row>
    <row r="24" spans="2:14" ht="18" x14ac:dyDescent="0.3">
      <c r="B24" s="3">
        <v>7</v>
      </c>
      <c r="C24" s="4" t="s">
        <v>9</v>
      </c>
      <c r="D24" s="3" t="s">
        <v>17</v>
      </c>
      <c r="H24" s="9">
        <v>53</v>
      </c>
      <c r="I24" s="10">
        <v>112</v>
      </c>
      <c r="J24" s="3">
        <v>94.08</v>
      </c>
      <c r="K24" s="3">
        <v>129.91999999999999</v>
      </c>
      <c r="M24" s="24">
        <f t="shared" si="0"/>
        <v>94.08</v>
      </c>
      <c r="N24" s="24">
        <f t="shared" si="1"/>
        <v>129.91999999999999</v>
      </c>
    </row>
    <row r="25" spans="2:14" x14ac:dyDescent="0.3">
      <c r="B25" s="3"/>
      <c r="C25" s="6" t="s">
        <v>15</v>
      </c>
      <c r="D25" s="3">
        <v>183</v>
      </c>
      <c r="E25" s="13">
        <f>D25</f>
        <v>183</v>
      </c>
      <c r="F25" s="14">
        <v>0</v>
      </c>
      <c r="H25" s="9">
        <v>54</v>
      </c>
      <c r="I25" s="10">
        <v>116</v>
      </c>
      <c r="J25" s="3">
        <v>97.44</v>
      </c>
      <c r="K25" s="3">
        <v>134.56</v>
      </c>
      <c r="M25" s="24">
        <f t="shared" si="0"/>
        <v>97.44</v>
      </c>
      <c r="N25" s="24">
        <f t="shared" si="1"/>
        <v>134.56</v>
      </c>
    </row>
    <row r="26" spans="2:14" x14ac:dyDescent="0.3">
      <c r="B26" s="3"/>
      <c r="C26" s="6" t="s">
        <v>16</v>
      </c>
      <c r="D26" s="3" t="s">
        <v>24</v>
      </c>
      <c r="E26" s="13">
        <f>E25*(1-F26)</f>
        <v>18.299999999999997</v>
      </c>
      <c r="F26" s="15">
        <v>0.9</v>
      </c>
      <c r="H26" s="9">
        <v>55</v>
      </c>
      <c r="I26" s="10">
        <v>120</v>
      </c>
      <c r="J26" s="3">
        <v>100.8</v>
      </c>
      <c r="K26" s="3">
        <v>139.19999999999999</v>
      </c>
      <c r="M26" s="24">
        <f t="shared" si="0"/>
        <v>100.8</v>
      </c>
      <c r="N26" s="24">
        <f t="shared" si="1"/>
        <v>139.19999999999999</v>
      </c>
    </row>
    <row r="27" spans="2:14" ht="18" x14ac:dyDescent="0.3">
      <c r="B27" s="19" t="s">
        <v>11</v>
      </c>
      <c r="C27" s="20"/>
      <c r="D27" s="21"/>
      <c r="H27" s="9">
        <v>56</v>
      </c>
      <c r="I27" s="10">
        <v>124</v>
      </c>
      <c r="J27" s="3">
        <v>104.16</v>
      </c>
      <c r="K27" s="3">
        <v>143.84</v>
      </c>
      <c r="M27" s="24">
        <f t="shared" si="0"/>
        <v>104.16</v>
      </c>
      <c r="N27" s="24">
        <f t="shared" si="1"/>
        <v>143.84</v>
      </c>
    </row>
    <row r="28" spans="2:14" ht="18" x14ac:dyDescent="0.3">
      <c r="B28" s="19" t="s">
        <v>14</v>
      </c>
      <c r="C28" s="20"/>
      <c r="D28" s="21"/>
      <c r="H28" s="9">
        <v>57</v>
      </c>
      <c r="I28" s="10">
        <v>128</v>
      </c>
      <c r="J28" s="3">
        <v>107.52</v>
      </c>
      <c r="K28" s="3">
        <v>148.47999999999999</v>
      </c>
      <c r="M28" s="24">
        <f t="shared" si="0"/>
        <v>107.52</v>
      </c>
      <c r="N28" s="24">
        <f t="shared" si="1"/>
        <v>148.47999999999999</v>
      </c>
    </row>
    <row r="29" spans="2:14" ht="18" x14ac:dyDescent="0.3">
      <c r="B29" s="3">
        <v>8</v>
      </c>
      <c r="C29" s="4" t="s">
        <v>12</v>
      </c>
      <c r="D29" s="3" t="s">
        <v>17</v>
      </c>
      <c r="H29" s="9">
        <v>58</v>
      </c>
      <c r="I29" s="10">
        <v>132</v>
      </c>
      <c r="J29" s="3">
        <v>110.88</v>
      </c>
      <c r="K29" s="3">
        <v>153.11999999999998</v>
      </c>
      <c r="M29" s="24">
        <f t="shared" si="0"/>
        <v>110.88</v>
      </c>
      <c r="N29" s="24">
        <f t="shared" si="1"/>
        <v>153.11999999999998</v>
      </c>
    </row>
    <row r="30" spans="2:14" x14ac:dyDescent="0.3">
      <c r="B30" s="3"/>
      <c r="C30" s="6" t="s">
        <v>15</v>
      </c>
      <c r="D30" s="3">
        <v>65</v>
      </c>
      <c r="E30" s="13">
        <f>D30</f>
        <v>65</v>
      </c>
      <c r="F30" s="14">
        <v>0</v>
      </c>
      <c r="H30" s="9">
        <v>59</v>
      </c>
      <c r="I30" s="10">
        <v>136</v>
      </c>
      <c r="J30" s="3">
        <v>114.24</v>
      </c>
      <c r="K30" s="3">
        <v>157.76</v>
      </c>
      <c r="M30" s="24">
        <f t="shared" si="0"/>
        <v>114.24</v>
      </c>
      <c r="N30" s="24">
        <f t="shared" si="1"/>
        <v>157.76</v>
      </c>
    </row>
    <row r="31" spans="2:14" x14ac:dyDescent="0.3">
      <c r="B31" s="3"/>
      <c r="C31" s="6" t="s">
        <v>16</v>
      </c>
      <c r="D31" s="3">
        <v>10</v>
      </c>
      <c r="E31" s="13">
        <f>E30*(1-F31)</f>
        <v>10</v>
      </c>
      <c r="F31" s="17">
        <f>1-D31/D30</f>
        <v>0.84615384615384615</v>
      </c>
      <c r="H31" s="9">
        <v>60</v>
      </c>
      <c r="I31" s="10">
        <v>140</v>
      </c>
      <c r="J31" s="3">
        <v>117.6</v>
      </c>
      <c r="K31" s="3">
        <v>162.39999999999998</v>
      </c>
      <c r="M31" s="24">
        <f t="shared" si="0"/>
        <v>117.6</v>
      </c>
      <c r="N31" s="24">
        <f t="shared" si="1"/>
        <v>162.39999999999998</v>
      </c>
    </row>
    <row r="32" spans="2:14" ht="18" x14ac:dyDescent="0.3">
      <c r="B32" s="3">
        <v>9</v>
      </c>
      <c r="C32" s="4" t="s">
        <v>13</v>
      </c>
      <c r="D32" s="3" t="s">
        <v>17</v>
      </c>
    </row>
    <row r="33" spans="2:6" x14ac:dyDescent="0.3">
      <c r="B33" s="3"/>
      <c r="C33" s="6" t="s">
        <v>15</v>
      </c>
      <c r="D33" s="3" t="s">
        <v>24</v>
      </c>
      <c r="E33" s="13">
        <v>100</v>
      </c>
      <c r="F33" s="18">
        <f>E33/E34-1</f>
        <v>1.5</v>
      </c>
    </row>
    <row r="34" spans="2:6" x14ac:dyDescent="0.3">
      <c r="B34" s="3"/>
      <c r="C34" s="6" t="s">
        <v>16</v>
      </c>
      <c r="D34" s="3">
        <v>40</v>
      </c>
      <c r="E34" s="13">
        <f>D34</f>
        <v>40</v>
      </c>
      <c r="F34" s="14">
        <v>0</v>
      </c>
    </row>
  </sheetData>
  <mergeCells count="7">
    <mergeCell ref="B28:D28"/>
    <mergeCell ref="B27:D27"/>
    <mergeCell ref="H2:K2"/>
    <mergeCell ref="B2:D2"/>
    <mergeCell ref="B12:D12"/>
    <mergeCell ref="B19:D19"/>
    <mergeCell ref="B23:D23"/>
  </mergeCells>
  <phoneticPr fontId="0" type="noConversion"/>
  <pageMargins left="0.7" right="0.7" top="0.75" bottom="0.75" header="0.3" footer="0.3"/>
  <pageSetup paperSize="9" scale="54" fitToHeight="3" orientation="portrait" r:id="rId1"/>
  <headerFooter scaleWithDoc="0">
    <oddHeader>&amp;R&amp;G</oddHeader>
    <oddFooter>&amp;L_x000D_&amp;1#&amp;"Trebuchet MS"&amp;9&amp;K737373 PÚBLICA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<?xml version="1.0" encoding="utf-8"?>
<XMLData TextToDisplay="%CLASSIFICATIONDATETIME%">14:40 28/02/2017</XMLData>
</file>

<file path=customXml/item2.xml><?xml version="1.0" encoding="utf-8"?>
<XMLData TextToDisplay="%HOSTNAME%">SLB-25Q4Y02.DIR.slb.com</XMLData>
</file>

<file path=customXml/item3.xml><?xml version="1.0" encoding="utf-8"?>
<XMLData TextToDisplay="RightsWATCHMark">4|SCHLUMBERGER-Internal-PRIVATE|{00000000-0000-0000-0000-000000000000}</XMLData>
</file>

<file path=customXml/item4.xml><?xml version="1.0" encoding="utf-8"?>
<XMLData TextToDisplay="%EMAILADDRESS%">TGoncalves2@slb.com</XMLDat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XMLData TextToDisplay="%USERNAME%">TGoncalves2</XMLData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ECA57F4553BE4C95A27A00EDEF978B" ma:contentTypeVersion="18" ma:contentTypeDescription="Crie um novo documento." ma:contentTypeScope="" ma:versionID="629a23a0cb94e79de92d8aa220ebf0bb">
  <xsd:schema xmlns:xsd="http://www.w3.org/2001/XMLSchema" xmlns:xs="http://www.w3.org/2001/XMLSchema" xmlns:p="http://schemas.microsoft.com/office/2006/metadata/properties" xmlns:ns2="8af83f69-658f-4cac-be52-f360e661b02d" xmlns:ns3="9ab7fff6-4dff-45e8-8745-44485073350a" targetNamespace="http://schemas.microsoft.com/office/2006/metadata/properties" ma:root="true" ma:fieldsID="26a3c4b9b87b5bc50c2426a06cc71c0f" ns2:_="" ns3:_="">
    <xsd:import namespace="8af83f69-658f-4cac-be52-f360e661b02d"/>
    <xsd:import namespace="9ab7fff6-4dff-45e8-8745-4448507335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83f69-658f-4cac-be52-f360e661b0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7fff6-4dff-45e8-8745-4448507335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279410-ea26-4357-805b-10b50c83abf0}" ma:internalName="TaxCatchAll" ma:showField="CatchAllData" ma:web="9ab7fff6-4dff-45e8-8745-4448507335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C318C281-4EE5-4B90-BB4A-75D46CE181C8}">
  <ds:schemaRefs/>
</ds:datastoreItem>
</file>

<file path=customXml/itemProps2.xml><?xml version="1.0" encoding="utf-8"?>
<ds:datastoreItem xmlns:ds="http://schemas.openxmlformats.org/officeDocument/2006/customXml" ds:itemID="{10CEB956-FADD-417A-83A0-9B0F7966B394}">
  <ds:schemaRefs/>
</ds:datastoreItem>
</file>

<file path=customXml/itemProps3.xml><?xml version="1.0" encoding="utf-8"?>
<ds:datastoreItem xmlns:ds="http://schemas.openxmlformats.org/officeDocument/2006/customXml" ds:itemID="{80AAFC25-F5F1-4083-8F8C-D074E2F3FFE0}">
  <ds:schemaRefs/>
</ds:datastoreItem>
</file>

<file path=customXml/itemProps4.xml><?xml version="1.0" encoding="utf-8"?>
<ds:datastoreItem xmlns:ds="http://schemas.openxmlformats.org/officeDocument/2006/customXml" ds:itemID="{3B2A8A10-C968-4DED-A5D5-5BDFF7086E6C}">
  <ds:schemaRefs/>
</ds:datastoreItem>
</file>

<file path=customXml/itemProps5.xml><?xml version="1.0" encoding="utf-8"?>
<ds:datastoreItem xmlns:ds="http://schemas.openxmlformats.org/officeDocument/2006/customXml" ds:itemID="{ACAA2220-78BE-473C-9FAD-6A44DEEA71D5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1A2B8EB1-2FD5-40D1-8E81-C0EBB4F3A6C1}">
  <ds:schemaRefs/>
</ds:datastoreItem>
</file>

<file path=customXml/itemProps7.xml><?xml version="1.0" encoding="utf-8"?>
<ds:datastoreItem xmlns:ds="http://schemas.openxmlformats.org/officeDocument/2006/customXml" ds:itemID="{B8A329DA-610C-4829-BE8C-2A1C10FBC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f83f69-658f-4cac-be52-f360e661b02d"/>
    <ds:schemaRef ds:uri="9ab7fff6-4dff-45e8-8745-4448507335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8.xml><?xml version="1.0" encoding="utf-8"?>
<ds:datastoreItem xmlns:ds="http://schemas.openxmlformats.org/officeDocument/2006/customXml" ds:itemID="{91FFBF69-8B61-406E-A84F-B781E6E49DEF}">
  <ds:schemaRefs/>
</ds:datastoreItem>
</file>

<file path=docMetadata/LabelInfo.xml><?xml version="1.0" encoding="utf-8"?>
<clbl:labelList xmlns:clbl="http://schemas.microsoft.com/office/2020/mipLabelMetadata">
  <clbl:label id="{8bb759f6-5337-4dc5-b19b-e74b6da11f8f}" enabled="1" method="Privilege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JUB-27</vt:lpstr>
      <vt:lpstr>'JUB-27'!Area_de_impressao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GHarris2</dc:creator>
  <cp:lastModifiedBy>Leizer Schnitman</cp:lastModifiedBy>
  <cp:lastPrinted>2012-10-01T12:50:44Z</cp:lastPrinted>
  <dcterms:created xsi:type="dcterms:W3CDTF">2010-10-18T13:52:07Z</dcterms:created>
  <dcterms:modified xsi:type="dcterms:W3CDTF">2024-09-03T11:16:24Z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4|SCHLUMBERGER-Internal-PRIVATE|{00000000-0000-0000-0000-000000000000}</vt:lpwstr>
  </property>
  <property fmtid="{D5CDD505-2E9C-101B-9397-08002B2CF9AE}" pid="3" name="MSIP_Label_585f1f62-8d2b-4457-869c-0a13c6549635_Enabled">
    <vt:lpwstr>True</vt:lpwstr>
  </property>
  <property fmtid="{D5CDD505-2E9C-101B-9397-08002B2CF9AE}" pid="4" name="MSIP_Label_585f1f62-8d2b-4457-869c-0a13c6549635_SiteId">
    <vt:lpwstr>41ff26dc-250f-4b13-8981-739be8610c21</vt:lpwstr>
  </property>
  <property fmtid="{D5CDD505-2E9C-101B-9397-08002B2CF9AE}" pid="5" name="MSIP_Label_585f1f62-8d2b-4457-869c-0a13c6549635_Owner">
    <vt:lpwstr>ASoares@slb.com</vt:lpwstr>
  </property>
  <property fmtid="{D5CDD505-2E9C-101B-9397-08002B2CF9AE}" pid="6" name="MSIP_Label_585f1f62-8d2b-4457-869c-0a13c6549635_SetDate">
    <vt:lpwstr>2018-11-04T11:58:39.2467202Z</vt:lpwstr>
  </property>
  <property fmtid="{D5CDD505-2E9C-101B-9397-08002B2CF9AE}" pid="7" name="MSIP_Label_585f1f62-8d2b-4457-869c-0a13c6549635_Name">
    <vt:lpwstr>Private</vt:lpwstr>
  </property>
  <property fmtid="{D5CDD505-2E9C-101B-9397-08002B2CF9AE}" pid="8" name="MSIP_Label_585f1f62-8d2b-4457-869c-0a13c6549635_Application">
    <vt:lpwstr>Microsoft Azure Information Protection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ASoares@slb.com</vt:lpwstr>
  </property>
  <property fmtid="{D5CDD505-2E9C-101B-9397-08002B2CF9AE}" pid="13" name="MSIP_Label_8bb759f6-5337-4dc5-b19b-e74b6da11f8f_SetDate">
    <vt:lpwstr>2018-11-04T11:58:39.2467202Z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Parent">
    <vt:lpwstr>585f1f62-8d2b-4457-869c-0a13c6549635</vt:lpwstr>
  </property>
  <property fmtid="{D5CDD505-2E9C-101B-9397-08002B2CF9AE}" pid="17" name="MSIP_Label_8bb759f6-5337-4dc5-b19b-e74b6da11f8f_Extended_MSFT_Method">
    <vt:lpwstr>Automatic</vt:lpwstr>
  </property>
  <property fmtid="{D5CDD505-2E9C-101B-9397-08002B2CF9AE}" pid="18" name="MSIP_Label_140b9f7d-8e3a-482f-9702-4b7ffc40985a_Enabled">
    <vt:lpwstr>true</vt:lpwstr>
  </property>
  <property fmtid="{D5CDD505-2E9C-101B-9397-08002B2CF9AE}" pid="19" name="MSIP_Label_140b9f7d-8e3a-482f-9702-4b7ffc40985a_SetDate">
    <vt:lpwstr>2024-08-13T14:43:57Z</vt:lpwstr>
  </property>
  <property fmtid="{D5CDD505-2E9C-101B-9397-08002B2CF9AE}" pid="20" name="MSIP_Label_140b9f7d-8e3a-482f-9702-4b7ffc40985a_Method">
    <vt:lpwstr>Privileged</vt:lpwstr>
  </property>
  <property fmtid="{D5CDD505-2E9C-101B-9397-08002B2CF9AE}" pid="21" name="MSIP_Label_140b9f7d-8e3a-482f-9702-4b7ffc40985a_Name">
    <vt:lpwstr>Pública</vt:lpwstr>
  </property>
  <property fmtid="{D5CDD505-2E9C-101B-9397-08002B2CF9AE}" pid="22" name="MSIP_Label_140b9f7d-8e3a-482f-9702-4b7ffc40985a_SiteId">
    <vt:lpwstr>5b6f6241-9a57-4be4-8e50-1dfa72e79a57</vt:lpwstr>
  </property>
  <property fmtid="{D5CDD505-2E9C-101B-9397-08002B2CF9AE}" pid="23" name="MSIP_Label_140b9f7d-8e3a-482f-9702-4b7ffc40985a_ActionId">
    <vt:lpwstr>763fc64b-2349-4c66-a197-52bb7799b466</vt:lpwstr>
  </property>
  <property fmtid="{D5CDD505-2E9C-101B-9397-08002B2CF9AE}" pid="24" name="MSIP_Label_140b9f7d-8e3a-482f-9702-4b7ffc40985a_ContentBits">
    <vt:lpwstr>2</vt:lpwstr>
  </property>
</Properties>
</file>