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7740"/>
  </bookViews>
  <sheets>
    <sheet name="Hoja1" sheetId="1" r:id="rId1"/>
    <sheet name="Hoja2" sheetId="2" r:id="rId2"/>
    <sheet name="Hoja3" sheetId="3" r:id="rId3"/>
  </sheets>
  <definedNames>
    <definedName name="bd_nexper_1x1_Logistic_abs_Pl_r_b__0.050000_0.000080_Pol_r_b__0.090000_0.000110_NUM3" localSheetId="0">Hoja1!$A$1:$B$21</definedName>
  </definedNames>
  <calcPr calcId="145621"/>
</workbook>
</file>

<file path=xl/calcChain.xml><?xml version="1.0" encoding="utf-8"?>
<calcChain xmlns="http://schemas.openxmlformats.org/spreadsheetml/2006/main">
  <c r="I24" i="1" l="1"/>
  <c r="B23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I1" i="1"/>
  <c r="H1" i="1"/>
  <c r="C1" i="1" l="1"/>
  <c r="D1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E1" i="1"/>
  <c r="E2" i="1"/>
  <c r="F1" i="1" s="1"/>
  <c r="F2" i="1" s="1"/>
</calcChain>
</file>

<file path=xl/connections.xml><?xml version="1.0" encoding="utf-8"?>
<connections xmlns="http://schemas.openxmlformats.org/spreadsheetml/2006/main">
  <connection id="1" name="bd_nexper_1x1_Logistic_abs_Pl_r_b_-0.050000_0.000080_Pol_r_b_-0.090000_0.000110_NUM3" type="6" refreshedVersion="4" background="1" saveData="1">
    <textPr codePage="850" sourceFile="D:\eclipseworkspace\sigmund\src\pak_tfm\output_stat_exper\bd_nexper_1x1_Logistic_abs_Pl_r_b_-0.050000_0.000080_Pol_r_b_-0.090000_0.000110_NUM3.txt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<sst xmlns="http://schemas.openxmlformats.org/spreadsheetml/2006/main" count="1" uniqueCount="1">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</sst>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Hoja1!$H$2:$H$21</c:f>
              <c:numCache>
                <c:formatCode>General</c:formatCode>
                <c:ptCount val="20"/>
                <c:pt idx="0">
                  <c:v>5.3230099791384085</c:v>
                </c:pt>
                <c:pt idx="1">
                  <c:v>5.3981627015177525</c:v>
                </c:pt>
                <c:pt idx="2">
                  <c:v>5.4889377261566867</c:v>
                </c:pt>
                <c:pt idx="3">
                  <c:v>5.5872486584002496</c:v>
                </c:pt>
                <c:pt idx="4">
                  <c:v>5.7037824746562009</c:v>
                </c:pt>
                <c:pt idx="5">
                  <c:v>5.8230458954830189</c:v>
                </c:pt>
                <c:pt idx="6">
                  <c:v>5.9584246930297819</c:v>
                </c:pt>
                <c:pt idx="7">
                  <c:v>6.1246833908942051</c:v>
                </c:pt>
                <c:pt idx="8">
                  <c:v>6.315358001522335</c:v>
                </c:pt>
                <c:pt idx="9">
                  <c:v>6.5410299991899032</c:v>
                </c:pt>
                <c:pt idx="10">
                  <c:v>6.9744789110250451</c:v>
                </c:pt>
                <c:pt idx="11">
                  <c:v>7.2758646005465328</c:v>
                </c:pt>
                <c:pt idx="12">
                  <c:v>7.5076900778199036</c:v>
                </c:pt>
                <c:pt idx="13">
                  <c:v>7.6953031349635665</c:v>
                </c:pt>
                <c:pt idx="14">
                  <c:v>7.8532163881560724</c:v>
                </c:pt>
                <c:pt idx="15">
                  <c:v>7.9895604493338652</c:v>
                </c:pt>
                <c:pt idx="16">
                  <c:v>8.1095256597528724</c:v>
                </c:pt>
                <c:pt idx="17">
                  <c:v>8.2168985809136128</c:v>
                </c:pt>
                <c:pt idx="18">
                  <c:v>8.3136071393175577</c:v>
                </c:pt>
                <c:pt idx="19">
                  <c:v>8.4017823399049103</c:v>
                </c:pt>
              </c:numCache>
            </c:numRef>
          </c:xVal>
          <c:yVal>
            <c:numRef>
              <c:f>Hoja1!$I$2:$I$21</c:f>
              <c:numCache>
                <c:formatCode>General</c:formatCode>
                <c:ptCount val="20"/>
                <c:pt idx="0">
                  <c:v>8.433376705323127</c:v>
                </c:pt>
                <c:pt idx="1">
                  <c:v>8.3421252633335907</c:v>
                </c:pt>
                <c:pt idx="2">
                  <c:v>8.241703159729818</c:v>
                </c:pt>
                <c:pt idx="3">
                  <c:v>8.1300590399927959</c:v>
                </c:pt>
                <c:pt idx="4">
                  <c:v>8.0043655649795742</c:v>
                </c:pt>
                <c:pt idx="5">
                  <c:v>7.8609563648763894</c:v>
                </c:pt>
                <c:pt idx="6">
                  <c:v>7.6930257484178881</c:v>
                </c:pt>
                <c:pt idx="7">
                  <c:v>7.4910875935348757</c:v>
                </c:pt>
                <c:pt idx="8">
                  <c:v>7.237778191923443</c:v>
                </c:pt>
                <c:pt idx="9">
                  <c:v>6.8977049431286357</c:v>
                </c:pt>
                <c:pt idx="10">
                  <c:v>6.315358001522335</c:v>
                </c:pt>
                <c:pt idx="11">
                  <c:v>5.8435444170313602</c:v>
                </c:pt>
                <c:pt idx="12">
                  <c:v>5.472270673671475</c:v>
                </c:pt>
                <c:pt idx="13">
                  <c:v>5.1416635565026603</c:v>
                </c:pt>
                <c:pt idx="14">
                  <c:v>4.8675344504555822</c:v>
                </c:pt>
                <c:pt idx="15">
                  <c:v>4.6249728132842707</c:v>
                </c:pt>
                <c:pt idx="16">
                  <c:v>4.3944491546724391</c:v>
                </c:pt>
                <c:pt idx="17">
                  <c:v>4.1896547420264252</c:v>
                </c:pt>
                <c:pt idx="18">
                  <c:v>4.0253516907351496</c:v>
                </c:pt>
                <c:pt idx="19">
                  <c:v>3.8501476017100584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9200"/>
        <c:axId val="54497280"/>
      </c:scatterChart>
      <c:valAx>
        <c:axId val="54499200"/>
        <c:scaling>
          <c:orientation val="minMax"/>
          <c:min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54497280"/>
        <c:crosses val="autoZero"/>
        <c:crossBetween val="midCat"/>
      </c:valAx>
      <c:valAx>
        <c:axId val="5449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9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261936</xdr:colOff>
      <xdr:row>3</xdr:row>
      <xdr:rowOff>109537</xdr:rowOff>
    </xdr:from>
    <xdr:to>
      <xdr:col>20</xdr:col>
      <xdr:colOff>352425</xdr:colOff>
      <xdr:row>21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d_nexper_1x1_Logistic_abs_Pl_r_b_-0.050000_0.000080_Pol_r_b_-0.090000_0.000110_NUM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F3" workbookViewId="0">
      <selection activeCell="K12" sqref="K12"/>
    </sheetView>
  </sheetViews>
  <sheetFormatPr baseColWidth="10" defaultRowHeight="15" x14ac:dyDescent="0.25"/>
  <cols>
    <col min="1" max="1" width="13.42578125" customWidth="1"/>
    <col min="2" max="2" width="13.7109375" customWidth="1"/>
    <col min="5" max="5" width="14" customWidth="1"/>
    <col min="9" max="9" width="12" bestFit="1" customWidth="1"/>
  </cols>
  <sheetData>
    <row r="1" spans="1:9" x14ac:dyDescent="0.25">
      <c r="A1">
        <v>188</v>
      </c>
      <c r="B1">
        <v>4999</v>
      </c>
      <c r="C1">
        <f>1/A1</f>
        <v>5.3191489361702126E-3</v>
      </c>
      <c r="D1">
        <f>1/B1</f>
        <v>2.0004000800160032E-4</v>
      </c>
      <c r="E1">
        <f>SLOPE(D1:D21,C1:C21)</f>
        <v>-2.5865838740932356</v>
      </c>
      <c r="F1">
        <f>1/E2</f>
        <v>99.799207961565031</v>
      </c>
      <c r="H1">
        <f>LOG(A1)</f>
        <v>2.27415784926368</v>
      </c>
      <c r="I1">
        <f t="shared" ref="I1:I21" si="0">LOG(B1)</f>
        <v>3.6988831367525901</v>
      </c>
    </row>
    <row r="2" spans="1:9" x14ac:dyDescent="0.25">
      <c r="A2">
        <v>205</v>
      </c>
      <c r="B2">
        <v>4598</v>
      </c>
      <c r="C2">
        <f t="shared" ref="C2:C21" si="1">1/A2</f>
        <v>4.8780487804878049E-3</v>
      </c>
      <c r="D2">
        <f t="shared" ref="D2:D21" si="2">1/B2</f>
        <v>2.1748586341887777E-4</v>
      </c>
      <c r="E2">
        <f>INTERCEPT(D1:D21,C1:C21)</f>
        <v>1.0020119602403288E-2</v>
      </c>
      <c r="F2">
        <f>F1*E1</f>
        <v>-258.13902196066135</v>
      </c>
      <c r="H2">
        <f>LN(A2)</f>
        <v>5.3230099791384085</v>
      </c>
      <c r="I2">
        <f t="shared" ref="I2:I21" si="3">LN(B2)</f>
        <v>8.433376705323127</v>
      </c>
    </row>
    <row r="3" spans="1:9" x14ac:dyDescent="0.25">
      <c r="A3">
        <v>221</v>
      </c>
      <c r="B3">
        <v>4197</v>
      </c>
      <c r="C3">
        <f t="shared" si="1"/>
        <v>4.5248868778280547E-3</v>
      </c>
      <c r="D3">
        <f t="shared" si="2"/>
        <v>2.3826542768644269E-4</v>
      </c>
      <c r="H3">
        <f t="shared" ref="H3:H21" si="4">LN(A3)</f>
        <v>5.3981627015177525</v>
      </c>
      <c r="I3">
        <f t="shared" si="3"/>
        <v>8.3421252633335907</v>
      </c>
    </row>
    <row r="4" spans="1:9" x14ac:dyDescent="0.25">
      <c r="A4">
        <v>242</v>
      </c>
      <c r="B4">
        <v>3796</v>
      </c>
      <c r="C4">
        <f t="shared" si="1"/>
        <v>4.1322314049586778E-3</v>
      </c>
      <c r="D4">
        <f t="shared" si="2"/>
        <v>2.6343519494204424E-4</v>
      </c>
      <c r="H4">
        <f t="shared" si="4"/>
        <v>5.4889377261566867</v>
      </c>
      <c r="I4">
        <f t="shared" si="3"/>
        <v>8.241703159729818</v>
      </c>
    </row>
    <row r="5" spans="1:9" x14ac:dyDescent="0.25">
      <c r="A5">
        <v>267</v>
      </c>
      <c r="B5">
        <v>3395</v>
      </c>
      <c r="C5">
        <f t="shared" si="1"/>
        <v>3.7453183520599251E-3</v>
      </c>
      <c r="D5">
        <f t="shared" si="2"/>
        <v>2.9455081001472752E-4</v>
      </c>
      <c r="H5">
        <f t="shared" si="4"/>
        <v>5.5872486584002496</v>
      </c>
      <c r="I5">
        <f t="shared" si="3"/>
        <v>8.1300590399927959</v>
      </c>
    </row>
    <row r="6" spans="1:9" x14ac:dyDescent="0.25">
      <c r="A6">
        <v>300</v>
      </c>
      <c r="B6">
        <v>2994</v>
      </c>
      <c r="C6">
        <f t="shared" si="1"/>
        <v>3.3333333333333335E-3</v>
      </c>
      <c r="D6">
        <f t="shared" si="2"/>
        <v>3.3400133600534405E-4</v>
      </c>
      <c r="H6">
        <f t="shared" si="4"/>
        <v>5.7037824746562009</v>
      </c>
      <c r="I6">
        <f t="shared" si="3"/>
        <v>8.0043655649795742</v>
      </c>
    </row>
    <row r="7" spans="1:9" x14ac:dyDescent="0.25">
      <c r="A7">
        <v>338</v>
      </c>
      <c r="B7">
        <v>2594</v>
      </c>
      <c r="C7">
        <f t="shared" si="1"/>
        <v>2.9585798816568047E-3</v>
      </c>
      <c r="D7">
        <f t="shared" si="2"/>
        <v>3.8550501156515033E-4</v>
      </c>
      <c r="H7">
        <f t="shared" si="4"/>
        <v>5.8230458954830189</v>
      </c>
      <c r="I7">
        <f t="shared" si="3"/>
        <v>7.8609563648763894</v>
      </c>
    </row>
    <row r="8" spans="1:9" x14ac:dyDescent="0.25">
      <c r="A8">
        <v>387</v>
      </c>
      <c r="B8">
        <v>2193</v>
      </c>
      <c r="C8">
        <f t="shared" si="1"/>
        <v>2.5839793281653748E-3</v>
      </c>
      <c r="D8">
        <f t="shared" si="2"/>
        <v>4.5599635202918376E-4</v>
      </c>
      <c r="H8">
        <f t="shared" si="4"/>
        <v>5.9584246930297819</v>
      </c>
      <c r="I8">
        <f t="shared" si="3"/>
        <v>7.6930257484178881</v>
      </c>
    </row>
    <row r="9" spans="1:9" x14ac:dyDescent="0.25">
      <c r="A9">
        <v>457</v>
      </c>
      <c r="B9">
        <v>1792</v>
      </c>
      <c r="C9">
        <f t="shared" si="1"/>
        <v>2.1881838074398249E-3</v>
      </c>
      <c r="D9">
        <f t="shared" si="2"/>
        <v>5.5803571428571425E-4</v>
      </c>
      <c r="H9">
        <f t="shared" si="4"/>
        <v>6.1246833908942051</v>
      </c>
      <c r="I9">
        <f t="shared" si="3"/>
        <v>7.4910875935348757</v>
      </c>
    </row>
    <row r="10" spans="1:9" x14ac:dyDescent="0.25">
      <c r="A10">
        <v>553</v>
      </c>
      <c r="B10">
        <v>1391</v>
      </c>
      <c r="C10">
        <f t="shared" si="1"/>
        <v>1.8083182640144665E-3</v>
      </c>
      <c r="D10">
        <f t="shared" si="2"/>
        <v>7.1890726096333576E-4</v>
      </c>
      <c r="H10">
        <f t="shared" si="4"/>
        <v>6.315358001522335</v>
      </c>
      <c r="I10">
        <f t="shared" si="3"/>
        <v>7.237778191923443</v>
      </c>
    </row>
    <row r="11" spans="1:9" x14ac:dyDescent="0.25">
      <c r="A11">
        <v>693</v>
      </c>
      <c r="B11">
        <v>990</v>
      </c>
      <c r="C11">
        <f t="shared" si="1"/>
        <v>1.443001443001443E-3</v>
      </c>
      <c r="D11">
        <f t="shared" si="2"/>
        <v>1.0101010101010101E-3</v>
      </c>
      <c r="H11">
        <f t="shared" si="4"/>
        <v>6.5410299991899032</v>
      </c>
      <c r="I11">
        <f t="shared" si="3"/>
        <v>6.8977049431286357</v>
      </c>
    </row>
    <row r="12" spans="1:9" x14ac:dyDescent="0.25">
      <c r="A12">
        <v>1069</v>
      </c>
      <c r="B12">
        <v>553</v>
      </c>
      <c r="C12">
        <f t="shared" si="1"/>
        <v>9.3545369504209543E-4</v>
      </c>
      <c r="D12">
        <f t="shared" si="2"/>
        <v>1.8083182640144665E-3</v>
      </c>
      <c r="H12">
        <f t="shared" si="4"/>
        <v>6.9744789110250451</v>
      </c>
      <c r="I12">
        <f t="shared" si="3"/>
        <v>6.315358001522335</v>
      </c>
    </row>
    <row r="13" spans="1:9" x14ac:dyDescent="0.25">
      <c r="A13">
        <v>1445</v>
      </c>
      <c r="B13">
        <v>345</v>
      </c>
      <c r="C13">
        <f t="shared" si="1"/>
        <v>6.9204152249134946E-4</v>
      </c>
      <c r="D13">
        <f t="shared" si="2"/>
        <v>2.8985507246376812E-3</v>
      </c>
      <c r="H13">
        <f t="shared" si="4"/>
        <v>7.2758646005465328</v>
      </c>
      <c r="I13">
        <f t="shared" si="3"/>
        <v>5.8435444170313602</v>
      </c>
    </row>
    <row r="14" spans="1:9" x14ac:dyDescent="0.25">
      <c r="A14">
        <v>1822</v>
      </c>
      <c r="B14">
        <v>238</v>
      </c>
      <c r="C14">
        <f t="shared" si="1"/>
        <v>5.4884742041712406E-4</v>
      </c>
      <c r="D14">
        <f t="shared" si="2"/>
        <v>4.2016806722689074E-3</v>
      </c>
      <c r="H14">
        <f t="shared" si="4"/>
        <v>7.5076900778199036</v>
      </c>
      <c r="I14">
        <f t="shared" si="3"/>
        <v>5.472270673671475</v>
      </c>
    </row>
    <row r="15" spans="1:9" x14ac:dyDescent="0.25">
      <c r="A15">
        <v>2198</v>
      </c>
      <c r="B15">
        <v>171</v>
      </c>
      <c r="C15">
        <f t="shared" si="1"/>
        <v>4.5495905368516835E-4</v>
      </c>
      <c r="D15">
        <f t="shared" si="2"/>
        <v>5.8479532163742687E-3</v>
      </c>
      <c r="H15">
        <f t="shared" si="4"/>
        <v>7.6953031349635665</v>
      </c>
      <c r="I15">
        <f t="shared" si="3"/>
        <v>5.1416635565026603</v>
      </c>
    </row>
    <row r="16" spans="1:9" x14ac:dyDescent="0.25">
      <c r="A16">
        <v>2574</v>
      </c>
      <c r="B16">
        <v>130</v>
      </c>
      <c r="C16">
        <f t="shared" si="1"/>
        <v>3.885003885003885E-4</v>
      </c>
      <c r="D16">
        <f t="shared" si="2"/>
        <v>7.6923076923076927E-3</v>
      </c>
      <c r="H16">
        <f t="shared" si="4"/>
        <v>7.8532163881560724</v>
      </c>
      <c r="I16">
        <f t="shared" si="3"/>
        <v>4.8675344504555822</v>
      </c>
    </row>
    <row r="17" spans="1:9" x14ac:dyDescent="0.25">
      <c r="A17">
        <v>2950</v>
      </c>
      <c r="B17">
        <v>102</v>
      </c>
      <c r="C17">
        <f t="shared" si="1"/>
        <v>3.3898305084745765E-4</v>
      </c>
      <c r="D17">
        <f t="shared" si="2"/>
        <v>9.8039215686274508E-3</v>
      </c>
      <c r="H17">
        <f t="shared" si="4"/>
        <v>7.9895604493338652</v>
      </c>
      <c r="I17">
        <f t="shared" si="3"/>
        <v>4.6249728132842707</v>
      </c>
    </row>
    <row r="18" spans="1:9" x14ac:dyDescent="0.25">
      <c r="A18">
        <v>3326</v>
      </c>
      <c r="B18">
        <v>81</v>
      </c>
      <c r="C18">
        <f t="shared" si="1"/>
        <v>3.0066145520144319E-4</v>
      </c>
      <c r="D18">
        <f t="shared" si="2"/>
        <v>1.2345679012345678E-2</v>
      </c>
      <c r="H18">
        <f t="shared" si="4"/>
        <v>8.1095256597528724</v>
      </c>
      <c r="I18">
        <f t="shared" si="3"/>
        <v>4.3944491546724391</v>
      </c>
    </row>
    <row r="19" spans="1:9" x14ac:dyDescent="0.25">
      <c r="A19">
        <v>3703</v>
      </c>
      <c r="B19">
        <v>66</v>
      </c>
      <c r="C19">
        <f t="shared" si="1"/>
        <v>2.7005130974885227E-4</v>
      </c>
      <c r="D19">
        <f t="shared" si="2"/>
        <v>1.5151515151515152E-2</v>
      </c>
      <c r="H19">
        <f t="shared" si="4"/>
        <v>8.2168985809136128</v>
      </c>
      <c r="I19">
        <f t="shared" si="3"/>
        <v>4.1896547420264252</v>
      </c>
    </row>
    <row r="20" spans="1:9" x14ac:dyDescent="0.25">
      <c r="A20">
        <v>4079</v>
      </c>
      <c r="B20">
        <v>56</v>
      </c>
      <c r="C20">
        <f t="shared" si="1"/>
        <v>2.4515812699190976E-4</v>
      </c>
      <c r="D20">
        <f t="shared" si="2"/>
        <v>1.7857142857142856E-2</v>
      </c>
      <c r="H20">
        <f t="shared" si="4"/>
        <v>8.3136071393175577</v>
      </c>
      <c r="I20">
        <f t="shared" si="3"/>
        <v>4.0253516907351496</v>
      </c>
    </row>
    <row r="21" spans="1:9" x14ac:dyDescent="0.25">
      <c r="A21">
        <v>4455</v>
      </c>
      <c r="B21">
        <v>47</v>
      </c>
      <c r="C21">
        <f t="shared" si="1"/>
        <v>2.244668911335578E-4</v>
      </c>
      <c r="D21">
        <f t="shared" si="2"/>
        <v>2.1276595744680851E-2</v>
      </c>
      <c r="H21">
        <f t="shared" si="4"/>
        <v>8.4017823399049103</v>
      </c>
      <c r="I21">
        <f t="shared" si="3"/>
        <v>3.8501476017100584</v>
      </c>
    </row>
    <row r="23" spans="1:9" x14ac:dyDescent="0.25">
      <c r="B23">
        <f>POWER(A11,-1.482)*EXP(16.475)</f>
        <v>881.11974948563102</v>
      </c>
    </row>
    <row r="24" spans="1:9" x14ac:dyDescent="0.25">
      <c r="H24" t="s">
        <v>0</v>
      </c>
      <c r="I24">
        <f>POWER(989,-1.48)*EXP(16.47)</f>
        <v>524.73448363304453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Hoja1!bd_nexper_1x1_Logistic_abs_Pl_r_b__0.050000_0.000080_Pol_r_b__0.090000_0.000110_NUM3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FCO. JAVIER GARCIA ALGARRA</dc:creator>
  <cp:lastModifiedBy>FCO. JAVIER GARCIA ALGARRA</cp:lastModifiedBy>
  <dcterms:created xsi:type="dcterms:W3CDTF">2013-08-02T11:52:59Z</dcterms:created>
  <dcterms:modified xsi:type="dcterms:W3CDTF">2013-08-13T17:25:46Z</dcterms:modified>
</cp:coreProperties>
</file>