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torm/Library/CloudStorage/OneDrive-UniversityofBergen/Documents/Github/model_prepare/"/>
    </mc:Choice>
  </mc:AlternateContent>
  <xr:revisionPtr revIDLastSave="0" documentId="13_ncr:1_{3AA2750E-1838-9D45-B9C2-274ADB08169C}" xr6:coauthVersionLast="47" xr6:coauthVersionMax="47" xr10:uidLastSave="{00000000-0000-0000-0000-000000000000}"/>
  <bookViews>
    <workbookView xWindow="4440" yWindow="1660" windowWidth="25800" windowHeight="13940" activeTab="1" xr2:uid="{DB8639AE-650D-CD47-A53E-CE5FAC341E83}"/>
  </bookViews>
  <sheets>
    <sheet name="dCt" sheetId="1" r:id="rId1"/>
    <sheet name="ddCt" sheetId="8" r:id="rId2"/>
    <sheet name="calcs ddC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62" i="7" l="1"/>
  <c r="CC62" i="7"/>
  <c r="CB62" i="7"/>
  <c r="CA62" i="7"/>
  <c r="BZ62" i="7"/>
  <c r="BY62" i="7"/>
  <c r="BX62" i="7"/>
  <c r="BW62" i="7"/>
  <c r="CD59" i="7"/>
  <c r="CC59" i="7"/>
  <c r="CB59" i="7"/>
  <c r="CA59" i="7"/>
  <c r="BZ59" i="7"/>
  <c r="BY59" i="7"/>
  <c r="BX59" i="7"/>
  <c r="CD56" i="7"/>
  <c r="CC56" i="7"/>
  <c r="CB56" i="7"/>
  <c r="CA56" i="7"/>
  <c r="BZ56" i="7"/>
  <c r="BY56" i="7"/>
  <c r="BX56" i="7"/>
  <c r="CD53" i="7"/>
  <c r="CC53" i="7"/>
  <c r="CB53" i="7"/>
  <c r="CA53" i="7"/>
  <c r="BZ53" i="7"/>
  <c r="BY53" i="7"/>
  <c r="BX53" i="7"/>
  <c r="BW59" i="7"/>
  <c r="BW56" i="7"/>
  <c r="BW53" i="7"/>
  <c r="BV5" i="7"/>
  <c r="BV8" i="7"/>
  <c r="BW8" i="7"/>
  <c r="BX8" i="7"/>
  <c r="BY8" i="7"/>
  <c r="BZ8" i="7"/>
  <c r="CA8" i="7"/>
  <c r="CB8" i="7"/>
  <c r="CC8" i="7"/>
  <c r="CD8" i="7"/>
  <c r="BV11" i="7"/>
  <c r="BW11" i="7"/>
  <c r="BX11" i="7"/>
  <c r="BY11" i="7"/>
  <c r="BZ11" i="7"/>
  <c r="CA11" i="7"/>
  <c r="CB11" i="7"/>
  <c r="CC11" i="7"/>
  <c r="CD11" i="7"/>
  <c r="BV14" i="7"/>
  <c r="BW14" i="7"/>
  <c r="BX14" i="7"/>
  <c r="BY14" i="7"/>
  <c r="BZ14" i="7"/>
  <c r="CA14" i="7"/>
  <c r="CB14" i="7"/>
  <c r="CC14" i="7"/>
  <c r="CD14" i="7"/>
  <c r="BV17" i="7"/>
  <c r="BV20" i="7"/>
  <c r="BW20" i="7"/>
  <c r="BX20" i="7"/>
  <c r="BY20" i="7"/>
  <c r="BZ20" i="7"/>
  <c r="CA20" i="7"/>
  <c r="CB20" i="7"/>
  <c r="CC20" i="7"/>
  <c r="CD20" i="7"/>
  <c r="BV23" i="7"/>
  <c r="BW23" i="7"/>
  <c r="BX23" i="7"/>
  <c r="BY23" i="7"/>
  <c r="BZ23" i="7"/>
  <c r="CA23" i="7"/>
  <c r="CB23" i="7"/>
  <c r="CC23" i="7"/>
  <c r="CD23" i="7"/>
  <c r="BV26" i="7"/>
  <c r="BW26" i="7"/>
  <c r="BX26" i="7"/>
  <c r="BY26" i="7"/>
  <c r="BZ26" i="7"/>
  <c r="CA26" i="7"/>
  <c r="CB26" i="7"/>
  <c r="CC26" i="7"/>
  <c r="CD26" i="7"/>
  <c r="BV29" i="7"/>
  <c r="BV32" i="7"/>
  <c r="BW32" i="7"/>
  <c r="BX32" i="7"/>
  <c r="BY32" i="7"/>
  <c r="BZ32" i="7"/>
  <c r="CA32" i="7"/>
  <c r="CB32" i="7"/>
  <c r="CC32" i="7"/>
  <c r="CD32" i="7"/>
  <c r="BV35" i="7"/>
  <c r="BW35" i="7"/>
  <c r="BX35" i="7"/>
  <c r="BY35" i="7"/>
  <c r="BZ35" i="7"/>
  <c r="CA35" i="7"/>
  <c r="CB35" i="7"/>
  <c r="CC35" i="7"/>
  <c r="CD35" i="7"/>
  <c r="BV38" i="7"/>
  <c r="BW38" i="7"/>
  <c r="BX38" i="7"/>
  <c r="BY38" i="7"/>
  <c r="BZ38" i="7"/>
  <c r="CA38" i="7"/>
  <c r="CB38" i="7"/>
  <c r="CC38" i="7"/>
  <c r="CD38" i="7"/>
  <c r="BV41" i="7"/>
  <c r="BV44" i="7"/>
  <c r="BW44" i="7"/>
  <c r="BX44" i="7"/>
  <c r="BY44" i="7"/>
  <c r="BZ44" i="7"/>
  <c r="CB44" i="7"/>
  <c r="CC44" i="7"/>
  <c r="CD44" i="7"/>
  <c r="BV47" i="7"/>
  <c r="BW47" i="7"/>
  <c r="BX47" i="7"/>
  <c r="BY47" i="7"/>
  <c r="BZ47" i="7"/>
  <c r="CB47" i="7"/>
  <c r="CC47" i="7"/>
  <c r="CD47" i="7"/>
  <c r="BV50" i="7"/>
  <c r="BW50" i="7"/>
  <c r="BX50" i="7"/>
  <c r="BY50" i="7"/>
  <c r="BZ50" i="7"/>
  <c r="CB50" i="7"/>
  <c r="CC50" i="7"/>
  <c r="CD50" i="7"/>
  <c r="BT64" i="7"/>
  <c r="BS64" i="7"/>
  <c r="BR64" i="7"/>
  <c r="BT63" i="7"/>
  <c r="BS63" i="7"/>
  <c r="BR63" i="7"/>
  <c r="BT62" i="7"/>
  <c r="BS62" i="7"/>
  <c r="BR62" i="7"/>
  <c r="BT61" i="7"/>
  <c r="BS61" i="7"/>
  <c r="BR61" i="7"/>
  <c r="BT60" i="7"/>
  <c r="BS60" i="7"/>
  <c r="BR60" i="7"/>
  <c r="BT59" i="7"/>
  <c r="BS59" i="7"/>
  <c r="BR59" i="7"/>
  <c r="BT58" i="7"/>
  <c r="BS58" i="7"/>
  <c r="BR58" i="7"/>
  <c r="BT57" i="7"/>
  <c r="BS57" i="7"/>
  <c r="BR57" i="7"/>
  <c r="BT56" i="7"/>
  <c r="BS56" i="7"/>
  <c r="BR56" i="7"/>
  <c r="BT55" i="7"/>
  <c r="BS55" i="7"/>
  <c r="BR55" i="7"/>
  <c r="BT54" i="7"/>
  <c r="BS54" i="7"/>
  <c r="BR54" i="7"/>
  <c r="BT53" i="7"/>
  <c r="BS53" i="7"/>
  <c r="BR53" i="7"/>
  <c r="BT52" i="7"/>
  <c r="BS52" i="7"/>
  <c r="BR52" i="7"/>
  <c r="BT51" i="7"/>
  <c r="BS51" i="7"/>
  <c r="BR51" i="7"/>
  <c r="BT50" i="7"/>
  <c r="BS50" i="7"/>
  <c r="BR50" i="7"/>
  <c r="BT49" i="7"/>
  <c r="BS49" i="7"/>
  <c r="BR49" i="7"/>
  <c r="BT48" i="7"/>
  <c r="BS48" i="7"/>
  <c r="BR48" i="7"/>
  <c r="BT47" i="7"/>
  <c r="BS47" i="7"/>
  <c r="BR47" i="7"/>
  <c r="BT46" i="7"/>
  <c r="BS46" i="7"/>
  <c r="BR46" i="7"/>
  <c r="BT45" i="7"/>
  <c r="BS45" i="7"/>
  <c r="BR45" i="7"/>
  <c r="BT44" i="7"/>
  <c r="BS44" i="7"/>
  <c r="BR44" i="7"/>
  <c r="BQ64" i="7"/>
  <c r="BQ63" i="7"/>
  <c r="BQ62" i="7"/>
  <c r="BQ61" i="7"/>
  <c r="BQ60" i="7"/>
  <c r="BQ59" i="7"/>
  <c r="BQ58" i="7"/>
  <c r="BQ57" i="7"/>
  <c r="BQ56" i="7"/>
  <c r="BQ55" i="7"/>
  <c r="BQ54" i="7"/>
  <c r="BQ53" i="7"/>
  <c r="BP64" i="7"/>
  <c r="BP63" i="7"/>
  <c r="BP62" i="7"/>
  <c r="BP61" i="7"/>
  <c r="BP60" i="7"/>
  <c r="BP59" i="7"/>
  <c r="BP58" i="7"/>
  <c r="BP57" i="7"/>
  <c r="BP56" i="7"/>
  <c r="BP55" i="7"/>
  <c r="BP54" i="7"/>
  <c r="BP53" i="7"/>
  <c r="BP52" i="7"/>
  <c r="BP50" i="7"/>
  <c r="BP49" i="7"/>
  <c r="BP48" i="7"/>
  <c r="BP47" i="7"/>
  <c r="BP46" i="7"/>
  <c r="BP45" i="7"/>
  <c r="BP44" i="7"/>
  <c r="BT40" i="7"/>
  <c r="BS40" i="7"/>
  <c r="BR40" i="7"/>
  <c r="BQ40" i="7"/>
  <c r="BP40" i="7"/>
  <c r="BT39" i="7"/>
  <c r="BS39" i="7"/>
  <c r="BR39" i="7"/>
  <c r="BQ39" i="7"/>
  <c r="BP39" i="7"/>
  <c r="BT38" i="7"/>
  <c r="BS38" i="7"/>
  <c r="BR38" i="7"/>
  <c r="BQ38" i="7"/>
  <c r="BP38" i="7"/>
  <c r="BT37" i="7"/>
  <c r="BS37" i="7"/>
  <c r="BR37" i="7"/>
  <c r="BQ37" i="7"/>
  <c r="BP37" i="7"/>
  <c r="BT36" i="7"/>
  <c r="BS36" i="7"/>
  <c r="BR36" i="7"/>
  <c r="BQ36" i="7"/>
  <c r="BP36" i="7"/>
  <c r="BT35" i="7"/>
  <c r="BS35" i="7"/>
  <c r="BR35" i="7"/>
  <c r="BQ35" i="7"/>
  <c r="BP35" i="7"/>
  <c r="BT34" i="7"/>
  <c r="BS34" i="7"/>
  <c r="BR34" i="7"/>
  <c r="BQ34" i="7"/>
  <c r="BP34" i="7"/>
  <c r="BT33" i="7"/>
  <c r="BS33" i="7"/>
  <c r="BR33" i="7"/>
  <c r="BQ33" i="7"/>
  <c r="BP33" i="7"/>
  <c r="BT32" i="7"/>
  <c r="BS32" i="7"/>
  <c r="BR32" i="7"/>
  <c r="BQ32" i="7"/>
  <c r="BP32" i="7"/>
  <c r="BT28" i="7"/>
  <c r="BS28" i="7"/>
  <c r="BR28" i="7"/>
  <c r="BQ28" i="7"/>
  <c r="BP28" i="7"/>
  <c r="BT27" i="7"/>
  <c r="BS27" i="7"/>
  <c r="BR27" i="7"/>
  <c r="BQ27" i="7"/>
  <c r="BP27" i="7"/>
  <c r="BT26" i="7"/>
  <c r="BS26" i="7"/>
  <c r="BR26" i="7"/>
  <c r="BQ26" i="7"/>
  <c r="BP26" i="7"/>
  <c r="BT25" i="7"/>
  <c r="BS25" i="7"/>
  <c r="BR25" i="7"/>
  <c r="BQ25" i="7"/>
  <c r="BP25" i="7"/>
  <c r="BT24" i="7"/>
  <c r="BS24" i="7"/>
  <c r="BR24" i="7"/>
  <c r="BQ24" i="7"/>
  <c r="BP24" i="7"/>
  <c r="BT23" i="7"/>
  <c r="BS23" i="7"/>
  <c r="BR23" i="7"/>
  <c r="BQ23" i="7"/>
  <c r="BP23" i="7"/>
  <c r="BT22" i="7"/>
  <c r="BS22" i="7"/>
  <c r="BR22" i="7"/>
  <c r="BQ22" i="7"/>
  <c r="BP22" i="7"/>
  <c r="BT21" i="7"/>
  <c r="BS21" i="7"/>
  <c r="BR21" i="7"/>
  <c r="BQ21" i="7"/>
  <c r="BP21" i="7"/>
  <c r="BT20" i="7"/>
  <c r="BS20" i="7"/>
  <c r="BR20" i="7"/>
  <c r="BQ20" i="7"/>
  <c r="BP20" i="7"/>
  <c r="BT16" i="7"/>
  <c r="BS16" i="7"/>
  <c r="BR16" i="7"/>
  <c r="BP16" i="7"/>
  <c r="BT15" i="7"/>
  <c r="BS15" i="7"/>
  <c r="BR15" i="7"/>
  <c r="BQ15" i="7"/>
  <c r="BP15" i="7"/>
  <c r="BT14" i="7"/>
  <c r="BS14" i="7"/>
  <c r="BR14" i="7"/>
  <c r="BQ14" i="7"/>
  <c r="BP14" i="7"/>
  <c r="BT13" i="7"/>
  <c r="BS13" i="7"/>
  <c r="BR13" i="7"/>
  <c r="BQ13" i="7"/>
  <c r="BT12" i="7"/>
  <c r="BS12" i="7"/>
  <c r="BR12" i="7"/>
  <c r="BQ12" i="7"/>
  <c r="BP12" i="7"/>
  <c r="BT11" i="7"/>
  <c r="BS11" i="7"/>
  <c r="BR11" i="7"/>
  <c r="BQ11" i="7"/>
  <c r="BP11" i="7"/>
  <c r="BT10" i="7"/>
  <c r="BS10" i="7"/>
  <c r="BR10" i="7"/>
  <c r="BQ10" i="7"/>
  <c r="BP10" i="7"/>
  <c r="BT9" i="7"/>
  <c r="BS9" i="7"/>
  <c r="BR9" i="7"/>
  <c r="BQ9" i="7"/>
  <c r="BP9" i="7"/>
  <c r="BT8" i="7"/>
  <c r="BS8" i="7"/>
  <c r="BR8" i="7"/>
  <c r="BQ8" i="7"/>
  <c r="BP8" i="7"/>
  <c r="BO64" i="7"/>
  <c r="BN64" i="7"/>
  <c r="BO63" i="7"/>
  <c r="BN63" i="7"/>
  <c r="BO62" i="7"/>
  <c r="BN62" i="7"/>
  <c r="BO61" i="7"/>
  <c r="BN61" i="7"/>
  <c r="BO60" i="7"/>
  <c r="BN60" i="7"/>
  <c r="BO59" i="7"/>
  <c r="BN59" i="7"/>
  <c r="BO58" i="7"/>
  <c r="BN58" i="7"/>
  <c r="BO57" i="7"/>
  <c r="BN57" i="7"/>
  <c r="BO56" i="7"/>
  <c r="BN56" i="7"/>
  <c r="BO55" i="7"/>
  <c r="BN55" i="7"/>
  <c r="BO54" i="7"/>
  <c r="BN54" i="7"/>
  <c r="BO53" i="7"/>
  <c r="BN53" i="7"/>
  <c r="BO52" i="7"/>
  <c r="BN52" i="7"/>
  <c r="BO51" i="7"/>
  <c r="BN51" i="7"/>
  <c r="BO50" i="7"/>
  <c r="BN50" i="7"/>
  <c r="BO49" i="7"/>
  <c r="BN49" i="7"/>
  <c r="BO48" i="7"/>
  <c r="BN48" i="7"/>
  <c r="BO47" i="7"/>
  <c r="BN47" i="7"/>
  <c r="BO46" i="7"/>
  <c r="BN46" i="7"/>
  <c r="BO45" i="7"/>
  <c r="BN45" i="7"/>
  <c r="BO44" i="7"/>
  <c r="BN44" i="7"/>
  <c r="BO40" i="7"/>
  <c r="BN40" i="7"/>
  <c r="BO39" i="7"/>
  <c r="BN39" i="7"/>
  <c r="BO38" i="7"/>
  <c r="BN38" i="7"/>
  <c r="BO37" i="7"/>
  <c r="BN37" i="7"/>
  <c r="BO36" i="7"/>
  <c r="BN36" i="7"/>
  <c r="BO35" i="7"/>
  <c r="BN35" i="7"/>
  <c r="BO34" i="7"/>
  <c r="BN34" i="7"/>
  <c r="BO33" i="7"/>
  <c r="BN33" i="7"/>
  <c r="BO32" i="7"/>
  <c r="BN32" i="7"/>
  <c r="BO28" i="7"/>
  <c r="BN28" i="7"/>
  <c r="BO27" i="7"/>
  <c r="BN27" i="7"/>
  <c r="BO26" i="7"/>
  <c r="BN26" i="7"/>
  <c r="BO25" i="7"/>
  <c r="BN25" i="7"/>
  <c r="BO24" i="7"/>
  <c r="BN24" i="7"/>
  <c r="BO23" i="7"/>
  <c r="BN23" i="7"/>
  <c r="BO22" i="7"/>
  <c r="BN22" i="7"/>
  <c r="BO21" i="7"/>
  <c r="BN21" i="7"/>
  <c r="BO20" i="7"/>
  <c r="BN20" i="7"/>
  <c r="BO16" i="7"/>
  <c r="BN16" i="7"/>
  <c r="BO15" i="7"/>
  <c r="BN15" i="7"/>
  <c r="BO14" i="7"/>
  <c r="BN14" i="7"/>
  <c r="BO13" i="7"/>
  <c r="BN13" i="7"/>
  <c r="BO12" i="7"/>
  <c r="BN12" i="7"/>
  <c r="BO11" i="7"/>
  <c r="BN11" i="7"/>
  <c r="BO10" i="7"/>
  <c r="BN10" i="7"/>
  <c r="BO9" i="7"/>
  <c r="BN9" i="7"/>
  <c r="BO8" i="7"/>
  <c r="BN8" i="7"/>
  <c r="BM64" i="7"/>
  <c r="BM63" i="7"/>
  <c r="BM62" i="7"/>
  <c r="BM61" i="7"/>
  <c r="BM60" i="7"/>
  <c r="BM59" i="7"/>
  <c r="BM58" i="7"/>
  <c r="BM57" i="7"/>
  <c r="BM56" i="7"/>
  <c r="BM55" i="7"/>
  <c r="BM54" i="7"/>
  <c r="BM53" i="7"/>
  <c r="BM52" i="7"/>
  <c r="BM51" i="7"/>
  <c r="BM50" i="7"/>
  <c r="BM49" i="7"/>
  <c r="BM48" i="7"/>
  <c r="BM47" i="7"/>
  <c r="BM46" i="7"/>
  <c r="BM45" i="7"/>
  <c r="BM44" i="7"/>
  <c r="BM40" i="7"/>
  <c r="BM39" i="7"/>
  <c r="BM38" i="7"/>
  <c r="BM37" i="7"/>
  <c r="BM36" i="7"/>
  <c r="BM35" i="7"/>
  <c r="BM34" i="7"/>
  <c r="BM33" i="7"/>
  <c r="BM32" i="7"/>
  <c r="BM28" i="7"/>
  <c r="BM27" i="7"/>
  <c r="BM26" i="7"/>
  <c r="BM25" i="7"/>
  <c r="BM24" i="7"/>
  <c r="BM23" i="7"/>
  <c r="BM22" i="7"/>
  <c r="BM21" i="7"/>
  <c r="BM20" i="7"/>
  <c r="BM16" i="7"/>
  <c r="BM15" i="7"/>
  <c r="BM14" i="7"/>
  <c r="BM13" i="7"/>
  <c r="BM12" i="7"/>
  <c r="BM11" i="7"/>
  <c r="BM10" i="7"/>
  <c r="BM9" i="7"/>
  <c r="BM8" i="7"/>
  <c r="BL52" i="7"/>
  <c r="BL51" i="7"/>
  <c r="BL50" i="7"/>
  <c r="BL49" i="7"/>
  <c r="BL48" i="7"/>
  <c r="BL47" i="7"/>
  <c r="BL46" i="7"/>
  <c r="BL45" i="7"/>
  <c r="BL44" i="7"/>
  <c r="BL43" i="7"/>
  <c r="BL42" i="7"/>
  <c r="BL41" i="7"/>
  <c r="BL40" i="7"/>
  <c r="BL39" i="7"/>
  <c r="BL38" i="7"/>
  <c r="BL37" i="7"/>
  <c r="BL35" i="7"/>
  <c r="BL34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5" i="7"/>
  <c r="BL14" i="7"/>
  <c r="BL13" i="7"/>
  <c r="BL12" i="7"/>
  <c r="BL11" i="7"/>
  <c r="BL10" i="7"/>
  <c r="BL9" i="7"/>
  <c r="BL8" i="7"/>
  <c r="BL7" i="7"/>
  <c r="BL6" i="7"/>
  <c r="BL5" i="7"/>
  <c r="AP62" i="7"/>
  <c r="AO62" i="7"/>
  <c r="AP59" i="7"/>
  <c r="AO59" i="7"/>
  <c r="AP56" i="7"/>
  <c r="AO56" i="7"/>
  <c r="AP53" i="7"/>
  <c r="AO53" i="7"/>
  <c r="AP50" i="7"/>
  <c r="AO50" i="7"/>
  <c r="AP47" i="7"/>
  <c r="AO47" i="7"/>
  <c r="AP44" i="7"/>
  <c r="AO44" i="7"/>
  <c r="AP38" i="7"/>
  <c r="AO38" i="7"/>
  <c r="AP35" i="7"/>
  <c r="AO35" i="7"/>
  <c r="AP32" i="7"/>
  <c r="AO32" i="7"/>
  <c r="AP26" i="7"/>
  <c r="AO26" i="7"/>
  <c r="AP23" i="7"/>
  <c r="AO23" i="7"/>
  <c r="AP20" i="7"/>
  <c r="AO20" i="7"/>
  <c r="AP14" i="7"/>
  <c r="AO14" i="7"/>
  <c r="AP11" i="7"/>
  <c r="AO11" i="7"/>
  <c r="AO8" i="7"/>
  <c r="AP8" i="7"/>
  <c r="AN62" i="7"/>
  <c r="AM62" i="7"/>
  <c r="AL62" i="7"/>
  <c r="AN59" i="7"/>
  <c r="AM59" i="7"/>
  <c r="AL59" i="7"/>
  <c r="AN56" i="7"/>
  <c r="AM56" i="7"/>
  <c r="AL56" i="7"/>
  <c r="AN53" i="7"/>
  <c r="AM53" i="7"/>
  <c r="AL53" i="7"/>
  <c r="AN50" i="7"/>
  <c r="AM50" i="7"/>
  <c r="AL50" i="7"/>
  <c r="AN47" i="7"/>
  <c r="AM47" i="7"/>
  <c r="AL47" i="7"/>
  <c r="AN44" i="7"/>
  <c r="AM44" i="7"/>
  <c r="AL44" i="7"/>
  <c r="AN38" i="7"/>
  <c r="AM38" i="7"/>
  <c r="AL38" i="7"/>
  <c r="AN35" i="7"/>
  <c r="AM35" i="7"/>
  <c r="AL35" i="7"/>
  <c r="AN32" i="7"/>
  <c r="AM32" i="7"/>
  <c r="AL32" i="7"/>
  <c r="AN26" i="7"/>
  <c r="AM26" i="7"/>
  <c r="AL26" i="7"/>
  <c r="AN23" i="7"/>
  <c r="AM23" i="7"/>
  <c r="AL23" i="7"/>
  <c r="AN20" i="7"/>
  <c r="AM20" i="7"/>
  <c r="AL20" i="7"/>
  <c r="AN14" i="7"/>
  <c r="AM14" i="7"/>
  <c r="AL14" i="7"/>
  <c r="AN11" i="7"/>
  <c r="AM11" i="7"/>
  <c r="AL11" i="7"/>
  <c r="AN8" i="7"/>
  <c r="AM8" i="7"/>
  <c r="AL8" i="7"/>
  <c r="AH41" i="7"/>
  <c r="AH29" i="7"/>
  <c r="AH17" i="7"/>
  <c r="AK62" i="7"/>
  <c r="AJ62" i="7"/>
  <c r="AI62" i="7"/>
  <c r="AK59" i="7"/>
  <c r="AJ59" i="7"/>
  <c r="AI59" i="7"/>
  <c r="AK56" i="7"/>
  <c r="AJ56" i="7"/>
  <c r="AI56" i="7"/>
  <c r="AK53" i="7"/>
  <c r="AJ53" i="7"/>
  <c r="AI53" i="7"/>
  <c r="AK50" i="7"/>
  <c r="AJ50" i="7"/>
  <c r="AI50" i="7"/>
  <c r="AH50" i="7"/>
  <c r="AK47" i="7"/>
  <c r="AJ47" i="7"/>
  <c r="AI47" i="7"/>
  <c r="AH47" i="7"/>
  <c r="AK44" i="7"/>
  <c r="AJ44" i="7"/>
  <c r="AI44" i="7"/>
  <c r="AH44" i="7"/>
  <c r="AK38" i="7"/>
  <c r="AJ38" i="7"/>
  <c r="AI38" i="7"/>
  <c r="AH38" i="7"/>
  <c r="AK35" i="7"/>
  <c r="AJ35" i="7"/>
  <c r="AI35" i="7"/>
  <c r="AH35" i="7"/>
  <c r="AK32" i="7"/>
  <c r="AJ32" i="7"/>
  <c r="AI32" i="7"/>
  <c r="AH32" i="7"/>
  <c r="AK26" i="7"/>
  <c r="AJ26" i="7"/>
  <c r="AI26" i="7"/>
  <c r="AH26" i="7"/>
  <c r="AK23" i="7"/>
  <c r="AJ23" i="7"/>
  <c r="AI23" i="7"/>
  <c r="AH23" i="7"/>
  <c r="AK20" i="7"/>
  <c r="AJ20" i="7"/>
  <c r="AI20" i="7"/>
  <c r="AH20" i="7"/>
  <c r="AK14" i="7"/>
  <c r="AJ14" i="7"/>
  <c r="AI14" i="7"/>
  <c r="AH14" i="7"/>
  <c r="AK11" i="7"/>
  <c r="AJ11" i="7"/>
  <c r="AI11" i="7"/>
  <c r="AH11" i="7"/>
  <c r="AK8" i="7"/>
  <c r="AJ8" i="7"/>
  <c r="AI8" i="7"/>
  <c r="AH8" i="7"/>
  <c r="AH5" i="7"/>
  <c r="BJ24" i="1"/>
  <c r="BJ23" i="1"/>
  <c r="BJ22" i="1"/>
  <c r="BJ21" i="1"/>
  <c r="BJ16" i="1"/>
  <c r="BJ15" i="1"/>
  <c r="BJ14" i="1"/>
  <c r="BJ12" i="1"/>
  <c r="BJ11" i="1"/>
  <c r="BJ10" i="1"/>
  <c r="BJ8" i="1"/>
  <c r="BJ7" i="1"/>
  <c r="BJ6" i="1"/>
  <c r="AF64" i="7"/>
  <c r="AE64" i="7"/>
  <c r="AD64" i="7"/>
  <c r="AC64" i="7"/>
  <c r="AB64" i="7"/>
  <c r="AA64" i="7"/>
  <c r="Z64" i="7"/>
  <c r="Y64" i="7"/>
  <c r="AF63" i="7"/>
  <c r="AE63" i="7"/>
  <c r="AD63" i="7"/>
  <c r="AC63" i="7"/>
  <c r="AB63" i="7"/>
  <c r="AA63" i="7"/>
  <c r="Z63" i="7"/>
  <c r="Y63" i="7"/>
  <c r="AF62" i="7"/>
  <c r="AE62" i="7"/>
  <c r="AD62" i="7"/>
  <c r="AC62" i="7"/>
  <c r="AB62" i="7"/>
  <c r="AA62" i="7"/>
  <c r="AU62" i="7" s="1"/>
  <c r="Z62" i="7"/>
  <c r="Y62" i="7"/>
  <c r="AF61" i="7"/>
  <c r="AE61" i="7"/>
  <c r="AD61" i="7"/>
  <c r="AC61" i="7"/>
  <c r="AB61" i="7"/>
  <c r="AA61" i="7"/>
  <c r="Z61" i="7"/>
  <c r="Y61" i="7"/>
  <c r="AF60" i="7"/>
  <c r="AE60" i="7"/>
  <c r="AD60" i="7"/>
  <c r="AC60" i="7"/>
  <c r="AB60" i="7"/>
  <c r="AA60" i="7"/>
  <c r="Z60" i="7"/>
  <c r="Y60" i="7"/>
  <c r="AF59" i="7"/>
  <c r="AE59" i="7"/>
  <c r="AD59" i="7"/>
  <c r="AC59" i="7"/>
  <c r="AB59" i="7"/>
  <c r="AV59" i="7" s="1"/>
  <c r="AA59" i="7"/>
  <c r="Z59" i="7"/>
  <c r="Y59" i="7"/>
  <c r="AF58" i="7"/>
  <c r="AE58" i="7"/>
  <c r="AD58" i="7"/>
  <c r="AC58" i="7"/>
  <c r="AB58" i="7"/>
  <c r="AA58" i="7"/>
  <c r="Z58" i="7"/>
  <c r="Y58" i="7"/>
  <c r="AF57" i="7"/>
  <c r="AE57" i="7"/>
  <c r="AD57" i="7"/>
  <c r="AC57" i="7"/>
  <c r="AB57" i="7"/>
  <c r="AA57" i="7"/>
  <c r="Z57" i="7"/>
  <c r="Y57" i="7"/>
  <c r="AF56" i="7"/>
  <c r="AE56" i="7"/>
  <c r="AD56" i="7"/>
  <c r="AC56" i="7"/>
  <c r="AB56" i="7"/>
  <c r="AV56" i="7" s="1"/>
  <c r="AA56" i="7"/>
  <c r="Z56" i="7"/>
  <c r="Y56" i="7"/>
  <c r="AS56" i="7" s="1"/>
  <c r="AF55" i="7"/>
  <c r="AE55" i="7"/>
  <c r="AD55" i="7"/>
  <c r="AC55" i="7"/>
  <c r="AB55" i="7"/>
  <c r="AA55" i="7"/>
  <c r="Z55" i="7"/>
  <c r="Y55" i="7"/>
  <c r="AF54" i="7"/>
  <c r="AE54" i="7"/>
  <c r="AD54" i="7"/>
  <c r="AC54" i="7"/>
  <c r="AB54" i="7"/>
  <c r="AA54" i="7"/>
  <c r="Z54" i="7"/>
  <c r="Y54" i="7"/>
  <c r="AF53" i="7"/>
  <c r="AE53" i="7"/>
  <c r="AD53" i="7"/>
  <c r="AC53" i="7"/>
  <c r="AW53" i="7" s="1"/>
  <c r="AB53" i="7"/>
  <c r="AA53" i="7"/>
  <c r="AU53" i="7" s="1"/>
  <c r="Z53" i="7"/>
  <c r="Y53" i="7"/>
  <c r="AF52" i="7"/>
  <c r="AE52" i="7"/>
  <c r="AD52" i="7"/>
  <c r="AC52" i="7"/>
  <c r="AB52" i="7"/>
  <c r="AA52" i="7"/>
  <c r="BE52" i="7" s="1"/>
  <c r="Z52" i="7"/>
  <c r="Y52" i="7"/>
  <c r="X52" i="7"/>
  <c r="AF51" i="7"/>
  <c r="AE51" i="7"/>
  <c r="AD51" i="7"/>
  <c r="AC51" i="7"/>
  <c r="AA51" i="7"/>
  <c r="BE51" i="7" s="1"/>
  <c r="Z51" i="7"/>
  <c r="Y51" i="7"/>
  <c r="X51" i="7"/>
  <c r="AF50" i="7"/>
  <c r="AE50" i="7"/>
  <c r="AD50" i="7"/>
  <c r="AC50" i="7"/>
  <c r="AB50" i="7"/>
  <c r="AA50" i="7"/>
  <c r="Z50" i="7"/>
  <c r="Y50" i="7"/>
  <c r="X50" i="7"/>
  <c r="AF49" i="7"/>
  <c r="AE49" i="7"/>
  <c r="AD49" i="7"/>
  <c r="AC49" i="7"/>
  <c r="AB49" i="7"/>
  <c r="AA49" i="7"/>
  <c r="Z49" i="7"/>
  <c r="Y49" i="7"/>
  <c r="X49" i="7"/>
  <c r="AF48" i="7"/>
  <c r="AE48" i="7"/>
  <c r="AD48" i="7"/>
  <c r="AC48" i="7"/>
  <c r="AB48" i="7"/>
  <c r="AA48" i="7"/>
  <c r="Z48" i="7"/>
  <c r="Y48" i="7"/>
  <c r="X48" i="7"/>
  <c r="AF47" i="7"/>
  <c r="AE47" i="7"/>
  <c r="AD47" i="7"/>
  <c r="AC47" i="7"/>
  <c r="AB47" i="7"/>
  <c r="AA47" i="7"/>
  <c r="Z47" i="7"/>
  <c r="Y47" i="7"/>
  <c r="X47" i="7"/>
  <c r="AF46" i="7"/>
  <c r="AE46" i="7"/>
  <c r="AD46" i="7"/>
  <c r="AC46" i="7"/>
  <c r="AB46" i="7"/>
  <c r="AA46" i="7"/>
  <c r="Z46" i="7"/>
  <c r="Y46" i="7"/>
  <c r="X46" i="7"/>
  <c r="AF45" i="7"/>
  <c r="AE45" i="7"/>
  <c r="AD45" i="7"/>
  <c r="AC45" i="7"/>
  <c r="AB45" i="7"/>
  <c r="AA45" i="7"/>
  <c r="Z45" i="7"/>
  <c r="Y45" i="7"/>
  <c r="X45" i="7"/>
  <c r="AF44" i="7"/>
  <c r="AE44" i="7"/>
  <c r="AD44" i="7"/>
  <c r="AC44" i="7"/>
  <c r="AB44" i="7"/>
  <c r="AA44" i="7"/>
  <c r="Z44" i="7"/>
  <c r="Y44" i="7"/>
  <c r="X44" i="7"/>
  <c r="X43" i="7"/>
  <c r="X42" i="7"/>
  <c r="X41" i="7"/>
  <c r="AF40" i="7"/>
  <c r="AE40" i="7"/>
  <c r="AD40" i="7"/>
  <c r="AC40" i="7"/>
  <c r="BG40" i="7" s="1"/>
  <c r="AB40" i="7"/>
  <c r="AA40" i="7"/>
  <c r="Z40" i="7"/>
  <c r="Y40" i="7"/>
  <c r="X40" i="7"/>
  <c r="AF39" i="7"/>
  <c r="AE39" i="7"/>
  <c r="AD39" i="7"/>
  <c r="AC39" i="7"/>
  <c r="BG39" i="7" s="1"/>
  <c r="AB39" i="7"/>
  <c r="AA39" i="7"/>
  <c r="Z39" i="7"/>
  <c r="Y39" i="7"/>
  <c r="X39" i="7"/>
  <c r="AF38" i="7"/>
  <c r="AE38" i="7"/>
  <c r="AD38" i="7"/>
  <c r="AC38" i="7"/>
  <c r="BG38" i="7" s="1"/>
  <c r="AB38" i="7"/>
  <c r="AA38" i="7"/>
  <c r="Z38" i="7"/>
  <c r="Y38" i="7"/>
  <c r="X38" i="7"/>
  <c r="AF37" i="7"/>
  <c r="AE37" i="7"/>
  <c r="AD37" i="7"/>
  <c r="AC37" i="7"/>
  <c r="BG37" i="7" s="1"/>
  <c r="AB37" i="7"/>
  <c r="AA37" i="7"/>
  <c r="BE37" i="7" s="1"/>
  <c r="Z37" i="7"/>
  <c r="Y37" i="7"/>
  <c r="X37" i="7"/>
  <c r="AF36" i="7"/>
  <c r="AE36" i="7"/>
  <c r="AD36" i="7"/>
  <c r="AC36" i="7"/>
  <c r="BG36" i="7" s="1"/>
  <c r="AB36" i="7"/>
  <c r="AA36" i="7"/>
  <c r="Z36" i="7"/>
  <c r="Y36" i="7"/>
  <c r="AF35" i="7"/>
  <c r="AE35" i="7"/>
  <c r="AD35" i="7"/>
  <c r="AC35" i="7"/>
  <c r="BG35" i="7" s="1"/>
  <c r="AB35" i="7"/>
  <c r="AA35" i="7"/>
  <c r="Z35" i="7"/>
  <c r="Y35" i="7"/>
  <c r="X35" i="7"/>
  <c r="AF34" i="7"/>
  <c r="AE34" i="7"/>
  <c r="AD34" i="7"/>
  <c r="AC34" i="7"/>
  <c r="BG34" i="7" s="1"/>
  <c r="AB34" i="7"/>
  <c r="AA34" i="7"/>
  <c r="BE34" i="7" s="1"/>
  <c r="Z34" i="7"/>
  <c r="Y34" i="7"/>
  <c r="X34" i="7"/>
  <c r="AF33" i="7"/>
  <c r="AE33" i="7"/>
  <c r="AD33" i="7"/>
  <c r="AC33" i="7"/>
  <c r="BG33" i="7" s="1"/>
  <c r="AB33" i="7"/>
  <c r="AA33" i="7"/>
  <c r="Z33" i="7"/>
  <c r="Y33" i="7"/>
  <c r="X33" i="7"/>
  <c r="AF32" i="7"/>
  <c r="AE32" i="7"/>
  <c r="AD32" i="7"/>
  <c r="AC32" i="7"/>
  <c r="BG32" i="7" s="1"/>
  <c r="AB32" i="7"/>
  <c r="AA32" i="7"/>
  <c r="BE32" i="7" s="1"/>
  <c r="Z32" i="7"/>
  <c r="Y32" i="7"/>
  <c r="X32" i="7"/>
  <c r="X31" i="7"/>
  <c r="X30" i="7"/>
  <c r="X29" i="7"/>
  <c r="AF28" i="7"/>
  <c r="AE28" i="7"/>
  <c r="AD28" i="7"/>
  <c r="AC28" i="7"/>
  <c r="BG28" i="7" s="1"/>
  <c r="AB28" i="7"/>
  <c r="AA28" i="7"/>
  <c r="Z28" i="7"/>
  <c r="Y28" i="7"/>
  <c r="X28" i="7"/>
  <c r="AF27" i="7"/>
  <c r="AE27" i="7"/>
  <c r="AD27" i="7"/>
  <c r="AC27" i="7"/>
  <c r="BG27" i="7" s="1"/>
  <c r="AB27" i="7"/>
  <c r="AA27" i="7"/>
  <c r="Z27" i="7"/>
  <c r="Y27" i="7"/>
  <c r="X27" i="7"/>
  <c r="AF26" i="7"/>
  <c r="AE26" i="7"/>
  <c r="AD26" i="7"/>
  <c r="AC26" i="7"/>
  <c r="BG26" i="7" s="1"/>
  <c r="AB26" i="7"/>
  <c r="AA26" i="7"/>
  <c r="BE26" i="7" s="1"/>
  <c r="Z26" i="7"/>
  <c r="Y26" i="7"/>
  <c r="X26" i="7"/>
  <c r="AF25" i="7"/>
  <c r="AE25" i="7"/>
  <c r="AD25" i="7"/>
  <c r="AC25" i="7"/>
  <c r="BG25" i="7" s="1"/>
  <c r="AB25" i="7"/>
  <c r="AA25" i="7"/>
  <c r="Z25" i="7"/>
  <c r="Y25" i="7"/>
  <c r="X25" i="7"/>
  <c r="AF24" i="7"/>
  <c r="AE24" i="7"/>
  <c r="AD24" i="7"/>
  <c r="AC24" i="7"/>
  <c r="BG24" i="7" s="1"/>
  <c r="AB24" i="7"/>
  <c r="AA24" i="7"/>
  <c r="BE24" i="7" s="1"/>
  <c r="Z24" i="7"/>
  <c r="Y24" i="7"/>
  <c r="X24" i="7"/>
  <c r="AF23" i="7"/>
  <c r="AE23" i="7"/>
  <c r="AD23" i="7"/>
  <c r="AC23" i="7"/>
  <c r="BG23" i="7" s="1"/>
  <c r="AB23" i="7"/>
  <c r="AA23" i="7"/>
  <c r="Z23" i="7"/>
  <c r="Y23" i="7"/>
  <c r="X23" i="7"/>
  <c r="AF22" i="7"/>
  <c r="AE22" i="7"/>
  <c r="AD22" i="7"/>
  <c r="AC22" i="7"/>
  <c r="BG22" i="7" s="1"/>
  <c r="AB22" i="7"/>
  <c r="AA22" i="7"/>
  <c r="Z22" i="7"/>
  <c r="Y22" i="7"/>
  <c r="X22" i="7"/>
  <c r="AF21" i="7"/>
  <c r="AE21" i="7"/>
  <c r="AD21" i="7"/>
  <c r="AC21" i="7"/>
  <c r="BG21" i="7" s="1"/>
  <c r="AB21" i="7"/>
  <c r="AA21" i="7"/>
  <c r="BE21" i="7" s="1"/>
  <c r="Z21" i="7"/>
  <c r="Y21" i="7"/>
  <c r="X21" i="7"/>
  <c r="AF20" i="7"/>
  <c r="AE20" i="7"/>
  <c r="AD20" i="7"/>
  <c r="AC20" i="7"/>
  <c r="BG20" i="7" s="1"/>
  <c r="AB20" i="7"/>
  <c r="AA20" i="7"/>
  <c r="Z20" i="7"/>
  <c r="Y20" i="7"/>
  <c r="X20" i="7"/>
  <c r="X19" i="7"/>
  <c r="X18" i="7"/>
  <c r="X17" i="7"/>
  <c r="AF16" i="7"/>
  <c r="AE16" i="7"/>
  <c r="AD16" i="7"/>
  <c r="AB16" i="7"/>
  <c r="AA16" i="7"/>
  <c r="Z16" i="7"/>
  <c r="Y16" i="7"/>
  <c r="X16" i="7"/>
  <c r="AF15" i="7"/>
  <c r="AE15" i="7"/>
  <c r="AD15" i="7"/>
  <c r="AC15" i="7"/>
  <c r="BG15" i="7" s="1"/>
  <c r="AB15" i="7"/>
  <c r="AA15" i="7"/>
  <c r="BE15" i="7" s="1"/>
  <c r="Z15" i="7"/>
  <c r="Y15" i="7"/>
  <c r="X15" i="7"/>
  <c r="AF14" i="7"/>
  <c r="AE14" i="7"/>
  <c r="AD14" i="7"/>
  <c r="AC14" i="7"/>
  <c r="BG14" i="7" s="1"/>
  <c r="AB14" i="7"/>
  <c r="AA14" i="7"/>
  <c r="Z14" i="7"/>
  <c r="Y14" i="7"/>
  <c r="X14" i="7"/>
  <c r="AF13" i="7"/>
  <c r="AE13" i="7"/>
  <c r="AD13" i="7"/>
  <c r="AC13" i="7"/>
  <c r="BG13" i="7" s="1"/>
  <c r="AA13" i="7"/>
  <c r="Z13" i="7"/>
  <c r="Y13" i="7"/>
  <c r="X13" i="7"/>
  <c r="AF12" i="7"/>
  <c r="AE12" i="7"/>
  <c r="AD12" i="7"/>
  <c r="AC12" i="7"/>
  <c r="BG12" i="7" s="1"/>
  <c r="AB12" i="7"/>
  <c r="AA12" i="7"/>
  <c r="Z12" i="7"/>
  <c r="Y12" i="7"/>
  <c r="X12" i="7"/>
  <c r="AF11" i="7"/>
  <c r="AE11" i="7"/>
  <c r="AD11" i="7"/>
  <c r="AC11" i="7"/>
  <c r="BG11" i="7" s="1"/>
  <c r="AB11" i="7"/>
  <c r="AA11" i="7"/>
  <c r="BE11" i="7" s="1"/>
  <c r="Z11" i="7"/>
  <c r="Y11" i="7"/>
  <c r="X11" i="7"/>
  <c r="AF10" i="7"/>
  <c r="AE10" i="7"/>
  <c r="AD10" i="7"/>
  <c r="AC10" i="7"/>
  <c r="BG10" i="7" s="1"/>
  <c r="AB10" i="7"/>
  <c r="AA10" i="7"/>
  <c r="Z10" i="7"/>
  <c r="Y10" i="7"/>
  <c r="X10" i="7"/>
  <c r="AF9" i="7"/>
  <c r="AE9" i="7"/>
  <c r="AD9" i="7"/>
  <c r="AC9" i="7"/>
  <c r="BG9" i="7" s="1"/>
  <c r="AB9" i="7"/>
  <c r="AA9" i="7"/>
  <c r="Z9" i="7"/>
  <c r="Y9" i="7"/>
  <c r="X9" i="7"/>
  <c r="AF8" i="7"/>
  <c r="AE8" i="7"/>
  <c r="AD8" i="7"/>
  <c r="AC8" i="7"/>
  <c r="BG8" i="7" s="1"/>
  <c r="AB8" i="7"/>
  <c r="AA8" i="7"/>
  <c r="BE8" i="7" s="1"/>
  <c r="Z8" i="7"/>
  <c r="Y8" i="7"/>
  <c r="X8" i="7"/>
  <c r="X7" i="7"/>
  <c r="X6" i="7"/>
  <c r="X5" i="7"/>
  <c r="BE56" i="7" l="1"/>
  <c r="BE64" i="7"/>
  <c r="BG60" i="7"/>
  <c r="BE55" i="7"/>
  <c r="BE58" i="7"/>
  <c r="BE59" i="7"/>
  <c r="BE61" i="7"/>
  <c r="BE63" i="7"/>
  <c r="BE9" i="7"/>
  <c r="BE27" i="7"/>
  <c r="BE35" i="7"/>
  <c r="BE36" i="7"/>
  <c r="BE44" i="7"/>
  <c r="BE54" i="7"/>
  <c r="BE57" i="7"/>
  <c r="BE60" i="7"/>
  <c r="BE10" i="7"/>
  <c r="BE20" i="7"/>
  <c r="BE28" i="7"/>
  <c r="BE45" i="7"/>
  <c r="BG54" i="7"/>
  <c r="BG55" i="7"/>
  <c r="BG56" i="7"/>
  <c r="BG57" i="7"/>
  <c r="BG58" i="7"/>
  <c r="BG59" i="7"/>
  <c r="BG61" i="7"/>
  <c r="BG62" i="7"/>
  <c r="BG63" i="7"/>
  <c r="BG64" i="7"/>
  <c r="BE38" i="7"/>
  <c r="BE12" i="7"/>
  <c r="BE46" i="7"/>
  <c r="BE22" i="7"/>
  <c r="BE39" i="7"/>
  <c r="BE47" i="7"/>
  <c r="BE13" i="7"/>
  <c r="BE14" i="7"/>
  <c r="BE23" i="7"/>
  <c r="BE40" i="7"/>
  <c r="BE48" i="7"/>
  <c r="BE49" i="7"/>
  <c r="BE16" i="7"/>
  <c r="BE25" i="7"/>
  <c r="BE33" i="7"/>
  <c r="BE50" i="7"/>
  <c r="BJ47" i="7"/>
  <c r="BJ23" i="7"/>
  <c r="BH36" i="7"/>
  <c r="BC49" i="7"/>
  <c r="BI44" i="7"/>
  <c r="BJ52" i="7"/>
  <c r="BJ10" i="7"/>
  <c r="BC27" i="7"/>
  <c r="BJ37" i="7"/>
  <c r="BE53" i="7"/>
  <c r="BE62" i="7"/>
  <c r="BG53" i="7"/>
  <c r="AX56" i="7"/>
  <c r="AU59" i="7"/>
  <c r="AV62" i="7"/>
  <c r="AV53" i="7"/>
  <c r="BF14" i="7" s="1"/>
  <c r="AT56" i="7"/>
  <c r="AY59" i="7"/>
  <c r="AY56" i="7"/>
  <c r="AS59" i="7"/>
  <c r="AZ53" i="7"/>
  <c r="BJ25" i="7" s="1"/>
  <c r="AT62" i="7"/>
  <c r="AZ62" i="7"/>
  <c r="AT53" i="7"/>
  <c r="AY62" i="7"/>
  <c r="AW59" i="7"/>
  <c r="AX53" i="7"/>
  <c r="BH24" i="7" s="1"/>
  <c r="AY53" i="7"/>
  <c r="BI50" i="7" s="1"/>
  <c r="AW62" i="7"/>
  <c r="AS53" i="7"/>
  <c r="BC39" i="7" s="1"/>
  <c r="AW56" i="7"/>
  <c r="AZ56" i="7"/>
  <c r="AU56" i="7"/>
  <c r="AU14" i="7"/>
  <c r="AY26" i="7"/>
  <c r="AS32" i="7"/>
  <c r="AU38" i="7"/>
  <c r="AW44" i="7"/>
  <c r="AY50" i="7"/>
  <c r="AZ59" i="7"/>
  <c r="AX59" i="7"/>
  <c r="AX62" i="7"/>
  <c r="AR5" i="7"/>
  <c r="AS20" i="7"/>
  <c r="AX8" i="7"/>
  <c r="AU11" i="7"/>
  <c r="AR14" i="7"/>
  <c r="AZ14" i="7"/>
  <c r="AT20" i="7"/>
  <c r="AY23" i="7"/>
  <c r="AV26" i="7"/>
  <c r="AX32" i="7"/>
  <c r="AU35" i="7"/>
  <c r="AR38" i="7"/>
  <c r="AZ38" i="7"/>
  <c r="AY47" i="7"/>
  <c r="AV50" i="7"/>
  <c r="AS50" i="7"/>
  <c r="AS11" i="7"/>
  <c r="AS26" i="7"/>
  <c r="AW38" i="7"/>
  <c r="AS62" i="7"/>
  <c r="AT59" i="7"/>
  <c r="AY8" i="7"/>
  <c r="AV11" i="7"/>
  <c r="AS14" i="7"/>
  <c r="AU20" i="7"/>
  <c r="AR23" i="7"/>
  <c r="AZ23" i="7"/>
  <c r="AW26" i="7"/>
  <c r="AY32" i="7"/>
  <c r="AV35" i="7"/>
  <c r="AS38" i="7"/>
  <c r="AU44" i="7"/>
  <c r="AR47" i="7"/>
  <c r="AZ47" i="7"/>
  <c r="AW50" i="7"/>
  <c r="AR29" i="7"/>
  <c r="AZ20" i="7"/>
  <c r="AW8" i="7"/>
  <c r="AV8" i="7"/>
  <c r="AT11" i="7"/>
  <c r="AY14" i="7"/>
  <c r="AX14" i="7"/>
  <c r="AW14" i="7"/>
  <c r="AR20" i="7"/>
  <c r="AX23" i="7"/>
  <c r="AW23" i="7"/>
  <c r="AV23" i="7"/>
  <c r="AU26" i="7"/>
  <c r="AT26" i="7"/>
  <c r="AW32" i="7"/>
  <c r="AV32" i="7"/>
  <c r="AU32" i="7"/>
  <c r="AT35" i="7"/>
  <c r="AS35" i="7"/>
  <c r="AY38" i="7"/>
  <c r="AX38" i="7"/>
  <c r="AS44" i="7"/>
  <c r="AR44" i="7"/>
  <c r="AZ44" i="7"/>
  <c r="AX47" i="7"/>
  <c r="AW47" i="7"/>
  <c r="AU50" i="7"/>
  <c r="AT50" i="7"/>
  <c r="AT44" i="7"/>
  <c r="AZ8" i="7"/>
  <c r="AW35" i="7"/>
  <c r="AS47" i="7"/>
  <c r="AT8" i="7"/>
  <c r="AR8" i="7"/>
  <c r="AX11" i="7"/>
  <c r="AV14" i="7"/>
  <c r="AR17" i="7"/>
  <c r="AX20" i="7"/>
  <c r="AV20" i="7"/>
  <c r="AT23" i="7"/>
  <c r="AS23" i="7"/>
  <c r="AR26" i="7"/>
  <c r="AZ26" i="7"/>
  <c r="AT32" i="7"/>
  <c r="AR32" i="7"/>
  <c r="AZ32" i="7"/>
  <c r="AY35" i="7"/>
  <c r="AX35" i="7"/>
  <c r="AV38" i="7"/>
  <c r="AT38" i="7"/>
  <c r="AR41" i="7"/>
  <c r="AX44" i="7"/>
  <c r="AV44" i="7"/>
  <c r="AU47" i="7"/>
  <c r="AT47" i="7"/>
  <c r="AR50" i="7"/>
  <c r="AZ50" i="7"/>
  <c r="AX50" i="7"/>
  <c r="AS8" i="7"/>
  <c r="AY11" i="7"/>
  <c r="AW11" i="7"/>
  <c r="AT14" i="7"/>
  <c r="AW20" i="7"/>
  <c r="AU23" i="7"/>
  <c r="AX26" i="7"/>
  <c r="AU8" i="7"/>
  <c r="AR11" i="7"/>
  <c r="AZ11" i="7"/>
  <c r="AY20" i="7"/>
  <c r="AR35" i="7"/>
  <c r="AZ35" i="7"/>
  <c r="AY44" i="7"/>
  <c r="AV47" i="7"/>
  <c r="BC53" i="7" l="1"/>
  <c r="BH53" i="7"/>
  <c r="BJ35" i="7"/>
  <c r="BJ32" i="7"/>
  <c r="BJ9" i="7"/>
  <c r="BJ24" i="7"/>
  <c r="BJ53" i="7"/>
  <c r="BH50" i="7"/>
  <c r="BC32" i="7"/>
  <c r="BC14" i="7"/>
  <c r="BC63" i="7"/>
  <c r="BJ64" i="7"/>
  <c r="BC24" i="7"/>
  <c r="BJ46" i="7"/>
  <c r="BC62" i="7"/>
  <c r="BJ61" i="7"/>
  <c r="BC33" i="7"/>
  <c r="BH62" i="7"/>
  <c r="BC10" i="7"/>
  <c r="BC21" i="7"/>
  <c r="BC50" i="7"/>
  <c r="BC38" i="7"/>
  <c r="BC59" i="7"/>
  <c r="BJ60" i="7"/>
  <c r="BJ26" i="7"/>
  <c r="BH57" i="7"/>
  <c r="BC8" i="7"/>
  <c r="BH15" i="7"/>
  <c r="BC58" i="7"/>
  <c r="BJ57" i="7"/>
  <c r="BJ8" i="7"/>
  <c r="BC11" i="7"/>
  <c r="BC44" i="7"/>
  <c r="BC54" i="7"/>
  <c r="BJ56" i="7"/>
  <c r="BJ51" i="7"/>
  <c r="BC40" i="7"/>
  <c r="BC47" i="7"/>
  <c r="BJ21" i="7"/>
  <c r="BB44" i="7"/>
  <c r="BB11" i="7"/>
  <c r="BB35" i="7"/>
  <c r="BB19" i="7"/>
  <c r="BB27" i="7"/>
  <c r="BD26" i="7"/>
  <c r="BD37" i="7"/>
  <c r="BD56" i="7"/>
  <c r="BD64" i="7"/>
  <c r="BD48" i="7"/>
  <c r="BB45" i="7"/>
  <c r="BF22" i="7"/>
  <c r="BF33" i="7"/>
  <c r="BF35" i="7"/>
  <c r="BF23" i="7"/>
  <c r="BD35" i="7"/>
  <c r="BI26" i="7"/>
  <c r="BD32" i="7"/>
  <c r="BF46" i="7"/>
  <c r="BD47" i="7"/>
  <c r="BD27" i="7"/>
  <c r="BI16" i="7"/>
  <c r="BF49" i="7"/>
  <c r="BF16" i="7"/>
  <c r="BF27" i="7"/>
  <c r="BF38" i="7"/>
  <c r="BF58" i="7"/>
  <c r="BD55" i="7"/>
  <c r="BB20" i="7"/>
  <c r="BF40" i="7"/>
  <c r="BI57" i="7"/>
  <c r="BB49" i="7"/>
  <c r="BF10" i="7"/>
  <c r="BB5" i="7"/>
  <c r="BI48" i="7"/>
  <c r="BB22" i="7"/>
  <c r="BI20" i="7"/>
  <c r="BD54" i="7"/>
  <c r="BF15" i="7"/>
  <c r="BB43" i="7"/>
  <c r="BB8" i="7"/>
  <c r="BB32" i="7"/>
  <c r="BH8" i="7"/>
  <c r="BD46" i="7"/>
  <c r="BB9" i="7"/>
  <c r="BC37" i="7"/>
  <c r="BC48" i="7"/>
  <c r="BC64" i="7"/>
  <c r="BC15" i="7"/>
  <c r="BC26" i="7"/>
  <c r="BC56" i="7"/>
  <c r="BD62" i="7"/>
  <c r="BD53" i="7"/>
  <c r="BH39" i="7"/>
  <c r="BJ28" i="7"/>
  <c r="BH13" i="7"/>
  <c r="BC61" i="7"/>
  <c r="BC52" i="7"/>
  <c r="BI37" i="7"/>
  <c r="BF21" i="7"/>
  <c r="BJ59" i="7"/>
  <c r="BB52" i="7"/>
  <c r="BF39" i="7"/>
  <c r="BH28" i="7"/>
  <c r="BB18" i="7"/>
  <c r="BI64" i="7"/>
  <c r="BI55" i="7"/>
  <c r="BB42" i="7"/>
  <c r="BH64" i="7"/>
  <c r="BH55" i="7"/>
  <c r="BF45" i="7"/>
  <c r="BF28" i="7"/>
  <c r="BJ16" i="7"/>
  <c r="BB6" i="7"/>
  <c r="BC20" i="7"/>
  <c r="BB17" i="7"/>
  <c r="BF44" i="7"/>
  <c r="BB31" i="7"/>
  <c r="BI15" i="7"/>
  <c r="BB46" i="7"/>
  <c r="BF57" i="7"/>
  <c r="BB47" i="7"/>
  <c r="BH32" i="7"/>
  <c r="BD20" i="7"/>
  <c r="BD10" i="7"/>
  <c r="BC28" i="7"/>
  <c r="BI10" i="7"/>
  <c r="BD34" i="7"/>
  <c r="BD22" i="7"/>
  <c r="BD21" i="7"/>
  <c r="BF61" i="7"/>
  <c r="BB12" i="7"/>
  <c r="BD63" i="7"/>
  <c r="BF32" i="7"/>
  <c r="BH38" i="7"/>
  <c r="BH20" i="7"/>
  <c r="BI56" i="7"/>
  <c r="BH56" i="7"/>
  <c r="BF20" i="7"/>
  <c r="BB25" i="7"/>
  <c r="BI32" i="7"/>
  <c r="BH48" i="7"/>
  <c r="BF60" i="7"/>
  <c r="BF34" i="7"/>
  <c r="BB29" i="7"/>
  <c r="BJ33" i="7"/>
  <c r="BJ44" i="7"/>
  <c r="BJ11" i="7"/>
  <c r="BJ22" i="7"/>
  <c r="BD61" i="7"/>
  <c r="BD52" i="7"/>
  <c r="BI38" i="7"/>
  <c r="BB28" i="7"/>
  <c r="BH12" i="7"/>
  <c r="BC60" i="7"/>
  <c r="BC51" i="7"/>
  <c r="BJ36" i="7"/>
  <c r="BD13" i="7"/>
  <c r="BJ58" i="7"/>
  <c r="BB51" i="7"/>
  <c r="BH37" i="7"/>
  <c r="BI27" i="7"/>
  <c r="BC16" i="7"/>
  <c r="BI63" i="7"/>
  <c r="BI54" i="7"/>
  <c r="BD40" i="7"/>
  <c r="BH63" i="7"/>
  <c r="BH54" i="7"/>
  <c r="BB41" i="7"/>
  <c r="BH26" i="7"/>
  <c r="BJ15" i="7"/>
  <c r="BC12" i="7"/>
  <c r="BI13" i="7"/>
  <c r="BH51" i="7"/>
  <c r="BJ40" i="7"/>
  <c r="BH25" i="7"/>
  <c r="BJ14" i="7"/>
  <c r="BH40" i="7"/>
  <c r="BD14" i="7"/>
  <c r="BF55" i="7"/>
  <c r="BC46" i="7"/>
  <c r="BB30" i="7"/>
  <c r="BH16" i="7"/>
  <c r="BF8" i="7"/>
  <c r="BH23" i="7"/>
  <c r="BH27" i="7"/>
  <c r="BD50" i="7"/>
  <c r="BI25" i="7"/>
  <c r="BI24" i="7"/>
  <c r="BB14" i="7"/>
  <c r="BB38" i="7"/>
  <c r="BF54" i="7"/>
  <c r="BD28" i="7"/>
  <c r="BF50" i="7"/>
  <c r="BD23" i="7"/>
  <c r="BD60" i="7"/>
  <c r="BB7" i="7"/>
  <c r="BI36" i="7"/>
  <c r="BI62" i="7"/>
  <c r="BI8" i="7"/>
  <c r="BD59" i="7"/>
  <c r="BB37" i="7"/>
  <c r="BB10" i="7"/>
  <c r="BF48" i="7"/>
  <c r="BD49" i="7"/>
  <c r="BB26" i="7"/>
  <c r="BI61" i="7"/>
  <c r="BH35" i="7"/>
  <c r="BI51" i="7"/>
  <c r="BD44" i="7"/>
  <c r="BI49" i="7"/>
  <c r="BF64" i="7"/>
  <c r="BB16" i="7"/>
  <c r="BF56" i="7"/>
  <c r="BD58" i="7"/>
  <c r="BI46" i="7"/>
  <c r="BC36" i="7"/>
  <c r="BI21" i="7"/>
  <c r="BC9" i="7"/>
  <c r="BC57" i="7"/>
  <c r="BH46" i="7"/>
  <c r="BJ27" i="7"/>
  <c r="BJ63" i="7"/>
  <c r="BJ55" i="7"/>
  <c r="BF47" i="7"/>
  <c r="BJ34" i="7"/>
  <c r="BC25" i="7"/>
  <c r="BH10" i="7"/>
  <c r="BI59" i="7"/>
  <c r="BJ50" i="7"/>
  <c r="BI34" i="7"/>
  <c r="BH59" i="7"/>
  <c r="BF37" i="7"/>
  <c r="BB24" i="7"/>
  <c r="BC13" i="7"/>
  <c r="BJ38" i="7"/>
  <c r="BD25" i="7"/>
  <c r="BJ48" i="7"/>
  <c r="BD38" i="7"/>
  <c r="BB23" i="7"/>
  <c r="BD11" i="7"/>
  <c r="BB21" i="7"/>
  <c r="BF63" i="7"/>
  <c r="BF52" i="7"/>
  <c r="BJ39" i="7"/>
  <c r="BJ13" i="7"/>
  <c r="BC45" i="7"/>
  <c r="BD9" i="7"/>
  <c r="BF11" i="7"/>
  <c r="BI11" i="7"/>
  <c r="BI52" i="7"/>
  <c r="BI22" i="7"/>
  <c r="BI33" i="7"/>
  <c r="BI60" i="7"/>
  <c r="BD51" i="7"/>
  <c r="BD15" i="7"/>
  <c r="BI53" i="7"/>
  <c r="BB15" i="7"/>
  <c r="BB40" i="7"/>
  <c r="BD45" i="7"/>
  <c r="BH11" i="7"/>
  <c r="BH44" i="7"/>
  <c r="BH22" i="7"/>
  <c r="BH52" i="7"/>
  <c r="BH33" i="7"/>
  <c r="BH60" i="7"/>
  <c r="BF59" i="7"/>
  <c r="BH47" i="7"/>
  <c r="BF24" i="7"/>
  <c r="BD33" i="7"/>
  <c r="BI35" i="7"/>
  <c r="BF12" i="7"/>
  <c r="BH61" i="7"/>
  <c r="BD39" i="7"/>
  <c r="BI28" i="7"/>
  <c r="BB13" i="7"/>
  <c r="BF25" i="7"/>
  <c r="BF53" i="7"/>
  <c r="BI40" i="7"/>
  <c r="BF26" i="7"/>
  <c r="BI14" i="7"/>
  <c r="BI47" i="7"/>
  <c r="BI12" i="7"/>
  <c r="BD57" i="7"/>
  <c r="BJ45" i="7"/>
  <c r="BC35" i="7"/>
  <c r="BJ20" i="7"/>
  <c r="BD8" i="7"/>
  <c r="BC55" i="7"/>
  <c r="BI45" i="7"/>
  <c r="BD16" i="7"/>
  <c r="BJ62" i="7"/>
  <c r="BJ54" i="7"/>
  <c r="BH45" i="7"/>
  <c r="BB34" i="7"/>
  <c r="BD24" i="7"/>
  <c r="BI9" i="7"/>
  <c r="BI58" i="7"/>
  <c r="BB50" i="7"/>
  <c r="BB33" i="7"/>
  <c r="BH58" i="7"/>
  <c r="BJ49" i="7"/>
  <c r="BH34" i="7"/>
  <c r="BC23" i="7"/>
  <c r="BD12" i="7"/>
  <c r="BD36" i="7"/>
  <c r="BH21" i="7"/>
  <c r="BB48" i="7"/>
  <c r="BF36" i="7"/>
  <c r="BC22" i="7"/>
  <c r="BF9" i="7"/>
  <c r="BH14" i="7"/>
  <c r="BF62" i="7"/>
  <c r="BH49" i="7"/>
  <c r="BB39" i="7"/>
  <c r="BI23" i="7"/>
  <c r="BJ12" i="7"/>
  <c r="BI39" i="7"/>
  <c r="BC34" i="7"/>
  <c r="BH9" i="7"/>
  <c r="AZ24" i="1"/>
  <c r="AZ23" i="1"/>
  <c r="AZ22" i="1"/>
  <c r="AZ21" i="1"/>
  <c r="AZ16" i="1"/>
  <c r="AZ15" i="1"/>
  <c r="AZ14" i="1"/>
  <c r="AZ12" i="1"/>
  <c r="AZ11" i="1"/>
  <c r="AZ10" i="1"/>
  <c r="AZ8" i="1"/>
  <c r="AZ7" i="1"/>
  <c r="AZ6" i="1"/>
  <c r="AD64" i="1" l="1"/>
  <c r="AN64" i="1" s="1"/>
  <c r="AB64" i="1"/>
  <c r="AL64" i="1" s="1"/>
  <c r="AD63" i="1"/>
  <c r="AN63" i="1" s="1"/>
  <c r="AB63" i="1"/>
  <c r="AL63" i="1" s="1"/>
  <c r="AD62" i="1"/>
  <c r="AN62" i="1" s="1"/>
  <c r="AB62" i="1"/>
  <c r="AL62" i="1" s="1"/>
  <c r="AD61" i="1"/>
  <c r="AN61" i="1" s="1"/>
  <c r="AB61" i="1"/>
  <c r="AL61" i="1" s="1"/>
  <c r="AD60" i="1"/>
  <c r="AN60" i="1" s="1"/>
  <c r="AB60" i="1"/>
  <c r="AL60" i="1" s="1"/>
  <c r="AD59" i="1"/>
  <c r="AN59" i="1" s="1"/>
  <c r="BK23" i="1" s="1"/>
  <c r="AB59" i="1"/>
  <c r="AL59" i="1" s="1"/>
  <c r="AD58" i="1"/>
  <c r="AN58" i="1" s="1"/>
  <c r="AB58" i="1"/>
  <c r="AL58" i="1" s="1"/>
  <c r="AD57" i="1"/>
  <c r="AN57" i="1" s="1"/>
  <c r="AB57" i="1"/>
  <c r="AL57" i="1" s="1"/>
  <c r="AD56" i="1"/>
  <c r="AN56" i="1" s="1"/>
  <c r="BK22" i="1" s="1"/>
  <c r="AB56" i="1"/>
  <c r="AL56" i="1" s="1"/>
  <c r="BI22" i="1" s="1"/>
  <c r="AD55" i="1"/>
  <c r="AN55" i="1" s="1"/>
  <c r="AB55" i="1"/>
  <c r="AL55" i="1" s="1"/>
  <c r="AD54" i="1"/>
  <c r="AN54" i="1" s="1"/>
  <c r="AB54" i="1"/>
  <c r="AL54" i="1" s="1"/>
  <c r="AD53" i="1"/>
  <c r="AN53" i="1" s="1"/>
  <c r="AB53" i="1"/>
  <c r="AL53" i="1" s="1"/>
  <c r="AD52" i="1"/>
  <c r="AN52" i="1" s="1"/>
  <c r="AB52" i="1"/>
  <c r="AL52" i="1" s="1"/>
  <c r="AD51" i="1"/>
  <c r="AN51" i="1" s="1"/>
  <c r="AD50" i="1"/>
  <c r="AN50" i="1" s="1"/>
  <c r="AB50" i="1"/>
  <c r="AL50" i="1" s="1"/>
  <c r="AD49" i="1"/>
  <c r="AN49" i="1" s="1"/>
  <c r="AB49" i="1"/>
  <c r="AL49" i="1" s="1"/>
  <c r="AD48" i="1"/>
  <c r="AN48" i="1" s="1"/>
  <c r="AB48" i="1"/>
  <c r="AL48" i="1" s="1"/>
  <c r="AD47" i="1"/>
  <c r="AN47" i="1" s="1"/>
  <c r="BK19" i="1" s="1"/>
  <c r="AB47" i="1"/>
  <c r="AL47" i="1" s="1"/>
  <c r="BI19" i="1" s="1"/>
  <c r="AD46" i="1"/>
  <c r="AN46" i="1" s="1"/>
  <c r="AB46" i="1"/>
  <c r="AL46" i="1" s="1"/>
  <c r="AD45" i="1"/>
  <c r="AN45" i="1" s="1"/>
  <c r="AB45" i="1"/>
  <c r="AL45" i="1" s="1"/>
  <c r="AD44" i="1"/>
  <c r="AN44" i="1" s="1"/>
  <c r="BK18" i="1" s="1"/>
  <c r="AB44" i="1"/>
  <c r="AL44" i="1" s="1"/>
  <c r="BI18" i="1" s="1"/>
  <c r="AD40" i="1"/>
  <c r="AN40" i="1" s="1"/>
  <c r="AB40" i="1"/>
  <c r="AL40" i="1" s="1"/>
  <c r="AD39" i="1"/>
  <c r="AN39" i="1" s="1"/>
  <c r="AB39" i="1"/>
  <c r="AL39" i="1" s="1"/>
  <c r="AD38" i="1"/>
  <c r="AN38" i="1" s="1"/>
  <c r="AB38" i="1"/>
  <c r="AL38" i="1" s="1"/>
  <c r="AD37" i="1"/>
  <c r="AN37" i="1" s="1"/>
  <c r="AB37" i="1"/>
  <c r="AL37" i="1" s="1"/>
  <c r="AD36" i="1"/>
  <c r="AN36" i="1" s="1"/>
  <c r="AB36" i="1"/>
  <c r="AL36" i="1" s="1"/>
  <c r="AD35" i="1"/>
  <c r="AN35" i="1" s="1"/>
  <c r="AB35" i="1"/>
  <c r="AL35" i="1" s="1"/>
  <c r="AD34" i="1"/>
  <c r="AN34" i="1" s="1"/>
  <c r="AB34" i="1"/>
  <c r="AL34" i="1" s="1"/>
  <c r="AD33" i="1"/>
  <c r="AN33" i="1" s="1"/>
  <c r="AB33" i="1"/>
  <c r="AL33" i="1" s="1"/>
  <c r="AD32" i="1"/>
  <c r="AN32" i="1" s="1"/>
  <c r="BK14" i="1" s="1"/>
  <c r="AB32" i="1"/>
  <c r="AL32" i="1" s="1"/>
  <c r="BI14" i="1" s="1"/>
  <c r="AD28" i="1"/>
  <c r="AN28" i="1" s="1"/>
  <c r="AB28" i="1"/>
  <c r="AL28" i="1" s="1"/>
  <c r="AD27" i="1"/>
  <c r="AN27" i="1" s="1"/>
  <c r="AB27" i="1"/>
  <c r="AL27" i="1" s="1"/>
  <c r="AD26" i="1"/>
  <c r="AN26" i="1" s="1"/>
  <c r="BK12" i="1" s="1"/>
  <c r="AB26" i="1"/>
  <c r="AL26" i="1" s="1"/>
  <c r="BI12" i="1" s="1"/>
  <c r="AD25" i="1"/>
  <c r="AN25" i="1" s="1"/>
  <c r="AB25" i="1"/>
  <c r="AL25" i="1" s="1"/>
  <c r="AD24" i="1"/>
  <c r="AN24" i="1" s="1"/>
  <c r="AB24" i="1"/>
  <c r="AL24" i="1" s="1"/>
  <c r="AD23" i="1"/>
  <c r="AN23" i="1" s="1"/>
  <c r="AB23" i="1"/>
  <c r="AL23" i="1" s="1"/>
  <c r="AD22" i="1"/>
  <c r="AN22" i="1" s="1"/>
  <c r="AB22" i="1"/>
  <c r="AL22" i="1" s="1"/>
  <c r="AD21" i="1"/>
  <c r="AN21" i="1" s="1"/>
  <c r="AB21" i="1"/>
  <c r="AL21" i="1" s="1"/>
  <c r="AD20" i="1"/>
  <c r="AN20" i="1" s="1"/>
  <c r="AB20" i="1"/>
  <c r="AL20" i="1" s="1"/>
  <c r="AD16" i="1"/>
  <c r="AN16" i="1" s="1"/>
  <c r="AB16" i="1"/>
  <c r="AL16" i="1" s="1"/>
  <c r="AD15" i="1"/>
  <c r="AN15" i="1" s="1"/>
  <c r="AB15" i="1"/>
  <c r="AL15" i="1" s="1"/>
  <c r="AD14" i="1"/>
  <c r="AN14" i="1" s="1"/>
  <c r="BK8" i="1" s="1"/>
  <c r="AB14" i="1"/>
  <c r="AL14" i="1" s="1"/>
  <c r="BI8" i="1" s="1"/>
  <c r="AD13" i="1"/>
  <c r="AN13" i="1" s="1"/>
  <c r="AD12" i="1"/>
  <c r="AN12" i="1" s="1"/>
  <c r="AB12" i="1"/>
  <c r="AL12" i="1" s="1"/>
  <c r="AD11" i="1"/>
  <c r="AN11" i="1" s="1"/>
  <c r="AB11" i="1"/>
  <c r="AL11" i="1" s="1"/>
  <c r="BI7" i="1" s="1"/>
  <c r="AD10" i="1"/>
  <c r="AN10" i="1" s="1"/>
  <c r="AB10" i="1"/>
  <c r="AL10" i="1" s="1"/>
  <c r="AD9" i="1"/>
  <c r="AN9" i="1" s="1"/>
  <c r="AB9" i="1"/>
  <c r="AL9" i="1" s="1"/>
  <c r="AD8" i="1"/>
  <c r="AN8" i="1" s="1"/>
  <c r="AB8" i="1"/>
  <c r="AL8" i="1" s="1"/>
  <c r="BI10" i="1" l="1"/>
  <c r="BI21" i="1"/>
  <c r="BK6" i="1"/>
  <c r="BK24" i="1"/>
  <c r="BA7" i="1"/>
  <c r="BK7" i="1"/>
  <c r="BK11" i="1"/>
  <c r="BI15" i="1"/>
  <c r="BI20" i="1"/>
  <c r="BK10" i="1"/>
  <c r="BK15" i="1"/>
  <c r="BK20" i="1"/>
  <c r="BI23" i="1"/>
  <c r="BI11" i="1"/>
  <c r="BI16" i="1"/>
  <c r="BK21" i="1"/>
  <c r="BI6" i="1"/>
  <c r="BK16" i="1"/>
  <c r="BI24" i="1"/>
  <c r="BA10" i="1"/>
  <c r="AY23" i="1"/>
  <c r="BA15" i="1"/>
  <c r="BA20" i="1"/>
  <c r="AY14" i="1"/>
  <c r="BA8" i="1"/>
  <c r="BA19" i="1"/>
  <c r="AY22" i="1"/>
  <c r="AY18" i="1"/>
  <c r="BA22" i="1"/>
  <c r="AY19" i="1"/>
  <c r="BA23" i="1"/>
  <c r="AY7" i="1"/>
  <c r="AY12" i="1"/>
  <c r="BA18" i="1"/>
  <c r="BA14" i="1"/>
  <c r="AY20" i="1"/>
  <c r="AY10" i="1"/>
  <c r="AY21" i="1"/>
  <c r="AY8" i="1"/>
  <c r="BA12" i="1"/>
  <c r="AY11" i="1"/>
  <c r="AY16" i="1"/>
  <c r="BA21" i="1"/>
  <c r="AY6" i="1"/>
  <c r="BA11" i="1"/>
  <c r="BA16" i="1"/>
  <c r="AY24" i="1"/>
  <c r="BA6" i="1"/>
  <c r="AY15" i="1"/>
  <c r="BA24" i="1"/>
  <c r="AA64" i="1"/>
  <c r="AK64" i="1" s="1"/>
  <c r="Z64" i="1"/>
  <c r="AJ64" i="1" s="1"/>
  <c r="Y64" i="1"/>
  <c r="AI64" i="1" s="1"/>
  <c r="AA63" i="1"/>
  <c r="AK63" i="1" s="1"/>
  <c r="Z63" i="1"/>
  <c r="Y63" i="1"/>
  <c r="AI63" i="1" s="1"/>
  <c r="AA62" i="1"/>
  <c r="AK62" i="1" s="1"/>
  <c r="Z62" i="1"/>
  <c r="AJ62" i="1" s="1"/>
  <c r="Y62" i="1"/>
  <c r="AI62" i="1" s="1"/>
  <c r="AA61" i="1"/>
  <c r="AK61" i="1" s="1"/>
  <c r="Z61" i="1"/>
  <c r="AJ61" i="1" s="1"/>
  <c r="Y61" i="1"/>
  <c r="AI61" i="1" s="1"/>
  <c r="AA60" i="1"/>
  <c r="AK60" i="1" s="1"/>
  <c r="Z60" i="1"/>
  <c r="AJ60" i="1" s="1"/>
  <c r="Y60" i="1"/>
  <c r="AI60" i="1" s="1"/>
  <c r="AA59" i="1"/>
  <c r="AK59" i="1" s="1"/>
  <c r="Z59" i="1"/>
  <c r="AJ59" i="1" s="1"/>
  <c r="Y59" i="1"/>
  <c r="AI59" i="1" s="1"/>
  <c r="AA58" i="1"/>
  <c r="AK58" i="1" s="1"/>
  <c r="Z58" i="1"/>
  <c r="AJ58" i="1" s="1"/>
  <c r="Y58" i="1"/>
  <c r="AI58" i="1" s="1"/>
  <c r="AA57" i="1"/>
  <c r="AK57" i="1" s="1"/>
  <c r="Z57" i="1"/>
  <c r="AJ57" i="1" s="1"/>
  <c r="Y57" i="1"/>
  <c r="AI57" i="1" s="1"/>
  <c r="AA56" i="1"/>
  <c r="AK56" i="1" s="1"/>
  <c r="Z56" i="1"/>
  <c r="AJ56" i="1" s="1"/>
  <c r="Y56" i="1"/>
  <c r="AI56" i="1" s="1"/>
  <c r="AA55" i="1"/>
  <c r="AK55" i="1" s="1"/>
  <c r="Z55" i="1"/>
  <c r="AJ55" i="1" s="1"/>
  <c r="Y55" i="1"/>
  <c r="AI55" i="1" s="1"/>
  <c r="AA54" i="1"/>
  <c r="AK54" i="1" s="1"/>
  <c r="Z54" i="1"/>
  <c r="AJ54" i="1" s="1"/>
  <c r="Y54" i="1"/>
  <c r="AI54" i="1" s="1"/>
  <c r="AA53" i="1"/>
  <c r="AK53" i="1" s="1"/>
  <c r="Z53" i="1"/>
  <c r="AJ53" i="1" s="1"/>
  <c r="Y53" i="1"/>
  <c r="AI53" i="1" s="1"/>
  <c r="AJ63" i="1"/>
  <c r="AF64" i="1"/>
  <c r="AP64" i="1" s="1"/>
  <c r="AE64" i="1"/>
  <c r="AO64" i="1" s="1"/>
  <c r="AF63" i="1"/>
  <c r="AP63" i="1" s="1"/>
  <c r="AE63" i="1"/>
  <c r="AO63" i="1" s="1"/>
  <c r="AF62" i="1"/>
  <c r="AP62" i="1" s="1"/>
  <c r="AE62" i="1"/>
  <c r="AO62" i="1" s="1"/>
  <c r="AF61" i="1"/>
  <c r="AP61" i="1" s="1"/>
  <c r="AE61" i="1"/>
  <c r="AO61" i="1" s="1"/>
  <c r="AF60" i="1"/>
  <c r="AP60" i="1" s="1"/>
  <c r="AE60" i="1"/>
  <c r="AO60" i="1" s="1"/>
  <c r="AF59" i="1"/>
  <c r="AP59" i="1" s="1"/>
  <c r="AE59" i="1"/>
  <c r="AO59" i="1" s="1"/>
  <c r="AF58" i="1"/>
  <c r="AP58" i="1" s="1"/>
  <c r="AE58" i="1"/>
  <c r="AO58" i="1" s="1"/>
  <c r="AF57" i="1"/>
  <c r="AP57" i="1" s="1"/>
  <c r="AE57" i="1"/>
  <c r="AO57" i="1" s="1"/>
  <c r="AF56" i="1"/>
  <c r="AP56" i="1" s="1"/>
  <c r="BM22" i="1" s="1"/>
  <c r="AE56" i="1"/>
  <c r="AO56" i="1" s="1"/>
  <c r="AF55" i="1"/>
  <c r="AP55" i="1" s="1"/>
  <c r="AE55" i="1"/>
  <c r="AO55" i="1" s="1"/>
  <c r="AF54" i="1"/>
  <c r="AP54" i="1" s="1"/>
  <c r="AE54" i="1"/>
  <c r="AO54" i="1" s="1"/>
  <c r="AF53" i="1"/>
  <c r="AP53" i="1" s="1"/>
  <c r="BM21" i="1" s="1"/>
  <c r="AE53" i="1"/>
  <c r="AO53" i="1" s="1"/>
  <c r="AF52" i="1"/>
  <c r="AP52" i="1" s="1"/>
  <c r="AE52" i="1"/>
  <c r="AO52" i="1" s="1"/>
  <c r="AF51" i="1"/>
  <c r="AP51" i="1" s="1"/>
  <c r="AE51" i="1"/>
  <c r="AO51" i="1" s="1"/>
  <c r="AF50" i="1"/>
  <c r="AP50" i="1" s="1"/>
  <c r="AE50" i="1"/>
  <c r="AO50" i="1" s="1"/>
  <c r="AF49" i="1"/>
  <c r="AP49" i="1" s="1"/>
  <c r="AE49" i="1"/>
  <c r="AO49" i="1" s="1"/>
  <c r="AF48" i="1"/>
  <c r="AP48" i="1" s="1"/>
  <c r="AE48" i="1"/>
  <c r="AO48" i="1" s="1"/>
  <c r="AF47" i="1"/>
  <c r="AP47" i="1" s="1"/>
  <c r="AE47" i="1"/>
  <c r="AO47" i="1" s="1"/>
  <c r="AF46" i="1"/>
  <c r="AP46" i="1" s="1"/>
  <c r="AE46" i="1"/>
  <c r="AO46" i="1" s="1"/>
  <c r="AF45" i="1"/>
  <c r="AP45" i="1" s="1"/>
  <c r="AE45" i="1"/>
  <c r="AO45" i="1" s="1"/>
  <c r="AF44" i="1"/>
  <c r="AP44" i="1" s="1"/>
  <c r="BM18" i="1" s="1"/>
  <c r="AE44" i="1"/>
  <c r="AO44" i="1" s="1"/>
  <c r="AF40" i="1"/>
  <c r="AP40" i="1" s="1"/>
  <c r="AE40" i="1"/>
  <c r="AO40" i="1" s="1"/>
  <c r="AF39" i="1"/>
  <c r="AP39" i="1" s="1"/>
  <c r="AE39" i="1"/>
  <c r="AO39" i="1" s="1"/>
  <c r="AF38" i="1"/>
  <c r="AP38" i="1" s="1"/>
  <c r="BM16" i="1" s="1"/>
  <c r="AE38" i="1"/>
  <c r="AO38" i="1" s="1"/>
  <c r="BL16" i="1" s="1"/>
  <c r="AF37" i="1"/>
  <c r="AP37" i="1" s="1"/>
  <c r="AE37" i="1"/>
  <c r="AO37" i="1" s="1"/>
  <c r="AF36" i="1"/>
  <c r="AP36" i="1" s="1"/>
  <c r="AE36" i="1"/>
  <c r="AO36" i="1" s="1"/>
  <c r="AF35" i="1"/>
  <c r="AP35" i="1" s="1"/>
  <c r="AE35" i="1"/>
  <c r="AO35" i="1" s="1"/>
  <c r="AF34" i="1"/>
  <c r="AP34" i="1" s="1"/>
  <c r="AE34" i="1"/>
  <c r="AO34" i="1" s="1"/>
  <c r="AF33" i="1"/>
  <c r="AP33" i="1" s="1"/>
  <c r="AE33" i="1"/>
  <c r="AO33" i="1" s="1"/>
  <c r="AF32" i="1"/>
  <c r="AP32" i="1" s="1"/>
  <c r="AE32" i="1"/>
  <c r="AO32" i="1" s="1"/>
  <c r="AF28" i="1"/>
  <c r="AP28" i="1" s="1"/>
  <c r="AE28" i="1"/>
  <c r="AO28" i="1" s="1"/>
  <c r="AF27" i="1"/>
  <c r="AP27" i="1" s="1"/>
  <c r="AE27" i="1"/>
  <c r="AO27" i="1" s="1"/>
  <c r="AF26" i="1"/>
  <c r="AP26" i="1" s="1"/>
  <c r="BM12" i="1" s="1"/>
  <c r="AE26" i="1"/>
  <c r="AO26" i="1" s="1"/>
  <c r="AF25" i="1"/>
  <c r="AP25" i="1" s="1"/>
  <c r="AE25" i="1"/>
  <c r="AO25" i="1" s="1"/>
  <c r="AF24" i="1"/>
  <c r="AP24" i="1" s="1"/>
  <c r="AE24" i="1"/>
  <c r="AO24" i="1" s="1"/>
  <c r="AF23" i="1"/>
  <c r="AP23" i="1" s="1"/>
  <c r="BM11" i="1" s="1"/>
  <c r="AE23" i="1"/>
  <c r="AO23" i="1" s="1"/>
  <c r="BL11" i="1" s="1"/>
  <c r="AF22" i="1"/>
  <c r="AP22" i="1" s="1"/>
  <c r="AE22" i="1"/>
  <c r="AO22" i="1" s="1"/>
  <c r="AF21" i="1"/>
  <c r="AP21" i="1" s="1"/>
  <c r="AE21" i="1"/>
  <c r="AO21" i="1" s="1"/>
  <c r="AF20" i="1"/>
  <c r="AP20" i="1" s="1"/>
  <c r="AE20" i="1"/>
  <c r="AO20" i="1" s="1"/>
  <c r="AF16" i="1"/>
  <c r="AP16" i="1" s="1"/>
  <c r="AE16" i="1"/>
  <c r="AO16" i="1" s="1"/>
  <c r="AF15" i="1"/>
  <c r="AP15" i="1" s="1"/>
  <c r="AE15" i="1"/>
  <c r="AO15" i="1" s="1"/>
  <c r="AF14" i="1"/>
  <c r="AP14" i="1" s="1"/>
  <c r="AE14" i="1"/>
  <c r="AO14" i="1" s="1"/>
  <c r="AF13" i="1"/>
  <c r="AP13" i="1" s="1"/>
  <c r="AE13" i="1"/>
  <c r="AO13" i="1" s="1"/>
  <c r="AF12" i="1"/>
  <c r="AP12" i="1" s="1"/>
  <c r="AE12" i="1"/>
  <c r="AO12" i="1" s="1"/>
  <c r="AF11" i="1"/>
  <c r="AP11" i="1" s="1"/>
  <c r="BM7" i="1" s="1"/>
  <c r="AE11" i="1"/>
  <c r="AO11" i="1" s="1"/>
  <c r="AF10" i="1"/>
  <c r="AP10" i="1" s="1"/>
  <c r="AE10" i="1"/>
  <c r="AO10" i="1" s="1"/>
  <c r="AF9" i="1"/>
  <c r="AP9" i="1" s="1"/>
  <c r="AE9" i="1"/>
  <c r="AO9" i="1" s="1"/>
  <c r="AF8" i="1"/>
  <c r="AP8" i="1" s="1"/>
  <c r="BM6" i="1" s="1"/>
  <c r="AE8" i="1"/>
  <c r="AO8" i="1" s="1"/>
  <c r="BL6" i="1" s="1"/>
  <c r="BL7" i="1" l="1"/>
  <c r="BL12" i="1"/>
  <c r="BL18" i="1"/>
  <c r="BL22" i="1"/>
  <c r="BH24" i="1"/>
  <c r="BB21" i="1"/>
  <c r="BL21" i="1"/>
  <c r="BF21" i="1"/>
  <c r="BM8" i="1"/>
  <c r="BM14" i="1"/>
  <c r="BM19" i="1"/>
  <c r="BM23" i="1"/>
  <c r="BH23" i="1"/>
  <c r="BG24" i="1"/>
  <c r="BB10" i="1"/>
  <c r="BL10" i="1"/>
  <c r="BB15" i="1"/>
  <c r="BL15" i="1"/>
  <c r="BB20" i="1"/>
  <c r="BL20" i="1"/>
  <c r="BL24" i="1"/>
  <c r="BG21" i="1"/>
  <c r="BF22" i="1"/>
  <c r="BM10" i="1"/>
  <c r="BM15" i="1"/>
  <c r="BM20" i="1"/>
  <c r="BM24" i="1"/>
  <c r="BH21" i="1"/>
  <c r="BG22" i="1"/>
  <c r="BF23" i="1"/>
  <c r="BL8" i="1"/>
  <c r="BL14" i="1"/>
  <c r="BL19" i="1"/>
  <c r="BL23" i="1"/>
  <c r="BH22" i="1"/>
  <c r="BG23" i="1"/>
  <c r="AV24" i="1"/>
  <c r="BF24" i="1"/>
  <c r="BC7" i="1"/>
  <c r="BC12" i="1"/>
  <c r="BB6" i="1"/>
  <c r="BB11" i="1"/>
  <c r="BB16" i="1"/>
  <c r="BB22" i="1"/>
  <c r="BC6" i="1"/>
  <c r="BC11" i="1"/>
  <c r="BC16" i="1"/>
  <c r="BC22" i="1"/>
  <c r="BC18" i="1"/>
  <c r="BC23" i="1"/>
  <c r="AW21" i="1"/>
  <c r="BC15" i="1"/>
  <c r="AV21" i="1"/>
  <c r="AV22" i="1"/>
  <c r="BC10" i="1"/>
  <c r="BC20" i="1"/>
  <c r="BC21" i="1"/>
  <c r="AX22" i="1"/>
  <c r="AX21" i="1"/>
  <c r="AW22" i="1"/>
  <c r="AV23" i="1"/>
  <c r="BB8" i="1"/>
  <c r="BB14" i="1"/>
  <c r="BB19" i="1"/>
  <c r="BB24" i="1"/>
  <c r="AW23" i="1"/>
  <c r="BC8" i="1"/>
  <c r="BC14" i="1"/>
  <c r="BC19" i="1"/>
  <c r="BC24" i="1"/>
  <c r="AX23" i="1"/>
  <c r="AW24" i="1"/>
  <c r="BB7" i="1"/>
  <c r="BB12" i="1"/>
  <c r="BB18" i="1"/>
  <c r="BB23" i="1"/>
  <c r="AX24" i="1"/>
  <c r="AA52" i="1"/>
  <c r="AK52" i="1" s="1"/>
  <c r="Z52" i="1"/>
  <c r="AJ52" i="1" s="1"/>
  <c r="Y52" i="1"/>
  <c r="AI52" i="1" s="1"/>
  <c r="AA51" i="1"/>
  <c r="AK51" i="1" s="1"/>
  <c r="Z51" i="1"/>
  <c r="AJ51" i="1" s="1"/>
  <c r="Y51" i="1"/>
  <c r="AI51" i="1" s="1"/>
  <c r="AA50" i="1"/>
  <c r="AK50" i="1" s="1"/>
  <c r="Z50" i="1"/>
  <c r="AJ50" i="1" s="1"/>
  <c r="Y50" i="1"/>
  <c r="AI50" i="1" s="1"/>
  <c r="AA49" i="1"/>
  <c r="AK49" i="1" s="1"/>
  <c r="Z49" i="1"/>
  <c r="AJ49" i="1" s="1"/>
  <c r="Y49" i="1"/>
  <c r="AI49" i="1" s="1"/>
  <c r="AA48" i="1"/>
  <c r="AK48" i="1" s="1"/>
  <c r="Z48" i="1"/>
  <c r="AJ48" i="1" s="1"/>
  <c r="Y48" i="1"/>
  <c r="AI48" i="1" s="1"/>
  <c r="AA47" i="1"/>
  <c r="AK47" i="1" s="1"/>
  <c r="Z47" i="1"/>
  <c r="AJ47" i="1" s="1"/>
  <c r="Y47" i="1"/>
  <c r="AI47" i="1" s="1"/>
  <c r="AA46" i="1"/>
  <c r="AK46" i="1" s="1"/>
  <c r="Z46" i="1"/>
  <c r="AJ46" i="1" s="1"/>
  <c r="Y46" i="1"/>
  <c r="AI46" i="1" s="1"/>
  <c r="AA45" i="1"/>
  <c r="AK45" i="1" s="1"/>
  <c r="Z45" i="1"/>
  <c r="AJ45" i="1" s="1"/>
  <c r="Y45" i="1"/>
  <c r="AI45" i="1" s="1"/>
  <c r="AA44" i="1"/>
  <c r="AK44" i="1" s="1"/>
  <c r="Z44" i="1"/>
  <c r="AJ44" i="1" s="1"/>
  <c r="Y44" i="1"/>
  <c r="AI44" i="1" s="1"/>
  <c r="AA40" i="1"/>
  <c r="AK40" i="1" s="1"/>
  <c r="Z40" i="1"/>
  <c r="AJ40" i="1" s="1"/>
  <c r="Y40" i="1"/>
  <c r="AI40" i="1" s="1"/>
  <c r="AA39" i="1"/>
  <c r="AK39" i="1" s="1"/>
  <c r="Z39" i="1"/>
  <c r="AJ39" i="1" s="1"/>
  <c r="Y39" i="1"/>
  <c r="AI39" i="1" s="1"/>
  <c r="AA38" i="1"/>
  <c r="AK38" i="1" s="1"/>
  <c r="Z38" i="1"/>
  <c r="AJ38" i="1" s="1"/>
  <c r="Y38" i="1"/>
  <c r="AI38" i="1" s="1"/>
  <c r="AA37" i="1"/>
  <c r="AK37" i="1" s="1"/>
  <c r="Z37" i="1"/>
  <c r="AJ37" i="1" s="1"/>
  <c r="Y37" i="1"/>
  <c r="AI37" i="1" s="1"/>
  <c r="AA36" i="1"/>
  <c r="AK36" i="1" s="1"/>
  <c r="Z36" i="1"/>
  <c r="AJ36" i="1" s="1"/>
  <c r="Y36" i="1"/>
  <c r="AI36" i="1" s="1"/>
  <c r="AA35" i="1"/>
  <c r="AK35" i="1" s="1"/>
  <c r="Z35" i="1"/>
  <c r="AJ35" i="1" s="1"/>
  <c r="Y35" i="1"/>
  <c r="AI35" i="1" s="1"/>
  <c r="AA34" i="1"/>
  <c r="AK34" i="1" s="1"/>
  <c r="Z34" i="1"/>
  <c r="AJ34" i="1" s="1"/>
  <c r="Y34" i="1"/>
  <c r="AI34" i="1" s="1"/>
  <c r="AA33" i="1"/>
  <c r="AK33" i="1" s="1"/>
  <c r="Z33" i="1"/>
  <c r="AJ33" i="1" s="1"/>
  <c r="Y33" i="1"/>
  <c r="AI33" i="1" s="1"/>
  <c r="AA32" i="1"/>
  <c r="AK32" i="1" s="1"/>
  <c r="Z32" i="1"/>
  <c r="AJ32" i="1" s="1"/>
  <c r="Y32" i="1"/>
  <c r="AI32" i="1" s="1"/>
  <c r="AA28" i="1"/>
  <c r="AK28" i="1" s="1"/>
  <c r="Z28" i="1"/>
  <c r="AJ28" i="1" s="1"/>
  <c r="Y28" i="1"/>
  <c r="AI28" i="1" s="1"/>
  <c r="AA27" i="1"/>
  <c r="AK27" i="1" s="1"/>
  <c r="Z27" i="1"/>
  <c r="AJ27" i="1" s="1"/>
  <c r="Y27" i="1"/>
  <c r="AI27" i="1" s="1"/>
  <c r="AA26" i="1"/>
  <c r="AK26" i="1" s="1"/>
  <c r="Z26" i="1"/>
  <c r="AJ26" i="1" s="1"/>
  <c r="Y26" i="1"/>
  <c r="AI26" i="1" s="1"/>
  <c r="AA25" i="1"/>
  <c r="AK25" i="1" s="1"/>
  <c r="Z25" i="1"/>
  <c r="AJ25" i="1" s="1"/>
  <c r="Y25" i="1"/>
  <c r="AI25" i="1" s="1"/>
  <c r="AA24" i="1"/>
  <c r="AK24" i="1" s="1"/>
  <c r="Z24" i="1"/>
  <c r="AJ24" i="1" s="1"/>
  <c r="Y24" i="1"/>
  <c r="AI24" i="1" s="1"/>
  <c r="AA23" i="1"/>
  <c r="AK23" i="1" s="1"/>
  <c r="Z23" i="1"/>
  <c r="AJ23" i="1" s="1"/>
  <c r="Y23" i="1"/>
  <c r="AI23" i="1" s="1"/>
  <c r="AA22" i="1"/>
  <c r="AK22" i="1" s="1"/>
  <c r="Z22" i="1"/>
  <c r="AJ22" i="1" s="1"/>
  <c r="Y22" i="1"/>
  <c r="AI22" i="1" s="1"/>
  <c r="AA21" i="1"/>
  <c r="AK21" i="1" s="1"/>
  <c r="Z21" i="1"/>
  <c r="AJ21" i="1" s="1"/>
  <c r="Y21" i="1"/>
  <c r="AI21" i="1" s="1"/>
  <c r="AA20" i="1"/>
  <c r="AK20" i="1" s="1"/>
  <c r="Z20" i="1"/>
  <c r="AJ20" i="1" s="1"/>
  <c r="Y20" i="1"/>
  <c r="AI20" i="1" s="1"/>
  <c r="AA16" i="1"/>
  <c r="AK16" i="1" s="1"/>
  <c r="Z16" i="1"/>
  <c r="AJ16" i="1" s="1"/>
  <c r="Y16" i="1"/>
  <c r="AI16" i="1" s="1"/>
  <c r="AA15" i="1"/>
  <c r="AK15" i="1" s="1"/>
  <c r="Z15" i="1"/>
  <c r="AJ15" i="1" s="1"/>
  <c r="Y15" i="1"/>
  <c r="AI15" i="1" s="1"/>
  <c r="AA14" i="1"/>
  <c r="AK14" i="1" s="1"/>
  <c r="Z14" i="1"/>
  <c r="AJ14" i="1" s="1"/>
  <c r="Y14" i="1"/>
  <c r="AI14" i="1" s="1"/>
  <c r="AA13" i="1"/>
  <c r="AK13" i="1" s="1"/>
  <c r="Z13" i="1"/>
  <c r="AJ13" i="1" s="1"/>
  <c r="Y13" i="1"/>
  <c r="AI13" i="1" s="1"/>
  <c r="AA12" i="1"/>
  <c r="AK12" i="1" s="1"/>
  <c r="Z12" i="1"/>
  <c r="AJ12" i="1" s="1"/>
  <c r="Y12" i="1"/>
  <c r="AI12" i="1" s="1"/>
  <c r="AA11" i="1"/>
  <c r="AK11" i="1" s="1"/>
  <c r="Z11" i="1"/>
  <c r="AJ11" i="1" s="1"/>
  <c r="Y11" i="1"/>
  <c r="AI11" i="1" s="1"/>
  <c r="AA10" i="1"/>
  <c r="AK10" i="1" s="1"/>
  <c r="Z10" i="1"/>
  <c r="AJ10" i="1" s="1"/>
  <c r="Y10" i="1"/>
  <c r="AI10" i="1" s="1"/>
  <c r="AA9" i="1"/>
  <c r="AK9" i="1" s="1"/>
  <c r="Z9" i="1"/>
  <c r="AJ9" i="1" s="1"/>
  <c r="Y9" i="1"/>
  <c r="AI9" i="1" s="1"/>
  <c r="AA8" i="1"/>
  <c r="AK8" i="1" s="1"/>
  <c r="Z8" i="1"/>
  <c r="AJ8" i="1" s="1"/>
  <c r="Y8" i="1"/>
  <c r="AI8" i="1" s="1"/>
  <c r="BH10" i="1" l="1"/>
  <c r="BG11" i="1"/>
  <c r="BF12" i="1"/>
  <c r="BH20" i="1"/>
  <c r="BH11" i="1"/>
  <c r="BG12" i="1"/>
  <c r="BF14" i="1"/>
  <c r="BH8" i="1"/>
  <c r="BG10" i="1"/>
  <c r="BF11" i="1"/>
  <c r="BH19" i="1"/>
  <c r="BG20" i="1"/>
  <c r="BG14" i="1"/>
  <c r="BF6" i="1"/>
  <c r="BF16" i="1"/>
  <c r="BH15" i="1"/>
  <c r="BH12" i="1"/>
  <c r="BG15" i="1"/>
  <c r="BF15" i="1"/>
  <c r="BH14" i="1"/>
  <c r="BG6" i="1"/>
  <c r="BF7" i="1"/>
  <c r="BG16" i="1"/>
  <c r="BF18" i="1"/>
  <c r="BH6" i="1"/>
  <c r="BG7" i="1"/>
  <c r="BF8" i="1"/>
  <c r="BH16" i="1"/>
  <c r="BG18" i="1"/>
  <c r="BF19" i="1"/>
  <c r="BH7" i="1"/>
  <c r="BG8" i="1"/>
  <c r="BF10" i="1"/>
  <c r="BH18" i="1"/>
  <c r="BG19" i="1"/>
  <c r="BF20" i="1"/>
  <c r="AV15" i="1"/>
  <c r="AW15" i="1"/>
  <c r="AV16" i="1"/>
  <c r="AX11" i="1"/>
  <c r="AX12" i="1"/>
  <c r="AX14" i="1"/>
  <c r="AW14" i="1"/>
  <c r="AV6" i="1"/>
  <c r="AW6" i="1"/>
  <c r="AV7" i="1"/>
  <c r="AX15" i="1"/>
  <c r="AW16" i="1"/>
  <c r="AV18" i="1"/>
  <c r="AX6" i="1"/>
  <c r="AW7" i="1"/>
  <c r="AV8" i="1"/>
  <c r="AX16" i="1"/>
  <c r="AW18" i="1"/>
  <c r="AV19" i="1"/>
  <c r="AX7" i="1"/>
  <c r="AW8" i="1"/>
  <c r="AV10" i="1"/>
  <c r="AX18" i="1"/>
  <c r="AW19" i="1"/>
  <c r="AV20" i="1"/>
  <c r="AX8" i="1"/>
  <c r="AW10" i="1"/>
  <c r="AV11" i="1"/>
  <c r="AX19" i="1"/>
  <c r="AW20" i="1"/>
  <c r="AX10" i="1"/>
  <c r="AW11" i="1"/>
  <c r="AV12" i="1"/>
  <c r="AX20" i="1"/>
  <c r="AW12" i="1"/>
  <c r="AV14" i="1"/>
  <c r="X52" i="1"/>
  <c r="AH52" i="1" s="1"/>
  <c r="X51" i="1"/>
  <c r="AH51" i="1" s="1"/>
  <c r="X50" i="1"/>
  <c r="AH50" i="1" s="1"/>
  <c r="X49" i="1"/>
  <c r="AH49" i="1" s="1"/>
  <c r="X48" i="1"/>
  <c r="AH48" i="1" s="1"/>
  <c r="X47" i="1"/>
  <c r="AH47" i="1" s="1"/>
  <c r="BE19" i="1" s="1"/>
  <c r="X46" i="1"/>
  <c r="AH46" i="1" s="1"/>
  <c r="X45" i="1"/>
  <c r="AH45" i="1" s="1"/>
  <c r="X44" i="1"/>
  <c r="AH44" i="1" s="1"/>
  <c r="X43" i="1"/>
  <c r="AH43" i="1" s="1"/>
  <c r="X42" i="1"/>
  <c r="AH42" i="1" s="1"/>
  <c r="X41" i="1"/>
  <c r="AH41" i="1" s="1"/>
  <c r="X40" i="1"/>
  <c r="AH40" i="1" s="1"/>
  <c r="X39" i="1"/>
  <c r="AH39" i="1" s="1"/>
  <c r="X38" i="1"/>
  <c r="AH38" i="1" s="1"/>
  <c r="X37" i="1"/>
  <c r="AH37" i="1" s="1"/>
  <c r="X35" i="1"/>
  <c r="AH35" i="1" s="1"/>
  <c r="X34" i="1"/>
  <c r="AH34" i="1" s="1"/>
  <c r="X33" i="1"/>
  <c r="AH33" i="1" s="1"/>
  <c r="X32" i="1"/>
  <c r="AH32" i="1" s="1"/>
  <c r="X31" i="1"/>
  <c r="AH31" i="1" s="1"/>
  <c r="X30" i="1"/>
  <c r="AH30" i="1" s="1"/>
  <c r="X29" i="1"/>
  <c r="AH29" i="1" s="1"/>
  <c r="X28" i="1"/>
  <c r="AH28" i="1" s="1"/>
  <c r="X27" i="1"/>
  <c r="AH27" i="1" s="1"/>
  <c r="X26" i="1"/>
  <c r="AH26" i="1" s="1"/>
  <c r="X25" i="1"/>
  <c r="AH25" i="1" s="1"/>
  <c r="X24" i="1"/>
  <c r="AH24" i="1" s="1"/>
  <c r="X23" i="1"/>
  <c r="AH23" i="1" s="1"/>
  <c r="BE11" i="1" s="1"/>
  <c r="X22" i="1"/>
  <c r="AH22" i="1" s="1"/>
  <c r="X21" i="1"/>
  <c r="AH21" i="1" s="1"/>
  <c r="X20" i="1"/>
  <c r="AH20" i="1" s="1"/>
  <c r="X19" i="1"/>
  <c r="AH19" i="1" s="1"/>
  <c r="X18" i="1"/>
  <c r="AH18" i="1" s="1"/>
  <c r="X17" i="1"/>
  <c r="AH17" i="1" s="1"/>
  <c r="X16" i="1"/>
  <c r="AH16" i="1" s="1"/>
  <c r="X15" i="1"/>
  <c r="AH15" i="1" s="1"/>
  <c r="X14" i="1"/>
  <c r="AH14" i="1" s="1"/>
  <c r="BE8" i="1" s="1"/>
  <c r="X13" i="1"/>
  <c r="AH13" i="1" s="1"/>
  <c r="X12" i="1"/>
  <c r="AH12" i="1" s="1"/>
  <c r="X11" i="1"/>
  <c r="AH11" i="1" s="1"/>
  <c r="X10" i="1"/>
  <c r="AH10" i="1" s="1"/>
  <c r="X9" i="1"/>
  <c r="AH9" i="1" s="1"/>
  <c r="X8" i="1"/>
  <c r="AH8" i="1" s="1"/>
  <c r="X7" i="1"/>
  <c r="AH7" i="1" s="1"/>
  <c r="X6" i="1"/>
  <c r="AH6" i="1" s="1"/>
  <c r="X5" i="1"/>
  <c r="AH5" i="1" s="1"/>
  <c r="AU5" i="1" l="1"/>
  <c r="BE5" i="1"/>
  <c r="AU13" i="1"/>
  <c r="BE13" i="1"/>
  <c r="AU16" i="1"/>
  <c r="BE16" i="1"/>
  <c r="AU6" i="1"/>
  <c r="BE6" i="1"/>
  <c r="AU14" i="1"/>
  <c r="BE14" i="1"/>
  <c r="AU17" i="1"/>
  <c r="BE17" i="1"/>
  <c r="AU9" i="1"/>
  <c r="BE9" i="1"/>
  <c r="AU20" i="1"/>
  <c r="BE20" i="1"/>
  <c r="AU12" i="1"/>
  <c r="BE12" i="1"/>
  <c r="AU7" i="1"/>
  <c r="BE7" i="1"/>
  <c r="AU15" i="1"/>
  <c r="BE15" i="1"/>
  <c r="AU18" i="1"/>
  <c r="BE18" i="1"/>
  <c r="AU10" i="1"/>
  <c r="BE10" i="1"/>
  <c r="AU8" i="1"/>
  <c r="AU19" i="1"/>
  <c r="AU11" i="1"/>
</calcChain>
</file>

<file path=xl/sharedStrings.xml><?xml version="1.0" encoding="utf-8"?>
<sst xmlns="http://schemas.openxmlformats.org/spreadsheetml/2006/main" count="500" uniqueCount="45">
  <si>
    <t>2h</t>
  </si>
  <si>
    <t>DMSO</t>
  </si>
  <si>
    <t>BaP</t>
  </si>
  <si>
    <t>CLO</t>
  </si>
  <si>
    <t>BaP+CLO</t>
  </si>
  <si>
    <t>6h</t>
  </si>
  <si>
    <t>24h</t>
  </si>
  <si>
    <t>exp 1</t>
  </si>
  <si>
    <t>exp 2</t>
  </si>
  <si>
    <t>exp 3</t>
  </si>
  <si>
    <t>0.01 μM BaP + 1 μM CLO</t>
  </si>
  <si>
    <t>Raw Ct</t>
  </si>
  <si>
    <t>18S</t>
  </si>
  <si>
    <t>CYP1A</t>
  </si>
  <si>
    <t>bio replicates</t>
  </si>
  <si>
    <t>48h</t>
  </si>
  <si>
    <t>72h</t>
  </si>
  <si>
    <t>dCt</t>
  </si>
  <si>
    <t>2^dCt*10^6</t>
  </si>
  <si>
    <t>exp 4</t>
  </si>
  <si>
    <t>0.01uM BaP 
+ 1 uM CLO</t>
  </si>
  <si>
    <t>exp:</t>
  </si>
  <si>
    <t>NOTES:</t>
  </si>
  <si>
    <t>2nd bio replicate 24h CLO - technical failure, no 72h treatments, had DMSO for all other timepoints</t>
  </si>
  <si>
    <t>cell count lower</t>
  </si>
  <si>
    <t>repeated year later with std cell count and newer BaP</t>
  </si>
  <si>
    <t>0.05 μM BaP + 1 μM CLO</t>
  </si>
  <si>
    <t>0.01 μM BaP + 5 μM CLO</t>
  </si>
  <si>
    <t>0.05 μM BaP + 5 μM CLO</t>
  </si>
  <si>
    <t>0.01 uM BaP 5 uM CLO</t>
  </si>
  <si>
    <t>0.05 uM BaP 1 uM CLO</t>
  </si>
  <si>
    <t>only 2 experiments</t>
  </si>
  <si>
    <t>well</t>
  </si>
  <si>
    <t>54 h, not 48</t>
  </si>
  <si>
    <t>mistake</t>
  </si>
  <si>
    <t>mistake?</t>
  </si>
  <si>
    <t>2,500,000 cells/well
newer BaP</t>
  </si>
  <si>
    <t>corrected - had originally taken CYP1A Ct values from exp #1 - note corrected in original analysis file, but is still wrong in all previous figs, etc!</t>
  </si>
  <si>
    <t>Average per Exp</t>
  </si>
  <si>
    <t>avg dCt</t>
  </si>
  <si>
    <t>stdev</t>
  </si>
  <si>
    <t>ddCt</t>
  </si>
  <si>
    <t>2^-ddCt</t>
  </si>
  <si>
    <t>dCt st dev sqrt (18S stdev^2+CYP1A stdev^2)</t>
  </si>
  <si>
    <t>average 2^-ddCt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</si>
</sst>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582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0" xfId="0" applyFill="1"/>
    <xf numFmtId="0" fontId="1" fillId="0" borderId="5" xfId="0" applyFont="1" applyBorder="1"/>
    <xf numFmtId="0" fontId="0" fillId="7" borderId="0" xfId="0" applyFill="1"/>
    <xf numFmtId="0" fontId="0" fillId="7" borderId="7" xfId="0" applyFill="1" applyBorder="1"/>
    <xf numFmtId="0" fontId="0" fillId="8" borderId="0" xfId="0" applyFill="1"/>
    <xf numFmtId="0" fontId="2" fillId="0" borderId="0" xfId="0" applyFont="1"/>
    <xf numFmtId="0" fontId="2" fillId="7" borderId="0" xfId="0" applyFont="1" applyFill="1"/>
    <xf numFmtId="0" fontId="2" fillId="0" borderId="10" xfId="0" applyFont="1" applyBorder="1"/>
    <xf numFmtId="0" fontId="2" fillId="6" borderId="0" xfId="0" applyFont="1" applyFill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5" xfId="0" applyBorder="1"/>
    <xf numFmtId="0" fontId="0" fillId="10" borderId="5" xfId="0" applyFill="1" applyBorder="1"/>
    <xf numFmtId="0" fontId="0" fillId="10" borderId="4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0" xfId="0" applyFill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1" fillId="0" borderId="4" xfId="0" applyFont="1" applyBorder="1"/>
    <xf numFmtId="0" fontId="2" fillId="0" borderId="4" xfId="0" applyFont="1" applyBorder="1"/>
    <xf numFmtId="0" fontId="0" fillId="12" borderId="4" xfId="0" applyFill="1" applyBorder="1"/>
    <xf numFmtId="0" fontId="0" fillId="12" borderId="0" xfId="0" applyFill="1"/>
    <xf numFmtId="0" fontId="1" fillId="0" borderId="10" xfId="0" applyFont="1" applyBorder="1"/>
    <xf numFmtId="0" fontId="0" fillId="12" borderId="10" xfId="0" applyFill="1" applyBorder="1"/>
    <xf numFmtId="0" fontId="0" fillId="0" borderId="17" xfId="0" applyBorder="1"/>
    <xf numFmtId="0" fontId="1" fillId="0" borderId="17" xfId="0" applyFont="1" applyBorder="1"/>
    <xf numFmtId="0" fontId="0" fillId="0" borderId="16" xfId="0" applyBorder="1"/>
    <xf numFmtId="0" fontId="0" fillId="0" borderId="19" xfId="0" applyBorder="1"/>
    <xf numFmtId="0" fontId="0" fillId="7" borderId="20" xfId="0" applyFill="1" applyBorder="1"/>
    <xf numFmtId="0" fontId="0" fillId="6" borderId="2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1" xfId="0" applyFill="1" applyBorder="1"/>
    <xf numFmtId="0" fontId="0" fillId="14" borderId="20" xfId="0" applyFill="1" applyBorder="1"/>
    <xf numFmtId="0" fontId="0" fillId="14" borderId="21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1" xfId="0" applyFill="1" applyBorder="1"/>
    <xf numFmtId="0" fontId="0" fillId="2" borderId="20" xfId="0" applyFill="1" applyBorder="1"/>
    <xf numFmtId="0" fontId="0" fillId="0" borderId="21" xfId="0" applyBorder="1"/>
    <xf numFmtId="0" fontId="0" fillId="0" borderId="20" xfId="0" applyBorder="1"/>
    <xf numFmtId="0" fontId="0" fillId="4" borderId="20" xfId="0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FEFF"/>
      <color rgb="FF00FF00"/>
      <color rgb="FFDAC6EE"/>
      <color rgb="FFC582FF"/>
      <color rgb="FFFF9D92"/>
      <color rgb="FFF8948C"/>
      <color rgb="FFFF85FF"/>
      <color rgb="FFF2C6B4"/>
      <color rgb="FF7A81FF"/>
      <color rgb="FFF7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1A3A-1DBE-D14A-A130-921245526C21}">
  <dimension ref="A1:BN82"/>
  <sheetViews>
    <sheetView zoomScale="80" zoomScaleNormal="80" workbookViewId="0">
      <selection activeCell="AV32" sqref="AV32"/>
    </sheetView>
  </sheetViews>
  <sheetFormatPr baseColWidth="10" defaultColWidth="11" defaultRowHeight="16" x14ac:dyDescent="0.2"/>
  <cols>
    <col min="14" max="14" width="12.5" customWidth="1"/>
  </cols>
  <sheetData>
    <row r="1" spans="1:66" ht="17" thickBot="1" x14ac:dyDescent="0.25">
      <c r="D1" s="89" t="s">
        <v>11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1"/>
      <c r="X1" s="80" t="s">
        <v>17</v>
      </c>
      <c r="Y1" s="81"/>
      <c r="Z1" s="81"/>
      <c r="AA1" s="81"/>
      <c r="AB1" s="81"/>
      <c r="AC1" s="81"/>
      <c r="AD1" s="81"/>
      <c r="AE1" s="81"/>
      <c r="AF1" s="81"/>
      <c r="AG1" s="82"/>
      <c r="AH1" s="83" t="s">
        <v>18</v>
      </c>
      <c r="AI1" s="84"/>
      <c r="AJ1" s="84"/>
      <c r="AK1" s="84"/>
      <c r="AL1" s="84"/>
      <c r="AM1" s="84"/>
      <c r="AN1" s="84"/>
      <c r="AO1" s="84"/>
      <c r="AP1" s="84"/>
      <c r="AQ1" s="85"/>
      <c r="AU1" s="75" t="s">
        <v>38</v>
      </c>
      <c r="AV1" s="75"/>
      <c r="AW1" s="75"/>
      <c r="AX1" s="75"/>
      <c r="AY1" s="75"/>
      <c r="AZ1" s="75"/>
      <c r="BA1" s="75"/>
      <c r="BB1" s="75"/>
      <c r="BC1" s="75"/>
      <c r="BD1" s="75"/>
      <c r="BE1" s="93" t="s">
        <v>40</v>
      </c>
      <c r="BF1" s="93"/>
      <c r="BG1" s="93"/>
      <c r="BH1" s="93"/>
      <c r="BI1" s="93"/>
      <c r="BJ1" s="93"/>
      <c r="BK1" s="93"/>
      <c r="BL1" s="93"/>
      <c r="BM1" s="93"/>
      <c r="BN1" s="93"/>
    </row>
    <row r="2" spans="1:66" x14ac:dyDescent="0.2">
      <c r="D2" s="79" t="s">
        <v>10</v>
      </c>
      <c r="E2" s="79"/>
      <c r="F2" s="79"/>
      <c r="G2" s="79"/>
      <c r="H2" s="79"/>
      <c r="I2" s="79"/>
      <c r="J2" s="79"/>
      <c r="K2" s="79"/>
      <c r="L2" s="76" t="s">
        <v>27</v>
      </c>
      <c r="M2" s="76"/>
      <c r="N2" s="76"/>
      <c r="O2" s="76"/>
      <c r="P2" s="76"/>
      <c r="Q2" s="76"/>
      <c r="R2" s="76" t="s">
        <v>28</v>
      </c>
      <c r="S2" s="76"/>
      <c r="T2" s="76"/>
      <c r="U2" s="76"/>
      <c r="V2" s="76"/>
      <c r="W2" s="76"/>
      <c r="X2" s="76" t="s">
        <v>10</v>
      </c>
      <c r="Y2" s="76"/>
      <c r="Z2" s="76"/>
      <c r="AA2" s="76"/>
      <c r="AB2" s="76" t="s">
        <v>27</v>
      </c>
      <c r="AC2" s="76"/>
      <c r="AD2" s="76"/>
      <c r="AE2" s="76" t="s">
        <v>26</v>
      </c>
      <c r="AF2" s="76"/>
      <c r="AG2" s="76"/>
      <c r="AH2" s="76" t="s">
        <v>10</v>
      </c>
      <c r="AI2" s="76"/>
      <c r="AJ2" s="76"/>
      <c r="AK2" s="76"/>
      <c r="AL2" s="76" t="s">
        <v>27</v>
      </c>
      <c r="AM2" s="76"/>
      <c r="AN2" s="76"/>
      <c r="AO2" s="76" t="s">
        <v>26</v>
      </c>
      <c r="AP2" s="76"/>
      <c r="AQ2" s="76"/>
      <c r="AU2" s="76" t="s">
        <v>10</v>
      </c>
      <c r="AV2" s="76"/>
      <c r="AW2" s="76"/>
      <c r="AX2" s="76"/>
      <c r="AY2" s="76" t="s">
        <v>27</v>
      </c>
      <c r="AZ2" s="76"/>
      <c r="BA2" s="76"/>
      <c r="BB2" s="76" t="s">
        <v>26</v>
      </c>
      <c r="BC2" s="76"/>
      <c r="BD2" s="76"/>
      <c r="BE2" s="76" t="s">
        <v>10</v>
      </c>
      <c r="BF2" s="76"/>
      <c r="BG2" s="76"/>
      <c r="BH2" s="76"/>
      <c r="BI2" s="76" t="s">
        <v>27</v>
      </c>
      <c r="BJ2" s="76"/>
      <c r="BK2" s="76"/>
      <c r="BL2" s="76" t="s">
        <v>26</v>
      </c>
      <c r="BM2" s="76"/>
      <c r="BN2" s="76"/>
    </row>
    <row r="3" spans="1:66" x14ac:dyDescent="0.2">
      <c r="C3" s="1" t="s">
        <v>14</v>
      </c>
      <c r="D3" s="77" t="s">
        <v>12</v>
      </c>
      <c r="E3" s="77"/>
      <c r="F3" s="77"/>
      <c r="G3" s="77"/>
      <c r="H3" s="77" t="s">
        <v>13</v>
      </c>
      <c r="I3" s="77"/>
      <c r="J3" s="77"/>
      <c r="K3" s="77"/>
      <c r="L3" s="77" t="s">
        <v>12</v>
      </c>
      <c r="M3" s="77"/>
      <c r="N3" s="77"/>
      <c r="O3" s="77" t="s">
        <v>13</v>
      </c>
      <c r="P3" s="77"/>
      <c r="Q3" s="77"/>
      <c r="R3" s="77" t="s">
        <v>12</v>
      </c>
      <c r="S3" s="77"/>
      <c r="T3" s="77"/>
      <c r="U3" s="77" t="s">
        <v>13</v>
      </c>
      <c r="V3" s="77"/>
      <c r="W3" s="77"/>
      <c r="X3" s="77"/>
      <c r="Y3" s="77"/>
      <c r="Z3" s="77"/>
      <c r="AA3" s="77"/>
      <c r="AH3" s="77"/>
      <c r="AI3" s="77"/>
      <c r="AJ3" s="77"/>
      <c r="AK3" s="77"/>
      <c r="AT3" s="1"/>
      <c r="AU3" s="77"/>
      <c r="AV3" s="77"/>
      <c r="AW3" s="77"/>
      <c r="AX3" s="77"/>
      <c r="BE3" s="77"/>
      <c r="BF3" s="77"/>
      <c r="BG3" s="77"/>
      <c r="BH3" s="77"/>
    </row>
    <row r="4" spans="1:66" ht="17" thickBot="1" x14ac:dyDescent="0.25">
      <c r="C4" s="1" t="s">
        <v>32</v>
      </c>
      <c r="D4" s="4" t="s">
        <v>7</v>
      </c>
      <c r="E4" s="4" t="s">
        <v>8</v>
      </c>
      <c r="F4" s="4" t="s">
        <v>9</v>
      </c>
      <c r="G4" s="4" t="s">
        <v>19</v>
      </c>
      <c r="H4" s="4" t="s">
        <v>7</v>
      </c>
      <c r="I4" s="4" t="s">
        <v>8</v>
      </c>
      <c r="J4" s="4" t="s">
        <v>9</v>
      </c>
      <c r="K4" s="4" t="s">
        <v>19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  <c r="R4" s="4" t="s">
        <v>7</v>
      </c>
      <c r="S4" s="4" t="s">
        <v>8</v>
      </c>
      <c r="T4" s="4"/>
      <c r="U4" s="4" t="s">
        <v>7</v>
      </c>
      <c r="V4" s="4" t="s">
        <v>8</v>
      </c>
      <c r="W4" s="4"/>
      <c r="X4" s="4" t="s">
        <v>7</v>
      </c>
      <c r="Y4" s="4" t="s">
        <v>8</v>
      </c>
      <c r="Z4" s="4" t="s">
        <v>9</v>
      </c>
      <c r="AA4" s="4" t="s">
        <v>19</v>
      </c>
      <c r="AB4" s="4" t="s">
        <v>7</v>
      </c>
      <c r="AC4" s="4" t="s">
        <v>8</v>
      </c>
      <c r="AD4" s="4" t="s">
        <v>9</v>
      </c>
      <c r="AE4" s="4" t="s">
        <v>7</v>
      </c>
      <c r="AF4" s="4" t="s">
        <v>8</v>
      </c>
      <c r="AG4" s="4"/>
      <c r="AH4" s="4" t="s">
        <v>7</v>
      </c>
      <c r="AI4" s="4" t="s">
        <v>8</v>
      </c>
      <c r="AJ4" s="4" t="s">
        <v>9</v>
      </c>
      <c r="AK4" s="4" t="s">
        <v>19</v>
      </c>
      <c r="AL4" s="4" t="s">
        <v>7</v>
      </c>
      <c r="AM4" s="4" t="s">
        <v>8</v>
      </c>
      <c r="AN4" s="4" t="s">
        <v>9</v>
      </c>
      <c r="AO4" s="4" t="s">
        <v>7</v>
      </c>
      <c r="AP4" s="4" t="s">
        <v>8</v>
      </c>
      <c r="AQ4" s="4"/>
      <c r="AT4" s="1"/>
      <c r="AU4" s="4" t="s">
        <v>7</v>
      </c>
      <c r="AV4" s="4" t="s">
        <v>8</v>
      </c>
      <c r="AW4" s="4" t="s">
        <v>9</v>
      </c>
      <c r="AX4" s="4" t="s">
        <v>19</v>
      </c>
      <c r="AY4" s="4" t="s">
        <v>7</v>
      </c>
      <c r="AZ4" s="4" t="s">
        <v>8</v>
      </c>
      <c r="BA4" s="4" t="s">
        <v>9</v>
      </c>
      <c r="BB4" s="4" t="s">
        <v>7</v>
      </c>
      <c r="BC4" s="4" t="s">
        <v>8</v>
      </c>
      <c r="BD4" s="4"/>
      <c r="BE4" s="4" t="s">
        <v>7</v>
      </c>
      <c r="BF4" s="4" t="s">
        <v>8</v>
      </c>
      <c r="BG4" s="4" t="s">
        <v>9</v>
      </c>
      <c r="BH4" s="4" t="s">
        <v>19</v>
      </c>
      <c r="BI4" s="4" t="s">
        <v>7</v>
      </c>
      <c r="BJ4" s="4" t="s">
        <v>8</v>
      </c>
      <c r="BK4" s="4" t="s">
        <v>9</v>
      </c>
      <c r="BL4" s="4" t="s">
        <v>7</v>
      </c>
      <c r="BM4" s="4" t="s">
        <v>8</v>
      </c>
      <c r="BN4" s="4"/>
    </row>
    <row r="5" spans="1:66" x14ac:dyDescent="0.2">
      <c r="A5" s="79" t="s">
        <v>0</v>
      </c>
      <c r="B5" s="79" t="s">
        <v>1</v>
      </c>
      <c r="C5" s="4">
        <v>1</v>
      </c>
      <c r="D5" s="5">
        <v>8.9443937488509793</v>
      </c>
      <c r="E5" s="6"/>
      <c r="F5" s="6"/>
      <c r="G5" s="6"/>
      <c r="H5" s="6">
        <v>29.490602362301999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5">
        <f>H5-D5</f>
        <v>20.546208613451022</v>
      </c>
      <c r="Y5" s="6"/>
      <c r="Z5" s="6"/>
      <c r="AA5" s="6"/>
      <c r="AB5" s="6"/>
      <c r="AC5" s="6"/>
      <c r="AD5" s="6"/>
      <c r="AE5" s="6"/>
      <c r="AF5" s="6"/>
      <c r="AG5" s="7"/>
      <c r="AH5" s="5">
        <f>2^-X5*10^6</f>
        <v>0.65309282144362246</v>
      </c>
      <c r="AI5" s="6"/>
      <c r="AJ5" s="6"/>
      <c r="AK5" s="6"/>
      <c r="AL5" s="6"/>
      <c r="AM5" s="6"/>
      <c r="AN5" s="6"/>
      <c r="AO5" s="6"/>
      <c r="AP5" s="6"/>
      <c r="AQ5" s="7"/>
      <c r="AS5" s="77" t="s">
        <v>0</v>
      </c>
      <c r="AT5" t="s">
        <v>1</v>
      </c>
      <c r="AU5" s="27">
        <f>AVERAGE(AH5:AH7)</f>
        <v>0.48930406146406752</v>
      </c>
      <c r="AV5" s="28"/>
      <c r="AW5" s="28"/>
      <c r="AX5" s="28"/>
      <c r="AY5" s="28"/>
      <c r="AZ5" s="28"/>
      <c r="BA5" s="28"/>
      <c r="BB5" s="28"/>
      <c r="BC5" s="28"/>
      <c r="BD5" s="29"/>
      <c r="BE5" s="48">
        <f>STDEV(AH5:AH7)</f>
        <v>0.14681144118011472</v>
      </c>
      <c r="BF5" s="38"/>
      <c r="BG5" s="38"/>
      <c r="BH5" s="38"/>
      <c r="BI5" s="38"/>
      <c r="BJ5" s="38"/>
      <c r="BK5" s="38"/>
      <c r="BL5" s="38"/>
      <c r="BM5" s="38"/>
      <c r="BN5" s="49"/>
    </row>
    <row r="6" spans="1:66" x14ac:dyDescent="0.2">
      <c r="A6" s="79"/>
      <c r="B6" s="79"/>
      <c r="C6" s="4">
        <v>2</v>
      </c>
      <c r="D6" s="8">
        <v>8.842044432803311</v>
      </c>
      <c r="H6">
        <v>30.209780564088103</v>
      </c>
      <c r="W6" s="9"/>
      <c r="X6" s="8">
        <f t="shared" ref="X6:X52" si="0">H6-D6</f>
        <v>21.367736131284794</v>
      </c>
      <c r="AG6" s="9"/>
      <c r="AH6" s="8">
        <f t="shared" ref="AH6:AH52" si="1">2^-X6*10^6</f>
        <v>0.36954768417287898</v>
      </c>
      <c r="AQ6" s="9"/>
      <c r="AS6" s="77"/>
      <c r="AT6" t="s">
        <v>2</v>
      </c>
      <c r="AU6" s="30">
        <f>AVERAGE(AH8:AH10)</f>
        <v>716.16292692972411</v>
      </c>
      <c r="AV6" s="31">
        <f t="shared" ref="AV6" si="2">AVERAGE(AI8:AI10)</f>
        <v>539.56021619031742</v>
      </c>
      <c r="AW6" s="31">
        <f t="shared" ref="AW6" si="3">AVERAGE(AJ8:AJ10)</f>
        <v>1803.6710380925549</v>
      </c>
      <c r="AX6" s="31">
        <f t="shared" ref="AX6" si="4">AVERAGE(AK8:AK10)</f>
        <v>292.84592323880241</v>
      </c>
      <c r="AY6" s="31">
        <f t="shared" ref="AY6" si="5">AVERAGE(AL8:AL10)</f>
        <v>153.64654410404475</v>
      </c>
      <c r="AZ6" s="31">
        <f t="shared" ref="AZ6" si="6">AVERAGE(AM8:AM10)</f>
        <v>286.61422820329227</v>
      </c>
      <c r="BA6" s="31">
        <f t="shared" ref="BA6" si="7">AVERAGE(AN8:AN10)</f>
        <v>124.66955058606585</v>
      </c>
      <c r="BB6" s="31">
        <f t="shared" ref="BB6" si="8">AVERAGE(AO8:AO10)</f>
        <v>373.30940964305347</v>
      </c>
      <c r="BC6" s="31">
        <f t="shared" ref="BC6" si="9">AVERAGE(AP8:AP10)</f>
        <v>585.5815582129344</v>
      </c>
      <c r="BD6" s="32"/>
      <c r="BE6" s="50">
        <f>STDEV(AH8:AH10)</f>
        <v>95.411317218500045</v>
      </c>
      <c r="BF6" s="39">
        <f>STDEV(AI8:AI10)</f>
        <v>97.352559326834069</v>
      </c>
      <c r="BG6" s="39">
        <f t="shared" ref="BG6" si="10">STDEV(AJ8:AJ10)</f>
        <v>186.64562971642752</v>
      </c>
      <c r="BH6" s="39">
        <f t="shared" ref="BH6" si="11">STDEV(AK8:AK10)</f>
        <v>82.808741578905043</v>
      </c>
      <c r="BI6" s="39">
        <f t="shared" ref="BI6" si="12">STDEV(AL8:AL10)</f>
        <v>4.3793273704783875</v>
      </c>
      <c r="BJ6" s="39">
        <f t="shared" ref="BJ6" si="13">STDEV(AM8:AM10)</f>
        <v>45.94445151149646</v>
      </c>
      <c r="BK6" s="39">
        <f t="shared" ref="BK6" si="14">STDEV(AN8:AN10)</f>
        <v>25.408894243093101</v>
      </c>
      <c r="BL6" s="39">
        <f t="shared" ref="BL6" si="15">STDEV(AO8:AO10)</f>
        <v>102.15582212697325</v>
      </c>
      <c r="BM6" s="39">
        <f t="shared" ref="BM6" si="16">STDEV(AP8:AP10)</f>
        <v>45.693425451380897</v>
      </c>
      <c r="BN6" s="51"/>
    </row>
    <row r="7" spans="1:66" x14ac:dyDescent="0.2">
      <c r="A7" s="79"/>
      <c r="B7" s="79"/>
      <c r="C7" s="4">
        <v>3</v>
      </c>
      <c r="D7" s="8">
        <v>8.6259956182413333</v>
      </c>
      <c r="H7">
        <v>29.724806429462134</v>
      </c>
      <c r="W7" s="9"/>
      <c r="X7" s="8">
        <f t="shared" si="0"/>
        <v>21.098810811220801</v>
      </c>
      <c r="AG7" s="9"/>
      <c r="AH7" s="8">
        <f t="shared" si="1"/>
        <v>0.44527167877570106</v>
      </c>
      <c r="AQ7" s="9"/>
      <c r="AS7" s="77"/>
      <c r="AT7" t="s">
        <v>3</v>
      </c>
      <c r="AU7" s="30">
        <f>AVERAGE(AH11:AH13)</f>
        <v>0.72906217891066716</v>
      </c>
      <c r="AV7" s="31">
        <f t="shared" ref="AV7" si="17">AVERAGE(AI11:AI13)</f>
        <v>0.88660445661342246</v>
      </c>
      <c r="AW7" s="31">
        <f t="shared" ref="AW7" si="18">AVERAGE(AJ11:AJ13)</f>
        <v>5.8006369086608141</v>
      </c>
      <c r="AX7" s="31">
        <f t="shared" ref="AX7" si="19">AVERAGE(AK11:AK13)</f>
        <v>0.13861070352979293</v>
      </c>
      <c r="AY7" s="31">
        <f t="shared" ref="AY7" si="20">AVERAGE(AL11:AL13)</f>
        <v>305.40869867667118</v>
      </c>
      <c r="AZ7" s="31">
        <f t="shared" ref="AZ7" si="21">AVERAGE(AM11:AM13)</f>
        <v>1.6194239178589964</v>
      </c>
      <c r="BA7" s="31">
        <f t="shared" ref="BA7" si="22">AVERAGE(AN11:AN13)</f>
        <v>0.41659128447388177</v>
      </c>
      <c r="BB7" s="31">
        <f t="shared" ref="BB7" si="23">AVERAGE(AO11:AO13)</f>
        <v>0.10214446173999114</v>
      </c>
      <c r="BC7" s="31">
        <f t="shared" ref="BC7" si="24">AVERAGE(AP11:AP13)</f>
        <v>0.1452016449776008</v>
      </c>
      <c r="BD7" s="32"/>
      <c r="BE7" s="50">
        <f>STDEV(AH11:AH13)</f>
        <v>0.11152563061098333</v>
      </c>
      <c r="BF7" s="39">
        <f>STDEV(AI11:AI13)</f>
        <v>0.30763754191015752</v>
      </c>
      <c r="BG7" s="39">
        <f t="shared" ref="BG7" si="25">STDEV(AJ11:AJ13)</f>
        <v>0.89425439525945649</v>
      </c>
      <c r="BH7" s="39">
        <f t="shared" ref="BH7" si="26">STDEV(AK11:AK13)</f>
        <v>0.10279618482454908</v>
      </c>
      <c r="BI7" s="39">
        <f t="shared" ref="BI7" si="27">STDEV(AL11:AL13)</f>
        <v>112.37291029753091</v>
      </c>
      <c r="BJ7" s="39">
        <f t="shared" ref="BJ7" si="28">STDEV(AM11:AM13)</f>
        <v>0.37344412051202669</v>
      </c>
      <c r="BK7" s="39">
        <f t="shared" ref="BK7" si="29">STDEV(AN11:AN13)</f>
        <v>0.55735561472717521</v>
      </c>
      <c r="BL7" s="39">
        <f t="shared" ref="BL7" si="30">STDEV(AO11:AO13)</f>
        <v>2.0397387443552888E-2</v>
      </c>
      <c r="BM7" s="39">
        <f t="shared" ref="BM7" si="31">STDEV(AP11:AP13)</f>
        <v>5.8674702620023769E-3</v>
      </c>
      <c r="BN7" s="51"/>
    </row>
    <row r="8" spans="1:66" x14ac:dyDescent="0.2">
      <c r="A8" s="79" t="s">
        <v>0</v>
      </c>
      <c r="B8" s="88" t="s">
        <v>2</v>
      </c>
      <c r="C8" s="4">
        <v>1</v>
      </c>
      <c r="D8" s="8">
        <v>9.1254927632308753</v>
      </c>
      <c r="E8">
        <v>8.9500000000000011</v>
      </c>
      <c r="F8">
        <v>9.0158473043470426</v>
      </c>
      <c r="G8">
        <v>8.8020257950873759</v>
      </c>
      <c r="H8">
        <v>19.811926988489134</v>
      </c>
      <c r="I8">
        <v>19.573133153878732</v>
      </c>
      <c r="J8">
        <v>18.313224732815836</v>
      </c>
      <c r="K8">
        <v>20.170192315196335</v>
      </c>
      <c r="L8">
        <v>8.4494046645022447</v>
      </c>
      <c r="M8">
        <v>8.4934974370648533</v>
      </c>
      <c r="N8">
        <v>8.6926362107188666</v>
      </c>
      <c r="O8">
        <v>21.142963189371233</v>
      </c>
      <c r="P8" s="19">
        <v>20.554423045669804</v>
      </c>
      <c r="Q8">
        <v>21.466831784394667</v>
      </c>
      <c r="R8">
        <v>9.9989337053591001</v>
      </c>
      <c r="S8">
        <v>9.3266767196761631</v>
      </c>
      <c r="U8">
        <v>20.990934546526997</v>
      </c>
      <c r="V8">
        <v>20.200508973526897</v>
      </c>
      <c r="W8" s="9"/>
      <c r="X8" s="8">
        <f t="shared" si="0"/>
        <v>10.686434225258258</v>
      </c>
      <c r="Y8">
        <f t="shared" ref="Y8:Y52" si="32">I8-E8</f>
        <v>10.623133153878731</v>
      </c>
      <c r="Z8">
        <f t="shared" ref="Z8:Z52" si="33">J8-F8</f>
        <v>9.2973774284687938</v>
      </c>
      <c r="AA8">
        <f t="shared" ref="AA8:AA52" si="34">K8-G8</f>
        <v>11.368166520108959</v>
      </c>
      <c r="AB8">
        <f>O8-L8</f>
        <v>12.693558524868989</v>
      </c>
      <c r="AC8" s="19">
        <v>12.060925608604951</v>
      </c>
      <c r="AD8">
        <f>Q8-N8</f>
        <v>12.774195573675801</v>
      </c>
      <c r="AE8">
        <f>U8-R8</f>
        <v>10.992000841167897</v>
      </c>
      <c r="AF8">
        <f>V8-S8</f>
        <v>10.873832253850734</v>
      </c>
      <c r="AG8" s="9"/>
      <c r="AH8" s="8">
        <f t="shared" si="1"/>
        <v>606.82400367013975</v>
      </c>
      <c r="AI8">
        <f t="shared" ref="AI8:AI52" si="35">2^-Y8*10^6</f>
        <v>634.04235844973346</v>
      </c>
      <c r="AJ8">
        <f t="shared" ref="AJ8:AJ52" si="36">2^-Z8*10^6</f>
        <v>1589.3169422137448</v>
      </c>
      <c r="AK8">
        <f t="shared" ref="AK8:AK52" si="37">2^-AA8*10^6</f>
        <v>378.30395506236005</v>
      </c>
      <c r="AL8">
        <f>2^-AB8*10^6</f>
        <v>150.95869482335323</v>
      </c>
      <c r="AM8" s="19">
        <v>234.04513407394671</v>
      </c>
      <c r="AN8">
        <f>2^-AD8*10^6</f>
        <v>142.75257860410798</v>
      </c>
      <c r="AO8">
        <f>2^-AE8*10^6</f>
        <v>490.99609087078557</v>
      </c>
      <c r="AP8">
        <f>2^-AF8*10^6</f>
        <v>532.90564878225143</v>
      </c>
      <c r="AQ8" s="9"/>
      <c r="AS8" s="77"/>
      <c r="AT8" t="s">
        <v>4</v>
      </c>
      <c r="AU8" s="30">
        <f>AVERAGE(AH14:AH16)</f>
        <v>904.68947955618648</v>
      </c>
      <c r="AV8" s="31">
        <f t="shared" ref="AV8" si="38">AVERAGE(AI14:AI16)</f>
        <v>611.75913177593577</v>
      </c>
      <c r="AW8" s="31">
        <f t="shared" ref="AW8" si="39">AVERAGE(AJ14:AJ16)</f>
        <v>1730.2934788115483</v>
      </c>
      <c r="AX8" s="31">
        <f t="shared" ref="AX8" si="40">AVERAGE(AK14:AK16)</f>
        <v>354.06592777644272</v>
      </c>
      <c r="AY8" s="31">
        <f t="shared" ref="AY8" si="41">AVERAGE(AL14:AL16)</f>
        <v>234.68709825639587</v>
      </c>
      <c r="AZ8" s="31">
        <f t="shared" ref="AZ8" si="42">AVERAGE(AM14:AM16)</f>
        <v>315.99113641179378</v>
      </c>
      <c r="BA8" s="31">
        <f t="shared" ref="BA8" si="43">AVERAGE(AN14:AN16)</f>
        <v>176.69188913898498</v>
      </c>
      <c r="BB8" s="31">
        <f t="shared" ref="BB8" si="44">AVERAGE(AO14:AO16)</f>
        <v>300.20278343916635</v>
      </c>
      <c r="BC8" s="31">
        <f t="shared" ref="BC8" si="45">AVERAGE(AP14:AP16)</f>
        <v>471.17435561048177</v>
      </c>
      <c r="BD8" s="32"/>
      <c r="BE8" s="50">
        <f>STDEV(AH14:AH16)</f>
        <v>27.10748063072575</v>
      </c>
      <c r="BF8" s="39">
        <f>STDEV(AI14:AI16)</f>
        <v>43.67286176434358</v>
      </c>
      <c r="BG8" s="39">
        <f t="shared" ref="BG8" si="46">STDEV(AJ14:AJ16)</f>
        <v>310.72844905090454</v>
      </c>
      <c r="BH8" s="39">
        <f t="shared" ref="BH8" si="47">STDEV(AK14:AK16)</f>
        <v>98.189327009733091</v>
      </c>
      <c r="BI8" s="39">
        <f t="shared" ref="BI8" si="48">STDEV(AL14:AL16)</f>
        <v>35.743995257512353</v>
      </c>
      <c r="BJ8" s="39">
        <f t="shared" ref="BJ8" si="49">STDEV(AM14:AM16)</f>
        <v>116.05367359014915</v>
      </c>
      <c r="BK8" s="39">
        <f t="shared" ref="BK8" si="50">STDEV(AN14:AN16)</f>
        <v>12.039544316798017</v>
      </c>
      <c r="BL8" s="39">
        <f t="shared" ref="BL8" si="51">STDEV(AO14:AO16)</f>
        <v>18.77001721559121</v>
      </c>
      <c r="BM8" s="39">
        <f t="shared" ref="BM8" si="52">STDEV(AP14:AP16)</f>
        <v>38.326982543967389</v>
      </c>
      <c r="BN8" s="51"/>
    </row>
    <row r="9" spans="1:66" x14ac:dyDescent="0.2">
      <c r="A9" s="79"/>
      <c r="B9" s="88"/>
      <c r="C9" s="4">
        <v>2</v>
      </c>
      <c r="D9" s="8">
        <v>9.0816606027741997</v>
      </c>
      <c r="E9">
        <v>8.4433333333333334</v>
      </c>
      <c r="F9">
        <v>9.4414328686224103</v>
      </c>
      <c r="G9">
        <v>8.5383058298638606</v>
      </c>
      <c r="H9">
        <v>19.401208391026</v>
      </c>
      <c r="I9">
        <v>19.594949428175635</v>
      </c>
      <c r="J9">
        <v>18.458441040084434</v>
      </c>
      <c r="K9">
        <v>20.735376064217899</v>
      </c>
      <c r="L9">
        <v>8.5246967045775097</v>
      </c>
      <c r="M9">
        <v>8.6736079281539293</v>
      </c>
      <c r="N9">
        <v>8.9174619499860466</v>
      </c>
      <c r="O9">
        <v>21.146107586061333</v>
      </c>
      <c r="P9" s="19">
        <v>20.287382805021696</v>
      </c>
      <c r="Q9">
        <v>21.765421857893234</v>
      </c>
      <c r="R9">
        <v>9.2858339386679187</v>
      </c>
      <c r="S9">
        <v>9.5964929187654153</v>
      </c>
      <c r="U9">
        <v>20.952848483435066</v>
      </c>
      <c r="V9">
        <v>20.277036133021468</v>
      </c>
      <c r="W9" s="9"/>
      <c r="X9" s="8">
        <f t="shared" si="0"/>
        <v>10.3195477882518</v>
      </c>
      <c r="Y9">
        <f t="shared" si="32"/>
        <v>11.151616094842302</v>
      </c>
      <c r="Z9">
        <f t="shared" si="33"/>
        <v>9.0170081714620238</v>
      </c>
      <c r="AA9">
        <f t="shared" si="34"/>
        <v>12.197070234354038</v>
      </c>
      <c r="AB9">
        <f t="shared" ref="AB9:AB16" si="53">O9-L9</f>
        <v>12.621410881483824</v>
      </c>
      <c r="AC9" s="19">
        <v>11.613774876867767</v>
      </c>
      <c r="AD9">
        <f t="shared" ref="AD9:AD16" si="54">Q9-N9</f>
        <v>12.847959907907187</v>
      </c>
      <c r="AE9">
        <f t="shared" ref="AE9:AE16" si="55">U9-R9</f>
        <v>11.667014544767147</v>
      </c>
      <c r="AF9">
        <f t="shared" ref="AF9:AF16" si="56">V9-S9</f>
        <v>10.680543214256053</v>
      </c>
      <c r="AG9" s="9"/>
      <c r="AH9" s="8">
        <f t="shared" si="1"/>
        <v>782.54005052488424</v>
      </c>
      <c r="AI9">
        <f t="shared" si="35"/>
        <v>439.57102279034945</v>
      </c>
      <c r="AJ9">
        <f t="shared" si="36"/>
        <v>1930.2344801583886</v>
      </c>
      <c r="AK9">
        <f t="shared" si="37"/>
        <v>212.96880805512612</v>
      </c>
      <c r="AL9">
        <f t="shared" ref="AL9:AL16" si="57">2^-AB9*10^6</f>
        <v>158.69993068664516</v>
      </c>
      <c r="AM9" s="19">
        <v>319.08427294456533</v>
      </c>
      <c r="AN9">
        <f t="shared" ref="AN9:AN16" si="58">2^-AD9*10^6</f>
        <v>135.63715899485001</v>
      </c>
      <c r="AO9">
        <f t="shared" ref="AO9:AO16" si="59">2^-AE9*10^6</f>
        <v>307.52375020624129</v>
      </c>
      <c r="AP9">
        <f t="shared" ref="AP9:AP16" si="60">2^-AF9*10^6</f>
        <v>609.30693685880578</v>
      </c>
      <c r="AQ9" s="9"/>
      <c r="AS9" s="77" t="s">
        <v>5</v>
      </c>
      <c r="AT9" t="s">
        <v>1</v>
      </c>
      <c r="AU9" s="30">
        <f>AVERAGE(AH17:AH19)</f>
        <v>0.69389149485849411</v>
      </c>
      <c r="AV9" s="31"/>
      <c r="AW9" s="31"/>
      <c r="AX9" s="31"/>
      <c r="AY9" s="31"/>
      <c r="AZ9" s="31"/>
      <c r="BA9" s="31"/>
      <c r="BB9" s="31"/>
      <c r="BC9" s="31"/>
      <c r="BD9" s="32"/>
      <c r="BE9" s="50">
        <f>STDEV(AH17:AH19)</f>
        <v>0.13356535197924618</v>
      </c>
      <c r="BF9" s="39"/>
      <c r="BG9" s="39"/>
      <c r="BH9" s="39"/>
      <c r="BI9" s="39"/>
      <c r="BJ9" s="39"/>
      <c r="BK9" s="39"/>
      <c r="BL9" s="39"/>
      <c r="BM9" s="39"/>
      <c r="BN9" s="51"/>
    </row>
    <row r="10" spans="1:66" ht="17" thickBot="1" x14ac:dyDescent="0.25">
      <c r="A10" s="79"/>
      <c r="B10" s="88"/>
      <c r="C10" s="4">
        <v>3</v>
      </c>
      <c r="D10" s="8">
        <v>8.9909923538502188</v>
      </c>
      <c r="E10">
        <v>8.6933333333333334</v>
      </c>
      <c r="F10">
        <v>9.5783305138347199</v>
      </c>
      <c r="G10">
        <v>8.8449940223628563</v>
      </c>
      <c r="H10">
        <v>19.354367788924304</v>
      </c>
      <c r="I10">
        <v>19.534611427477397</v>
      </c>
      <c r="J10">
        <v>18.624613240961001</v>
      </c>
      <c r="K10">
        <v>20.610324141311267</v>
      </c>
      <c r="L10">
        <v>8.5200550702561042</v>
      </c>
      <c r="M10">
        <v>8.6820557597739434</v>
      </c>
      <c r="N10">
        <v>8.5985161509073365</v>
      </c>
      <c r="O10">
        <v>21.210536579979969</v>
      </c>
      <c r="P10" s="19">
        <v>20.352877517222566</v>
      </c>
      <c r="Q10">
        <v>21.9508606026953</v>
      </c>
      <c r="R10">
        <v>9.1290171221437415</v>
      </c>
      <c r="S10">
        <v>9.49948263102835</v>
      </c>
      <c r="U10">
        <v>20.732321921918601</v>
      </c>
      <c r="V10">
        <v>20.167706664863164</v>
      </c>
      <c r="W10" s="9"/>
      <c r="X10" s="8">
        <f t="shared" si="0"/>
        <v>10.363375435074085</v>
      </c>
      <c r="Y10">
        <f t="shared" si="32"/>
        <v>10.841278094144064</v>
      </c>
      <c r="Z10">
        <f t="shared" si="33"/>
        <v>9.0462827271262807</v>
      </c>
      <c r="AA10">
        <f t="shared" si="34"/>
        <v>11.765330118948411</v>
      </c>
      <c r="AB10">
        <f t="shared" si="53"/>
        <v>12.690481509723865</v>
      </c>
      <c r="AC10" s="19">
        <v>11.670821757448623</v>
      </c>
      <c r="AD10">
        <f t="shared" si="54"/>
        <v>13.352344451787964</v>
      </c>
      <c r="AE10">
        <f t="shared" si="55"/>
        <v>11.603304799774859</v>
      </c>
      <c r="AF10">
        <f t="shared" si="56"/>
        <v>10.668224033834814</v>
      </c>
      <c r="AG10" s="9"/>
      <c r="AH10" s="8">
        <f t="shared" si="1"/>
        <v>759.12472659414823</v>
      </c>
      <c r="AI10">
        <f t="shared" si="35"/>
        <v>545.06726733086953</v>
      </c>
      <c r="AJ10">
        <f t="shared" si="36"/>
        <v>1891.4616919055309</v>
      </c>
      <c r="AK10">
        <f t="shared" si="37"/>
        <v>287.26500659892093</v>
      </c>
      <c r="AL10">
        <f t="shared" si="57"/>
        <v>151.28100680213583</v>
      </c>
      <c r="AM10" s="19">
        <v>306.71327759136494</v>
      </c>
      <c r="AN10">
        <f t="shared" si="58"/>
        <v>95.61891415923958</v>
      </c>
      <c r="AO10">
        <f t="shared" si="59"/>
        <v>321.40838785213373</v>
      </c>
      <c r="AP10">
        <f t="shared" si="60"/>
        <v>614.53208899774597</v>
      </c>
      <c r="AQ10" s="9"/>
      <c r="AS10" s="77"/>
      <c r="AT10" t="s">
        <v>2</v>
      </c>
      <c r="AU10" s="30">
        <f>AVERAGE(AH20:AH22)</f>
        <v>104.8860282899643</v>
      </c>
      <c r="AV10" s="31">
        <f t="shared" ref="AV10" si="61">AVERAGE(AI20:AI22)</f>
        <v>86.009225577703845</v>
      </c>
      <c r="AW10" s="31">
        <f t="shared" ref="AW10" si="62">AVERAGE(AJ20:AJ22)</f>
        <v>214.28552843514225</v>
      </c>
      <c r="AX10" s="31">
        <f t="shared" ref="AX10" si="63">AVERAGE(AK20:AK22)</f>
        <v>13.772476121479498</v>
      </c>
      <c r="AY10" s="31">
        <f t="shared" ref="AY10" si="64">AVERAGE(AL20:AL22)</f>
        <v>18.981843709485279</v>
      </c>
      <c r="AZ10" s="31">
        <f t="shared" ref="AZ10" si="65">AVERAGE(AM20:AM22)</f>
        <v>50.64856234135231</v>
      </c>
      <c r="BA10" s="31">
        <f t="shared" ref="BA10" si="66">AVERAGE(AN20:AN22)</f>
        <v>10.971652407956286</v>
      </c>
      <c r="BB10" s="31">
        <f t="shared" ref="BB10" si="67">AVERAGE(AO20:AO22)</f>
        <v>154.42750730296629</v>
      </c>
      <c r="BC10" s="31">
        <f t="shared" ref="BC10" si="68">AVERAGE(AP20:AP22)</f>
        <v>301.88191473959517</v>
      </c>
      <c r="BD10" s="32"/>
      <c r="BE10" s="50">
        <f>STDEV(AH20:AH22)</f>
        <v>31.372259376852277</v>
      </c>
      <c r="BF10" s="39">
        <f>STDEV(AI20:AI22)</f>
        <v>11.220439142837677</v>
      </c>
      <c r="BG10" s="39">
        <f t="shared" ref="BG10" si="69">STDEV(AJ20:AJ22)</f>
        <v>84.041562076563096</v>
      </c>
      <c r="BH10" s="39">
        <f t="shared" ref="BH10" si="70">STDEV(AK20:AK22)</f>
        <v>0.27248834937211386</v>
      </c>
      <c r="BI10" s="39">
        <f t="shared" ref="BI10" si="71">STDEV(AL20:AL22)</f>
        <v>4.3077499701463653</v>
      </c>
      <c r="BJ10" s="39">
        <f t="shared" ref="BJ10" si="72">STDEV(AM20:AM22)</f>
        <v>5.5984520631271391</v>
      </c>
      <c r="BK10" s="39">
        <f t="shared" ref="BK10" si="73">STDEV(AN20:AN22)</f>
        <v>2.0710602433750909</v>
      </c>
      <c r="BL10" s="39">
        <f t="shared" ref="BL10" si="74">STDEV(AO20:AO22)</f>
        <v>29.694145567121353</v>
      </c>
      <c r="BM10" s="39">
        <f t="shared" ref="BM10" si="75">STDEV(AP20:AP22)</f>
        <v>53.689701767478013</v>
      </c>
      <c r="BN10" s="51"/>
    </row>
    <row r="11" spans="1:66" x14ac:dyDescent="0.2">
      <c r="A11" s="79" t="s">
        <v>0</v>
      </c>
      <c r="B11" s="88" t="s">
        <v>3</v>
      </c>
      <c r="C11" s="4">
        <v>1</v>
      </c>
      <c r="D11" s="8">
        <v>9.1090775013761167</v>
      </c>
      <c r="E11">
        <v>9.0133333333333336</v>
      </c>
      <c r="F11">
        <v>9.0190477474657413</v>
      </c>
      <c r="G11">
        <v>8.5166089309562469</v>
      </c>
      <c r="H11">
        <v>29.682353971830935</v>
      </c>
      <c r="I11">
        <v>28.632454789840164</v>
      </c>
      <c r="J11">
        <v>26.198963770420466</v>
      </c>
      <c r="K11">
        <v>30.416410878044033</v>
      </c>
      <c r="L11">
        <v>8.8149472960582607</v>
      </c>
      <c r="M11">
        <v>8.594741793350833</v>
      </c>
      <c r="N11">
        <v>8.8305337843358505</v>
      </c>
      <c r="O11">
        <v>20.158294657531332</v>
      </c>
      <c r="P11" s="19">
        <v>28.235668893762867</v>
      </c>
      <c r="Q11">
        <v>32.287514550070831</v>
      </c>
      <c r="R11">
        <v>9.2125941879306339</v>
      </c>
      <c r="S11">
        <v>8.9780189868022031</v>
      </c>
      <c r="U11">
        <v>32.279372871953136</v>
      </c>
      <c r="V11">
        <v>31.762389564322202</v>
      </c>
      <c r="W11" s="9"/>
      <c r="X11" s="8">
        <f t="shared" si="0"/>
        <v>20.573276470454818</v>
      </c>
      <c r="Y11">
        <f t="shared" si="32"/>
        <v>19.619121456506832</v>
      </c>
      <c r="Z11">
        <f t="shared" si="33"/>
        <v>17.179916022954725</v>
      </c>
      <c r="AA11">
        <f t="shared" si="34"/>
        <v>21.899801947087788</v>
      </c>
      <c r="AB11">
        <f t="shared" si="53"/>
        <v>11.343347361473072</v>
      </c>
      <c r="AC11" s="19">
        <v>19.640927100412036</v>
      </c>
      <c r="AD11">
        <f t="shared" si="54"/>
        <v>23.456980765734983</v>
      </c>
      <c r="AE11">
        <f t="shared" si="55"/>
        <v>23.066778684022502</v>
      </c>
      <c r="AF11">
        <f t="shared" si="56"/>
        <v>22.784370577520001</v>
      </c>
      <c r="AG11" s="9"/>
      <c r="AH11" s="8">
        <f t="shared" si="1"/>
        <v>0.64095372124616279</v>
      </c>
      <c r="AI11">
        <f t="shared" si="35"/>
        <v>1.2418122881372002</v>
      </c>
      <c r="AJ11">
        <f t="shared" si="36"/>
        <v>6.734881428231934</v>
      </c>
      <c r="AK11">
        <f t="shared" si="37"/>
        <v>0.25556578767335353</v>
      </c>
      <c r="AL11" s="23">
        <f>2^-AB11*10^6</f>
        <v>384.86834556972292</v>
      </c>
      <c r="AM11" s="19">
        <v>1.2231840240084357</v>
      </c>
      <c r="AN11">
        <f t="shared" si="58"/>
        <v>8.684507244807145E-2</v>
      </c>
      <c r="AO11">
        <f t="shared" si="59"/>
        <v>0.1138171516151332</v>
      </c>
      <c r="AP11">
        <f t="shared" si="60"/>
        <v>0.1384270691364986</v>
      </c>
      <c r="AQ11" s="9"/>
      <c r="AS11" s="77"/>
      <c r="AT11" t="s">
        <v>3</v>
      </c>
      <c r="AU11" s="30">
        <f>AVERAGE(AH23:AH25)</f>
        <v>0.73108009508426275</v>
      </c>
      <c r="AV11" s="31">
        <f t="shared" ref="AV11" si="76">AVERAGE(AI23:AI25)</f>
        <v>0.76425622353335754</v>
      </c>
      <c r="AW11" s="31">
        <f t="shared" ref="AW11" si="77">AVERAGE(AJ23:AJ25)</f>
        <v>5.6782434431604676</v>
      </c>
      <c r="AX11" s="31">
        <f t="shared" ref="AX11" si="78">AVERAGE(AK23:AK25)</f>
        <v>9.997109477707207E-2</v>
      </c>
      <c r="AY11" s="31">
        <f t="shared" ref="AY11" si="79">AVERAGE(AL23:AL25)</f>
        <v>200.02595152598573</v>
      </c>
      <c r="AZ11" s="31">
        <f t="shared" ref="AZ11" si="80">AVERAGE(AM23:AM25)</f>
        <v>1.8132240292391506</v>
      </c>
      <c r="BA11" s="31">
        <f t="shared" ref="BA11" si="81">AVERAGE(AN23:AN25)</f>
        <v>8.085061813624668E-2</v>
      </c>
      <c r="BB11" s="31">
        <f t="shared" ref="BB11" si="82">AVERAGE(AO23:AO25)</f>
        <v>9.6318510530127646E-2</v>
      </c>
      <c r="BC11" s="31">
        <f t="shared" ref="BC11" si="83">AVERAGE(AP23:AP25)</f>
        <v>0.23152492322924992</v>
      </c>
      <c r="BD11" s="32"/>
      <c r="BE11" s="50">
        <f>STDEV(AH23:AH25)</f>
        <v>0.1225985800635413</v>
      </c>
      <c r="BF11" s="39">
        <f>STDEV(AI23:AI25)</f>
        <v>0.13053470498539424</v>
      </c>
      <c r="BG11" s="39">
        <f t="shared" ref="BG11" si="84">STDEV(AJ23:AJ25)</f>
        <v>0.81296989419872034</v>
      </c>
      <c r="BH11" s="39">
        <f t="shared" ref="BH11" si="85">STDEV(AK23:AK25)</f>
        <v>2.943666691872256E-2</v>
      </c>
      <c r="BI11" s="39">
        <f t="shared" ref="BI11" si="86">STDEV(AL23:AL25)</f>
        <v>43.615654582162556</v>
      </c>
      <c r="BJ11" s="39">
        <f t="shared" ref="BJ11" si="87">STDEV(AM23:AM25)</f>
        <v>0.2452143346047751</v>
      </c>
      <c r="BK11" s="39">
        <f t="shared" ref="BK11" si="88">STDEV(AN23:AN25)</f>
        <v>5.7437375897908382E-3</v>
      </c>
      <c r="BL11" s="39">
        <f t="shared" ref="BL11" si="89">STDEV(AO23:AO25)</f>
        <v>3.2531511619369208E-2</v>
      </c>
      <c r="BM11" s="39">
        <f t="shared" ref="BM11" si="90">STDEV(AP23:AP25)</f>
        <v>2.1277455505023614E-2</v>
      </c>
      <c r="BN11" s="51"/>
    </row>
    <row r="12" spans="1:66" x14ac:dyDescent="0.2">
      <c r="A12" s="79"/>
      <c r="B12" s="88"/>
      <c r="C12" s="4">
        <v>2</v>
      </c>
      <c r="D12" s="8">
        <v>9.0747539488945996</v>
      </c>
      <c r="E12">
        <v>8.7966666666666669</v>
      </c>
      <c r="F12">
        <v>9.3268108721022269</v>
      </c>
      <c r="G12">
        <v>8.7249380855588132</v>
      </c>
      <c r="H12">
        <v>29.537937690795768</v>
      </c>
      <c r="I12">
        <v>29.231264753850866</v>
      </c>
      <c r="J12">
        <v>26.950187729125769</v>
      </c>
      <c r="K12">
        <v>32.012175402453998</v>
      </c>
      <c r="L12">
        <v>8.2417678806316701</v>
      </c>
      <c r="M12">
        <v>8.5151525293815684</v>
      </c>
      <c r="N12">
        <v>8.7577001334114595</v>
      </c>
      <c r="O12">
        <v>20.353482757564503</v>
      </c>
      <c r="P12" s="19">
        <v>27.4722847905301</v>
      </c>
      <c r="Q12">
        <v>31.971008538170764</v>
      </c>
      <c r="R12">
        <v>9.4531016530436442</v>
      </c>
      <c r="S12">
        <v>9.3514275425948004</v>
      </c>
      <c r="U12">
        <v>32.517256467900133</v>
      </c>
      <c r="V12">
        <v>32.034352876726395</v>
      </c>
      <c r="W12" s="9"/>
      <c r="X12" s="8">
        <f t="shared" si="0"/>
        <v>20.463183741901169</v>
      </c>
      <c r="Y12">
        <f t="shared" si="32"/>
        <v>20.434598087184199</v>
      </c>
      <c r="Z12">
        <f t="shared" si="33"/>
        <v>17.623376857023544</v>
      </c>
      <c r="AA12">
        <f t="shared" si="34"/>
        <v>23.287237316895187</v>
      </c>
      <c r="AB12">
        <f t="shared" si="53"/>
        <v>12.111714876932833</v>
      </c>
      <c r="AC12" s="19">
        <v>18.95713226114853</v>
      </c>
      <c r="AD12">
        <f t="shared" si="54"/>
        <v>23.213308404759303</v>
      </c>
      <c r="AE12">
        <f t="shared" si="55"/>
        <v>23.064154814856487</v>
      </c>
      <c r="AF12">
        <f t="shared" si="56"/>
        <v>22.682925334131596</v>
      </c>
      <c r="AG12" s="9"/>
      <c r="AH12" s="8">
        <f t="shared" si="1"/>
        <v>0.69177981665892907</v>
      </c>
      <c r="AI12">
        <f t="shared" si="35"/>
        <v>0.70562348434389977</v>
      </c>
      <c r="AJ12">
        <f t="shared" si="36"/>
        <v>4.9526192476436766</v>
      </c>
      <c r="AK12">
        <f t="shared" si="37"/>
        <v>9.7688412359448126E-2</v>
      </c>
      <c r="AL12" s="24">
        <f t="shared" si="57"/>
        <v>225.94905178361941</v>
      </c>
      <c r="AM12" s="19">
        <v>1.9648733290335321</v>
      </c>
      <c r="AN12">
        <f t="shared" si="58"/>
        <v>0.10282479955340057</v>
      </c>
      <c r="AO12">
        <f t="shared" si="59"/>
        <v>0.11402434235504491</v>
      </c>
      <c r="AP12">
        <f t="shared" si="60"/>
        <v>0.14851115818922844</v>
      </c>
      <c r="AQ12" s="9"/>
      <c r="AS12" s="77"/>
      <c r="AT12" t="s">
        <v>4</v>
      </c>
      <c r="AU12" s="30">
        <f>AVERAGE(AH26:AH28)</f>
        <v>186.16649663046988</v>
      </c>
      <c r="AV12" s="31">
        <f t="shared" ref="AV12" si="91">AVERAGE(AI26:AI28)</f>
        <v>245.36227880578556</v>
      </c>
      <c r="AW12" s="31">
        <f t="shared" ref="AW12" si="92">AVERAGE(AJ26:AJ28)</f>
        <v>410.86467297242376</v>
      </c>
      <c r="AX12" s="31">
        <f t="shared" ref="AX12" si="93">AVERAGE(AK26:AK28)</f>
        <v>97.756912898235143</v>
      </c>
      <c r="AY12" s="31">
        <f t="shared" ref="AY12" si="94">AVERAGE(AL26:AL28)</f>
        <v>373.88159234766277</v>
      </c>
      <c r="AZ12" s="31">
        <f t="shared" ref="AZ12" si="95">AVERAGE(AM26:AM28)</f>
        <v>681.62788886162582</v>
      </c>
      <c r="BA12" s="31">
        <f t="shared" ref="BA12" si="96">AVERAGE(AN26:AN28)</f>
        <v>168.59883609376084</v>
      </c>
      <c r="BB12" s="31">
        <f t="shared" ref="BB12" si="97">AVERAGE(AO26:AO28)</f>
        <v>329.36372773847393</v>
      </c>
      <c r="BC12" s="31">
        <f t="shared" ref="BC12" si="98">AVERAGE(AP26:AP28)</f>
        <v>523.40708326622337</v>
      </c>
      <c r="BD12" s="32"/>
      <c r="BE12" s="50">
        <f>STDEV(AH26:AH28)</f>
        <v>9.7809352020571723</v>
      </c>
      <c r="BF12" s="39">
        <f>STDEV(AI26:AI28)</f>
        <v>16.798918310119799</v>
      </c>
      <c r="BG12" s="39">
        <f t="shared" ref="BG12" si="99">STDEV(AJ26:AJ28)</f>
        <v>78.995812055633408</v>
      </c>
      <c r="BH12" s="39">
        <f t="shared" ref="BH12" si="100">STDEV(AK26:AK28)</f>
        <v>27.306593551571641</v>
      </c>
      <c r="BI12" s="39">
        <f t="shared" ref="BI12" si="101">STDEV(AL26:AL28)</f>
        <v>86.021423129662224</v>
      </c>
      <c r="BJ12" s="39">
        <f t="shared" ref="BJ12" si="102">STDEV(AM26:AM28)</f>
        <v>33.614384627680053</v>
      </c>
      <c r="BK12" s="39">
        <f t="shared" ref="BK12" si="103">STDEV(AN26:AN28)</f>
        <v>25.60866851532764</v>
      </c>
      <c r="BL12" s="39">
        <f t="shared" ref="BL12" si="104">STDEV(AO26:AO28)</f>
        <v>23.802527904463425</v>
      </c>
      <c r="BM12" s="39">
        <f t="shared" ref="BM12" si="105">STDEV(AP26:AP28)</f>
        <v>82.733855756688484</v>
      </c>
      <c r="BN12" s="51"/>
    </row>
    <row r="13" spans="1:66" ht="17" thickBot="1" x14ac:dyDescent="0.25">
      <c r="A13" s="79"/>
      <c r="B13" s="88"/>
      <c r="C13" s="4">
        <v>3</v>
      </c>
      <c r="D13" s="8">
        <v>8.9647029575756001</v>
      </c>
      <c r="E13">
        <v>8.9533333333333331</v>
      </c>
      <c r="F13">
        <v>9.3608835714711311</v>
      </c>
      <c r="G13">
        <v>8.4592399397304092</v>
      </c>
      <c r="H13">
        <v>29.123198486496932</v>
      </c>
      <c r="I13">
        <v>29.374187849840634</v>
      </c>
      <c r="J13">
        <v>26.777847577039367</v>
      </c>
      <c r="K13">
        <v>32.38901121027267</v>
      </c>
      <c r="L13" s="18"/>
      <c r="M13">
        <v>8.7563219716393643</v>
      </c>
      <c r="N13">
        <v>9.3898613137579474</v>
      </c>
      <c r="O13" s="3"/>
      <c r="P13" s="19">
        <v>27.947857231836135</v>
      </c>
      <c r="Q13">
        <v>29.237224103084333</v>
      </c>
      <c r="R13">
        <v>9.0541472865542065</v>
      </c>
      <c r="S13">
        <v>9.3627878846712402</v>
      </c>
      <c r="U13">
        <v>32.655191576135934</v>
      </c>
      <c r="V13">
        <v>32.044202942163402</v>
      </c>
      <c r="W13" s="9"/>
      <c r="X13" s="8">
        <f t="shared" si="0"/>
        <v>20.158495528921332</v>
      </c>
      <c r="Y13">
        <f t="shared" si="32"/>
        <v>20.420854516507301</v>
      </c>
      <c r="Z13">
        <f t="shared" si="33"/>
        <v>17.416964005568236</v>
      </c>
      <c r="AA13">
        <f t="shared" si="34"/>
        <v>23.929771270542261</v>
      </c>
      <c r="AB13" s="3"/>
      <c r="AC13" s="19">
        <v>19.191535260196773</v>
      </c>
      <c r="AD13">
        <f t="shared" si="54"/>
        <v>19.847362789326386</v>
      </c>
      <c r="AE13">
        <f t="shared" si="55"/>
        <v>23.601044289581729</v>
      </c>
      <c r="AF13">
        <f t="shared" si="56"/>
        <v>22.68141505749216</v>
      </c>
      <c r="AG13" s="9"/>
      <c r="AH13" s="8">
        <f t="shared" si="1"/>
        <v>0.85445299882690962</v>
      </c>
      <c r="AI13">
        <f t="shared" si="35"/>
        <v>0.71237759735916728</v>
      </c>
      <c r="AJ13">
        <f t="shared" si="36"/>
        <v>5.7144100501068307</v>
      </c>
      <c r="AK13">
        <f t="shared" si="37"/>
        <v>6.2577910556577132E-2</v>
      </c>
      <c r="AL13" s="25"/>
      <c r="AM13" s="19">
        <v>1.6702144005350219</v>
      </c>
      <c r="AN13">
        <f t="shared" si="58"/>
        <v>1.0601039814201734</v>
      </c>
      <c r="AO13">
        <f t="shared" si="59"/>
        <v>7.8591891249795334E-2</v>
      </c>
      <c r="AP13">
        <f t="shared" si="60"/>
        <v>0.14866670760707534</v>
      </c>
      <c r="AQ13" s="9"/>
      <c r="AS13" s="77" t="s">
        <v>6</v>
      </c>
      <c r="AT13" t="s">
        <v>1</v>
      </c>
      <c r="AU13" s="30">
        <f>AVERAGE(AH29:AH31)</f>
        <v>0.6119803791906232</v>
      </c>
      <c r="AV13" s="31"/>
      <c r="AW13" s="31"/>
      <c r="AX13" s="31"/>
      <c r="AY13" s="31"/>
      <c r="AZ13" s="31"/>
      <c r="BA13" s="31"/>
      <c r="BB13" s="31"/>
      <c r="BC13" s="31"/>
      <c r="BD13" s="32"/>
      <c r="BE13" s="50">
        <f>STDEV(AH29:AH31)</f>
        <v>0.22152283796339392</v>
      </c>
      <c r="BF13" s="39"/>
      <c r="BG13" s="39"/>
      <c r="BH13" s="39"/>
      <c r="BI13" s="39"/>
      <c r="BJ13" s="39"/>
      <c r="BK13" s="39"/>
      <c r="BL13" s="39"/>
      <c r="BM13" s="39"/>
      <c r="BN13" s="51"/>
    </row>
    <row r="14" spans="1:66" x14ac:dyDescent="0.2">
      <c r="A14" s="79" t="s">
        <v>0</v>
      </c>
      <c r="B14" s="88" t="s">
        <v>4</v>
      </c>
      <c r="C14" s="4">
        <v>1</v>
      </c>
      <c r="D14" s="8">
        <v>8.9433738730282517</v>
      </c>
      <c r="E14">
        <v>8.9433333333333334</v>
      </c>
      <c r="F14">
        <v>8.637115202372831</v>
      </c>
      <c r="G14">
        <v>8.792611422799391</v>
      </c>
      <c r="H14">
        <v>19.081244625193335</v>
      </c>
      <c r="I14">
        <v>19.7420206050163</v>
      </c>
      <c r="J14">
        <v>18.099864834181869</v>
      </c>
      <c r="K14">
        <v>20.299808692835331</v>
      </c>
      <c r="L14">
        <v>9.1506751507012201</v>
      </c>
      <c r="M14">
        <v>8.5997750438222464</v>
      </c>
      <c r="N14">
        <v>8.9537277955871897</v>
      </c>
      <c r="O14">
        <v>21.019913670935299</v>
      </c>
      <c r="P14" s="19">
        <v>20.661417953758164</v>
      </c>
      <c r="Q14">
        <v>21.311179956260634</v>
      </c>
      <c r="R14">
        <v>9.1959792323395497</v>
      </c>
      <c r="S14">
        <v>9.0161383482829383</v>
      </c>
      <c r="U14">
        <v>20.974877537772667</v>
      </c>
      <c r="V14">
        <v>20.206436594619337</v>
      </c>
      <c r="W14" s="9"/>
      <c r="X14" s="8">
        <f t="shared" si="0"/>
        <v>10.137870752165083</v>
      </c>
      <c r="Y14">
        <f t="shared" si="32"/>
        <v>10.798687271682967</v>
      </c>
      <c r="Z14">
        <f t="shared" si="33"/>
        <v>9.4627496318090376</v>
      </c>
      <c r="AA14">
        <f t="shared" si="34"/>
        <v>11.50719727003594</v>
      </c>
      <c r="AB14">
        <f t="shared" si="53"/>
        <v>11.869238520234079</v>
      </c>
      <c r="AC14" s="19">
        <v>12.061642909935918</v>
      </c>
      <c r="AD14">
        <f t="shared" si="54"/>
        <v>12.357452160673445</v>
      </c>
      <c r="AE14">
        <f t="shared" si="55"/>
        <v>11.778898305433117</v>
      </c>
      <c r="AF14">
        <f t="shared" si="56"/>
        <v>11.190298246336399</v>
      </c>
      <c r="AG14" s="9"/>
      <c r="AH14" s="8">
        <f t="shared" si="1"/>
        <v>887.55814013922782</v>
      </c>
      <c r="AI14">
        <f t="shared" si="35"/>
        <v>561.39846059889032</v>
      </c>
      <c r="AJ14">
        <f t="shared" si="36"/>
        <v>1417.1914363679264</v>
      </c>
      <c r="AK14">
        <f t="shared" si="37"/>
        <v>343.54881565281408</v>
      </c>
      <c r="AL14">
        <f t="shared" si="57"/>
        <v>267.3025979349116</v>
      </c>
      <c r="AM14" s="19">
        <v>233.92879683458929</v>
      </c>
      <c r="AN14">
        <f t="shared" si="58"/>
        <v>190.56196816759748</v>
      </c>
      <c r="AO14">
        <f t="shared" si="59"/>
        <v>284.57601543362773</v>
      </c>
      <c r="AP14">
        <f t="shared" si="60"/>
        <v>427.94166043288556</v>
      </c>
      <c r="AQ14" s="9"/>
      <c r="AS14" s="77"/>
      <c r="AT14" t="s">
        <v>2</v>
      </c>
      <c r="AU14" s="30">
        <f>AVERAGE(AH32:AH34)</f>
        <v>21.629024878413833</v>
      </c>
      <c r="AV14" s="31">
        <f t="shared" ref="AV14" si="106">AVERAGE(AI32:AI34)</f>
        <v>22.324219745332766</v>
      </c>
      <c r="AW14" s="31">
        <f t="shared" ref="AW14" si="107">AVERAGE(AJ32:AJ34)</f>
        <v>12.146737810257934</v>
      </c>
      <c r="AX14" s="31">
        <f t="shared" ref="AX14" si="108">AVERAGE(AK32:AK34)</f>
        <v>4.3854513457777493</v>
      </c>
      <c r="AY14" s="31">
        <f t="shared" ref="AY14" si="109">AVERAGE(AL32:AL34)</f>
        <v>18.701728810076009</v>
      </c>
      <c r="AZ14" s="31">
        <f t="shared" ref="AZ14" si="110">AVERAGE(AM32:AM34)</f>
        <v>10.057870248262786</v>
      </c>
      <c r="BA14" s="31">
        <f t="shared" ref="BA14" si="111">AVERAGE(AN32:AN34)</f>
        <v>2.6917781605867348</v>
      </c>
      <c r="BB14" s="31">
        <f t="shared" ref="BB14" si="112">AVERAGE(AO32:AO34)</f>
        <v>13.315365799092177</v>
      </c>
      <c r="BC14" s="31">
        <f t="shared" ref="BC14" si="113">AVERAGE(AP32:AP34)</f>
        <v>44.912243468749125</v>
      </c>
      <c r="BD14" s="32"/>
      <c r="BE14" s="50">
        <f>STDEV(AH32:AH34)</f>
        <v>3.3561197291107199</v>
      </c>
      <c r="BF14" s="39">
        <f>STDEV(AI32:AI34)</f>
        <v>6.4135265295225228</v>
      </c>
      <c r="BG14" s="39">
        <f t="shared" ref="BG14" si="114">STDEV(AJ32:AJ34)</f>
        <v>2.4350630910768585</v>
      </c>
      <c r="BH14" s="39">
        <f t="shared" ref="BH14" si="115">STDEV(AK32:AK34)</f>
        <v>1.0626308081324047</v>
      </c>
      <c r="BI14" s="39">
        <f t="shared" ref="BI14" si="116">STDEV(AL32:AL34)</f>
        <v>2.0816034626338036</v>
      </c>
      <c r="BJ14" s="39">
        <f t="shared" ref="BJ14" si="117">STDEV(AM32:AM34)</f>
        <v>0.76384093132574216</v>
      </c>
      <c r="BK14" s="39">
        <f t="shared" ref="BK14" si="118">STDEV(AN32:AN34)</f>
        <v>0.20111782305020656</v>
      </c>
      <c r="BL14" s="39">
        <f t="shared" ref="BL14" si="119">STDEV(AO32:AO34)</f>
        <v>1.5749481426409786</v>
      </c>
      <c r="BM14" s="39">
        <f t="shared" ref="BM14" si="120">STDEV(AP32:AP34)</f>
        <v>2.410675836972143</v>
      </c>
      <c r="BN14" s="51"/>
    </row>
    <row r="15" spans="1:66" x14ac:dyDescent="0.2">
      <c r="A15" s="79"/>
      <c r="B15" s="88"/>
      <c r="C15" s="4">
        <v>2</v>
      </c>
      <c r="D15" s="8">
        <v>9.0179475106608766</v>
      </c>
      <c r="E15">
        <v>9.1133333333333333</v>
      </c>
      <c r="F15">
        <v>9.2165798865864108</v>
      </c>
      <c r="G15">
        <v>9.3453589307893026</v>
      </c>
      <c r="H15">
        <v>19.150933997767932</v>
      </c>
      <c r="I15">
        <v>19.735049305111932</v>
      </c>
      <c r="J15">
        <v>18.154790642280101</v>
      </c>
      <c r="K15">
        <v>20.440591591958466</v>
      </c>
      <c r="L15">
        <v>8.8270700122596573</v>
      </c>
      <c r="M15">
        <v>9.1232168818501371</v>
      </c>
      <c r="N15">
        <v>8.9374317015056732</v>
      </c>
      <c r="O15">
        <v>20.850042995534533</v>
      </c>
      <c r="P15" s="19">
        <v>20.417967000576333</v>
      </c>
      <c r="Q15">
        <v>21.468628234993602</v>
      </c>
      <c r="R15">
        <v>9.67329522611222</v>
      </c>
      <c r="S15">
        <v>9.4522065511734059</v>
      </c>
      <c r="U15">
        <v>21.278332851322133</v>
      </c>
      <c r="V15">
        <v>20.415149476896069</v>
      </c>
      <c r="W15" s="9"/>
      <c r="X15" s="8">
        <f t="shared" si="0"/>
        <v>10.132986487107056</v>
      </c>
      <c r="Y15">
        <f t="shared" si="32"/>
        <v>10.621715971778599</v>
      </c>
      <c r="Z15">
        <f t="shared" si="33"/>
        <v>8.9382107556936905</v>
      </c>
      <c r="AA15">
        <f t="shared" si="34"/>
        <v>11.095232661169163</v>
      </c>
      <c r="AB15">
        <f t="shared" si="53"/>
        <v>12.022972983274876</v>
      </c>
      <c r="AC15" s="19">
        <v>11.294750118726196</v>
      </c>
      <c r="AD15">
        <f t="shared" si="54"/>
        <v>12.531196533487929</v>
      </c>
      <c r="AE15">
        <f t="shared" si="55"/>
        <v>11.605037625209913</v>
      </c>
      <c r="AF15">
        <f t="shared" si="56"/>
        <v>10.962942925722663</v>
      </c>
      <c r="AG15" s="9"/>
      <c r="AH15" s="8">
        <f t="shared" si="1"/>
        <v>890.56807335169515</v>
      </c>
      <c r="AI15">
        <f t="shared" si="35"/>
        <v>634.66549426972074</v>
      </c>
      <c r="AJ15">
        <f t="shared" si="36"/>
        <v>2038.5926542653126</v>
      </c>
      <c r="AK15">
        <f t="shared" si="37"/>
        <v>457.09046311048985</v>
      </c>
      <c r="AL15">
        <f t="shared" si="57"/>
        <v>240.28380190289309</v>
      </c>
      <c r="AM15" s="19">
        <v>398.05347598899829</v>
      </c>
      <c r="AN15">
        <f t="shared" si="58"/>
        <v>168.94057261215394</v>
      </c>
      <c r="AO15">
        <f t="shared" si="59"/>
        <v>321.02257499934353</v>
      </c>
      <c r="AP15">
        <f t="shared" si="60"/>
        <v>500.98571031864043</v>
      </c>
      <c r="AQ15" s="9"/>
      <c r="AS15" s="77"/>
      <c r="AT15" t="s">
        <v>3</v>
      </c>
      <c r="AU15" s="30">
        <f>AVERAGE(AH35:AH37)</f>
        <v>2.1388177415763217</v>
      </c>
      <c r="AV15" s="31">
        <f t="shared" ref="AV15" si="121">AVERAGE(AI35:AI37)</f>
        <v>0.96150460177980401</v>
      </c>
      <c r="AW15" s="31">
        <f t="shared" ref="AW15" si="122">AVERAGE(AJ35:AJ37)</f>
        <v>6.8707219770793335</v>
      </c>
      <c r="AX15" s="31">
        <f t="shared" ref="AX15" si="123">AVERAGE(AK35:AK37)</f>
        <v>0.1115807275637004</v>
      </c>
      <c r="AY15" s="31">
        <f t="shared" ref="AY15" si="124">AVERAGE(AL35:AL37)</f>
        <v>0.23666200414343383</v>
      </c>
      <c r="AZ15" s="31">
        <f t="shared" ref="AZ15" si="125">AVERAGE(AM35:AM37)</f>
        <v>1.0257875282099549</v>
      </c>
      <c r="BA15" s="31">
        <f t="shared" ref="BA15" si="126">AVERAGE(AN35:AN37)</f>
        <v>6.8419814630345313E-2</v>
      </c>
      <c r="BB15" s="31">
        <f t="shared" ref="BB15" si="127">AVERAGE(AO35:AO37)</f>
        <v>0.25046876114323974</v>
      </c>
      <c r="BC15" s="31">
        <f t="shared" ref="BC15" si="128">AVERAGE(AP35:AP37)</f>
        <v>0.71476002884123113</v>
      </c>
      <c r="BD15" s="32"/>
      <c r="BE15" s="50">
        <f>STDEV(AH35:AH37)</f>
        <v>3.6791870753096291E-2</v>
      </c>
      <c r="BF15" s="39">
        <f>STDEV(AI35:AI37)</f>
        <v>0.19680255977675848</v>
      </c>
      <c r="BG15" s="39">
        <f t="shared" ref="BG15" si="129">STDEV(AJ35:AJ37)</f>
        <v>0.42850925381596333</v>
      </c>
      <c r="BH15" s="39">
        <f t="shared" ref="BH15" si="130">STDEV(AK35:AK37)</f>
        <v>1.2031921141017133E-2</v>
      </c>
      <c r="BI15" s="39">
        <f t="shared" ref="BI15" si="131">STDEV(AL35:AL37)</f>
        <v>2.8374605438988051E-2</v>
      </c>
      <c r="BJ15" s="39">
        <f t="shared" ref="BJ15" si="132">STDEV(AM35:AM37)</f>
        <v>0.65517370215237125</v>
      </c>
      <c r="BK15" s="39">
        <f t="shared" ref="BK15" si="133">STDEV(AN35:AN37)</f>
        <v>4.0809095670414075E-3</v>
      </c>
      <c r="BL15" s="39">
        <f t="shared" ref="BL15" si="134">STDEV(AO35:AO37)</f>
        <v>0.31410057881691184</v>
      </c>
      <c r="BM15" s="39">
        <f t="shared" ref="BM15" si="135">STDEV(AP35:AP37)</f>
        <v>1.0555718129619776</v>
      </c>
      <c r="BN15" s="51"/>
    </row>
    <row r="16" spans="1:66" x14ac:dyDescent="0.2">
      <c r="A16" s="79"/>
      <c r="B16" s="88"/>
      <c r="C16" s="4">
        <v>3</v>
      </c>
      <c r="D16" s="8">
        <v>9.3842641434148426</v>
      </c>
      <c r="E16">
        <v>8.9833333333333325</v>
      </c>
      <c r="F16">
        <v>9.2264459480971368</v>
      </c>
      <c r="G16">
        <v>8.7006026135548851</v>
      </c>
      <c r="H16">
        <v>19.4455570465982</v>
      </c>
      <c r="I16">
        <v>19.594747969385399</v>
      </c>
      <c r="J16">
        <v>18.397214458283802</v>
      </c>
      <c r="K16">
        <v>20.601181313144803</v>
      </c>
      <c r="L16">
        <v>8.6542710832107161</v>
      </c>
      <c r="M16" s="3"/>
      <c r="N16">
        <v>8.8909202354458561</v>
      </c>
      <c r="O16">
        <v>20.967638482448702</v>
      </c>
      <c r="P16" s="20"/>
      <c r="Q16">
        <v>21.408242243375099</v>
      </c>
      <c r="R16">
        <v>9.4618555441601035</v>
      </c>
      <c r="S16">
        <v>9.4137399617978073</v>
      </c>
      <c r="U16">
        <v>21.1888052393907</v>
      </c>
      <c r="V16">
        <v>20.424670749747701</v>
      </c>
      <c r="W16" s="9"/>
      <c r="X16" s="8">
        <f t="shared" si="0"/>
        <v>10.061292903183357</v>
      </c>
      <c r="Y16">
        <f t="shared" si="32"/>
        <v>10.611414636052066</v>
      </c>
      <c r="Z16">
        <f t="shared" si="33"/>
        <v>9.1707685101866652</v>
      </c>
      <c r="AA16">
        <f t="shared" si="34"/>
        <v>11.900578699589918</v>
      </c>
      <c r="AB16">
        <f t="shared" si="53"/>
        <v>12.313367399237986</v>
      </c>
      <c r="AC16" s="20"/>
      <c r="AD16">
        <f t="shared" si="54"/>
        <v>12.517322007929243</v>
      </c>
      <c r="AE16">
        <f t="shared" si="55"/>
        <v>11.726949695230596</v>
      </c>
      <c r="AF16">
        <f t="shared" si="56"/>
        <v>11.010930787949894</v>
      </c>
      <c r="AG16" s="9"/>
      <c r="AH16" s="8">
        <f t="shared" si="1"/>
        <v>935.94222517763637</v>
      </c>
      <c r="AI16">
        <f t="shared" si="35"/>
        <v>639.21344045919625</v>
      </c>
      <c r="AJ16">
        <f t="shared" si="36"/>
        <v>1735.096345801406</v>
      </c>
      <c r="AK16">
        <f t="shared" si="37"/>
        <v>261.558504566024</v>
      </c>
      <c r="AL16">
        <f t="shared" si="57"/>
        <v>196.47489493138292</v>
      </c>
      <c r="AM16" s="20"/>
      <c r="AN16">
        <f t="shared" si="58"/>
        <v>170.57312663720356</v>
      </c>
      <c r="AO16">
        <f t="shared" si="59"/>
        <v>295.00975988452785</v>
      </c>
      <c r="AP16">
        <f t="shared" si="60"/>
        <v>484.59569607991915</v>
      </c>
      <c r="AQ16" s="9"/>
      <c r="AS16" s="77"/>
      <c r="AT16" t="s">
        <v>4</v>
      </c>
      <c r="AU16" s="30">
        <f>AVERAGE(AH38:AH40)</f>
        <v>248.50375376408388</v>
      </c>
      <c r="AV16" s="31">
        <f t="shared" ref="AV16" si="136">AVERAGE(AI38:AI40)</f>
        <v>49.071509307065718</v>
      </c>
      <c r="AW16" s="31">
        <f t="shared" ref="AW16" si="137">AVERAGE(AJ38:AJ40)</f>
        <v>154.75196807637317</v>
      </c>
      <c r="AX16" s="31">
        <f t="shared" ref="AX16" si="138">AVERAGE(AK38:AK40)</f>
        <v>27.965597985305397</v>
      </c>
      <c r="AY16" s="31">
        <f t="shared" ref="AY16" si="139">AVERAGE(AL38:AL40)</f>
        <v>251.53224066664075</v>
      </c>
      <c r="AZ16" s="31">
        <f t="shared" ref="AZ16" si="140">AVERAGE(AM38:AM40)</f>
        <v>319.9551977114196</v>
      </c>
      <c r="BA16" s="31">
        <f t="shared" ref="BA16" si="141">AVERAGE(AN38:AN40)</f>
        <v>100.88304668632441</v>
      </c>
      <c r="BB16" s="31">
        <f t="shared" ref="BB16" si="142">AVERAGE(AO38:AO40)</f>
        <v>78.289258729292669</v>
      </c>
      <c r="BC16" s="31">
        <f t="shared" ref="BC16" si="143">AVERAGE(AP38:AP40)</f>
        <v>134.29547779461942</v>
      </c>
      <c r="BD16" s="32"/>
      <c r="BE16" s="50">
        <f>STDEV(AH38:AH40)</f>
        <v>88.375794980710282</v>
      </c>
      <c r="BF16" s="39">
        <f>STDEV(AI38:AI40)</f>
        <v>5.8230867003415074</v>
      </c>
      <c r="BG16" s="39">
        <f t="shared" ref="BG16" si="144">STDEV(AJ38:AJ40)</f>
        <v>19.641374064383683</v>
      </c>
      <c r="BH16" s="39">
        <f t="shared" ref="BH16" si="145">STDEV(AK38:AK40)</f>
        <v>6.1607163514505512</v>
      </c>
      <c r="BI16" s="39">
        <f t="shared" ref="BI16" si="146">STDEV(AL38:AL40)</f>
        <v>26.797866134874553</v>
      </c>
      <c r="BJ16" s="39">
        <f t="shared" ref="BJ16" si="147">STDEV(AM38:AM40)</f>
        <v>159.15780677483363</v>
      </c>
      <c r="BK16" s="39">
        <f t="shared" ref="BK16" si="148">STDEV(AN38:AN40)</f>
        <v>37.452048572456839</v>
      </c>
      <c r="BL16" s="39">
        <f t="shared" ref="BL16" si="149">STDEV(AO38:AO40)</f>
        <v>7.2088192735858998</v>
      </c>
      <c r="BM16" s="39">
        <f t="shared" ref="BM16" si="150">STDEV(AP38:AP40)</f>
        <v>16.418968926158247</v>
      </c>
      <c r="BN16" s="51"/>
    </row>
    <row r="17" spans="1:66" x14ac:dyDescent="0.2">
      <c r="A17" s="79" t="s">
        <v>5</v>
      </c>
      <c r="B17" s="79" t="s">
        <v>1</v>
      </c>
      <c r="C17" s="4">
        <v>1</v>
      </c>
      <c r="D17" s="8">
        <v>9.3303947729150156</v>
      </c>
      <c r="H17">
        <v>29.624735667250999</v>
      </c>
      <c r="P17" s="19"/>
      <c r="W17" s="9"/>
      <c r="X17" s="8">
        <f t="shared" si="0"/>
        <v>20.294340894335981</v>
      </c>
      <c r="AC17" s="19"/>
      <c r="AG17" s="9"/>
      <c r="AH17" s="8">
        <f t="shared" si="1"/>
        <v>0.77766875187508266</v>
      </c>
      <c r="AM17" s="19"/>
      <c r="AQ17" s="9"/>
      <c r="AS17" s="77" t="s">
        <v>15</v>
      </c>
      <c r="AT17" t="s">
        <v>1</v>
      </c>
      <c r="AU17" s="30">
        <f>AVERAGE(AH41:AH43)</f>
        <v>0.4461867908440304</v>
      </c>
      <c r="AV17" s="31"/>
      <c r="AW17" s="31"/>
      <c r="AX17" s="31"/>
      <c r="AY17" s="31"/>
      <c r="AZ17" s="31"/>
      <c r="BA17" s="31"/>
      <c r="BB17" s="31"/>
      <c r="BC17" s="31"/>
      <c r="BD17" s="32"/>
      <c r="BE17" s="50">
        <f>STDEV(AH41:AH43)</f>
        <v>6.810932391693908E-2</v>
      </c>
      <c r="BF17" s="39"/>
      <c r="BG17" s="39"/>
      <c r="BH17" s="39"/>
      <c r="BI17" s="39"/>
      <c r="BJ17" s="39"/>
      <c r="BK17" s="39"/>
      <c r="BL17" s="39"/>
      <c r="BM17" s="39"/>
      <c r="BN17" s="51"/>
    </row>
    <row r="18" spans="1:66" x14ac:dyDescent="0.2">
      <c r="A18" s="79"/>
      <c r="B18" s="79"/>
      <c r="C18" s="4">
        <v>2</v>
      </c>
      <c r="D18" s="8">
        <v>10.131171531980266</v>
      </c>
      <c r="H18">
        <v>30.450822838720796</v>
      </c>
      <c r="P18" s="19"/>
      <c r="W18" s="9"/>
      <c r="X18" s="8">
        <f t="shared" si="0"/>
        <v>20.319651306740532</v>
      </c>
      <c r="AC18" s="19"/>
      <c r="AG18" s="9"/>
      <c r="AH18" s="8">
        <f t="shared" si="1"/>
        <v>0.76414443604860494</v>
      </c>
      <c r="AM18" s="19"/>
      <c r="AQ18" s="9"/>
      <c r="AS18" s="77"/>
      <c r="AT18" t="s">
        <v>2</v>
      </c>
      <c r="AU18" s="30">
        <f>AVERAGE(AH44:AH46)</f>
        <v>2.6970008549314817</v>
      </c>
      <c r="AV18" s="31">
        <f t="shared" ref="AV18" si="151">AVERAGE(AI44:AI46)</f>
        <v>1.2094551652470209</v>
      </c>
      <c r="AW18" s="31">
        <f t="shared" ref="AW18" si="152">AVERAGE(AJ44:AJ46)</f>
        <v>1.8535261173060984</v>
      </c>
      <c r="AX18" s="31">
        <f t="shared" ref="AX18" si="153">AVERAGE(AK44:AK46)</f>
        <v>0.36910797835410164</v>
      </c>
      <c r="AY18" s="31">
        <f t="shared" ref="AY18" si="154">AVERAGE(AL44:AL46)</f>
        <v>0.7072038659141201</v>
      </c>
      <c r="AZ18" s="31"/>
      <c r="BA18" s="31">
        <f t="shared" ref="BA18" si="155">AVERAGE(AN44:AN46)</f>
        <v>0.1724159442396703</v>
      </c>
      <c r="BB18" s="31">
        <f t="shared" ref="BB18" si="156">AVERAGE(AO44:AO46)</f>
        <v>1.023859526325994</v>
      </c>
      <c r="BC18" s="31">
        <f t="shared" ref="BC18" si="157">AVERAGE(AP44:AP46)</f>
        <v>2.3560901287018257</v>
      </c>
      <c r="BD18" s="32"/>
      <c r="BE18" s="50">
        <f>STDEV(AH44:AH46)</f>
        <v>0.61027552679290231</v>
      </c>
      <c r="BF18" s="39">
        <f>STDEV(AI44:AI46)</f>
        <v>0.14560439906671704</v>
      </c>
      <c r="BG18" s="39">
        <f t="shared" ref="BG18" si="158">STDEV(AJ44:AJ46)</f>
        <v>0.20510538944815937</v>
      </c>
      <c r="BH18" s="39">
        <f t="shared" ref="BH18" si="159">STDEV(AK44:AK46)</f>
        <v>3.6353715622312571E-2</v>
      </c>
      <c r="BI18" s="39">
        <f t="shared" ref="BI18" si="160">STDEV(AL44:AL46)</f>
        <v>3.3926436602660467E-2</v>
      </c>
      <c r="BJ18" s="39"/>
      <c r="BK18" s="39">
        <f t="shared" ref="BK18" si="161">STDEV(AN44:AN46)</f>
        <v>7.4344855143732777E-2</v>
      </c>
      <c r="BL18" s="39">
        <f t="shared" ref="BL18" si="162">STDEV(AO44:AO46)</f>
        <v>9.7712095805011362E-2</v>
      </c>
      <c r="BM18" s="39">
        <f t="shared" ref="BM18" si="163">STDEV(AP44:AP46)</f>
        <v>0.20625502268211915</v>
      </c>
      <c r="BN18" s="51"/>
    </row>
    <row r="19" spans="1:66" x14ac:dyDescent="0.2">
      <c r="A19" s="79"/>
      <c r="B19" s="79"/>
      <c r="C19" s="4">
        <v>3</v>
      </c>
      <c r="D19" s="8">
        <v>8.5461143859068827</v>
      </c>
      <c r="H19">
        <v>29.367022258280297</v>
      </c>
      <c r="P19" s="19"/>
      <c r="W19" s="9"/>
      <c r="X19" s="8">
        <f t="shared" si="0"/>
        <v>20.820907872373414</v>
      </c>
      <c r="AC19" s="19"/>
      <c r="AG19" s="9"/>
      <c r="AH19" s="8">
        <f t="shared" si="1"/>
        <v>0.53986129665179494</v>
      </c>
      <c r="AM19" s="19"/>
      <c r="AQ19" s="9"/>
      <c r="AS19" s="77"/>
      <c r="AT19" t="s">
        <v>3</v>
      </c>
      <c r="AU19" s="30">
        <f>AVERAGE(AH47:AH49)</f>
        <v>0.97658330318657638</v>
      </c>
      <c r="AV19" s="31">
        <f t="shared" ref="AV19" si="164">AVERAGE(AI47:AI49)</f>
        <v>0.76546924659761151</v>
      </c>
      <c r="AW19" s="31">
        <f t="shared" ref="AW19" si="165">AVERAGE(AJ47:AJ49)</f>
        <v>6.3610261601746751</v>
      </c>
      <c r="AX19" s="31">
        <f t="shared" ref="AX19" si="166">AVERAGE(AK47:AK49)</f>
        <v>0.17438191548591397</v>
      </c>
      <c r="AY19" s="31">
        <f t="shared" ref="AY19" si="167">AVERAGE(AL47:AL49)</f>
        <v>0.20972036692688634</v>
      </c>
      <c r="AZ19" s="31"/>
      <c r="BA19" s="31">
        <f t="shared" ref="BA19" si="168">AVERAGE(AN47:AN49)</f>
        <v>4.4136135820715093E-2</v>
      </c>
      <c r="BB19" s="31">
        <f t="shared" ref="BB19" si="169">AVERAGE(AO47:AO49)</f>
        <v>6.604996722052521E-2</v>
      </c>
      <c r="BC19" s="31">
        <f t="shared" ref="BC19" si="170">AVERAGE(AP47:AP49)</f>
        <v>0.14535027995410799</v>
      </c>
      <c r="BD19" s="32"/>
      <c r="BE19" s="50">
        <f>STDEV(AH47:AH49)</f>
        <v>0.15219034463168366</v>
      </c>
      <c r="BF19" s="39">
        <f>STDEV(AI47:AI49)</f>
        <v>9.5735637458108258E-2</v>
      </c>
      <c r="BG19" s="39">
        <f t="shared" ref="BG19" si="171">STDEV(AJ47:AJ49)</f>
        <v>0.74041350160874553</v>
      </c>
      <c r="BH19" s="39">
        <f t="shared" ref="BH19" si="172">STDEV(AK47:AK49)</f>
        <v>3.6734586966832156E-2</v>
      </c>
      <c r="BI19" s="39">
        <f t="shared" ref="BI19" si="173">STDEV(AL47:AL49)</f>
        <v>3.4257039204407452E-2</v>
      </c>
      <c r="BJ19" s="39"/>
      <c r="BK19" s="39">
        <f t="shared" ref="BK19" si="174">STDEV(AN47:AN49)</f>
        <v>2.1952442749178302E-2</v>
      </c>
      <c r="BL19" s="39">
        <f t="shared" ref="BL19" si="175">STDEV(AO47:AO49)</f>
        <v>1.2214396072558557E-2</v>
      </c>
      <c r="BM19" s="39">
        <f t="shared" ref="BM19" si="176">STDEV(AP47:AP49)</f>
        <v>4.4356304051554087E-2</v>
      </c>
      <c r="BN19" s="51"/>
    </row>
    <row r="20" spans="1:66" x14ac:dyDescent="0.2">
      <c r="A20" s="79" t="s">
        <v>5</v>
      </c>
      <c r="B20" s="88" t="s">
        <v>2</v>
      </c>
      <c r="C20" s="4">
        <v>1</v>
      </c>
      <c r="D20" s="8">
        <v>9.2745232527063521</v>
      </c>
      <c r="E20">
        <v>8.6199999999999992</v>
      </c>
      <c r="F20">
        <v>8.5635606314414403</v>
      </c>
      <c r="G20">
        <v>8.4711385896052747</v>
      </c>
      <c r="H20">
        <v>22.103935517861164</v>
      </c>
      <c r="I20">
        <v>22.358296050582499</v>
      </c>
      <c r="J20">
        <v>21.268551726833802</v>
      </c>
      <c r="K20">
        <v>24.619050169423861</v>
      </c>
      <c r="L20">
        <v>8.5558082835966101</v>
      </c>
      <c r="M20">
        <v>8.2797036551638694</v>
      </c>
      <c r="N20">
        <v>8.4036374775832758</v>
      </c>
      <c r="O20">
        <v>24.045179326745664</v>
      </c>
      <c r="P20" s="19">
        <v>22.566114591309532</v>
      </c>
      <c r="Q20">
        <v>25.101340213279702</v>
      </c>
      <c r="R20">
        <v>9.429600738499806</v>
      </c>
      <c r="S20">
        <v>8.9405726902861371</v>
      </c>
      <c r="U20">
        <v>22.080516729696935</v>
      </c>
      <c r="V20">
        <v>20.957098689907699</v>
      </c>
      <c r="W20" s="9"/>
      <c r="X20" s="8">
        <f t="shared" si="0"/>
        <v>12.829412265154811</v>
      </c>
      <c r="Y20">
        <f t="shared" si="32"/>
        <v>13.7382960505825</v>
      </c>
      <c r="Z20">
        <f t="shared" si="33"/>
        <v>12.704991095392362</v>
      </c>
      <c r="AA20">
        <f t="shared" si="34"/>
        <v>16.147911579818587</v>
      </c>
      <c r="AB20">
        <f t="shared" ref="AB20:AB28" si="177">O20-L20</f>
        <v>15.489371043149054</v>
      </c>
      <c r="AC20" s="19">
        <v>14.286410936145662</v>
      </c>
      <c r="AD20">
        <f t="shared" ref="AD20:AD28" si="178">Q20-N20</f>
        <v>16.697702735696424</v>
      </c>
      <c r="AE20">
        <f t="shared" ref="AE20:AE28" si="179">U20-R20</f>
        <v>12.650915991197129</v>
      </c>
      <c r="AF20">
        <f t="shared" ref="AF20:AF28" si="180">V20-S20</f>
        <v>12.016525999621562</v>
      </c>
      <c r="AG20" s="9"/>
      <c r="AH20" s="8">
        <f t="shared" si="1"/>
        <v>137.3922011696381</v>
      </c>
      <c r="AI20">
        <f t="shared" si="35"/>
        <v>73.174674534951563</v>
      </c>
      <c r="AJ20">
        <f t="shared" si="36"/>
        <v>149.76715696547168</v>
      </c>
      <c r="AK20">
        <f t="shared" si="37"/>
        <v>13.771912258942583</v>
      </c>
      <c r="AL20">
        <f t="shared" ref="AL20:AL28" si="181">2^-AB20*10^6</f>
        <v>21.738756704638774</v>
      </c>
      <c r="AM20" s="19">
        <v>50.045124941660049</v>
      </c>
      <c r="AN20">
        <f t="shared" ref="AN20:AN28" si="182">2^-AD20*10^6</f>
        <v>9.4078550589466001</v>
      </c>
      <c r="AO20">
        <f t="shared" ref="AO20:AO28" si="183">2^-AE20*10^6</f>
        <v>155.48726126921221</v>
      </c>
      <c r="AP20">
        <f t="shared" ref="AP20:AP28" si="184">2^-AF20*10^6</f>
        <v>241.35996291516054</v>
      </c>
      <c r="AQ20" s="9"/>
      <c r="AS20" s="77"/>
      <c r="AT20" t="s">
        <v>4</v>
      </c>
      <c r="AU20" s="30">
        <f>AVERAGE(AH50:AH52)</f>
        <v>14.854015926927181</v>
      </c>
      <c r="AV20" s="31">
        <f t="shared" ref="AV20" si="185">AVERAGE(AI50:AI52)</f>
        <v>14.651345015323821</v>
      </c>
      <c r="AW20" s="31">
        <f t="shared" ref="AW20" si="186">AVERAGE(AJ50:AJ52)</f>
        <v>17.836565579789156</v>
      </c>
      <c r="AX20" s="31">
        <f t="shared" ref="AX20" si="187">AVERAGE(AK50:AK52)</f>
        <v>4.11212382372858</v>
      </c>
      <c r="AY20" s="31">
        <f t="shared" ref="AY20" si="188">AVERAGE(AL50:AL52)</f>
        <v>127.29527621202965</v>
      </c>
      <c r="AZ20" s="31"/>
      <c r="BA20" s="31">
        <f t="shared" ref="BA20" si="189">AVERAGE(AN50:AN52)</f>
        <v>53.798243884236626</v>
      </c>
      <c r="BB20" s="31">
        <f t="shared" ref="BB20" si="190">AVERAGE(AO50:AO52)</f>
        <v>12.171121808957174</v>
      </c>
      <c r="BC20" s="31">
        <f t="shared" ref="BC20" si="191">AVERAGE(AP50:AP52)</f>
        <v>20.373694888234635</v>
      </c>
      <c r="BD20" s="32"/>
      <c r="BE20" s="50">
        <f>STDEV(AH50:AH52)</f>
        <v>2.081804168636185</v>
      </c>
      <c r="BF20" s="39">
        <f>STDEV(AI50:AI52)</f>
        <v>0.77103838239386679</v>
      </c>
      <c r="BG20" s="39">
        <f t="shared" ref="BG20" si="192">STDEV(AJ50:AJ52)</f>
        <v>2.2765766465927824</v>
      </c>
      <c r="BH20" s="39">
        <f t="shared" ref="BH20" si="193">STDEV(AK50:AK52)</f>
        <v>0.77561856108598015</v>
      </c>
      <c r="BI20" s="39">
        <f t="shared" ref="BI20" si="194">STDEV(AL50:AL52)</f>
        <v>13.223013062792761</v>
      </c>
      <c r="BJ20" s="39"/>
      <c r="BK20" s="39">
        <f t="shared" ref="BK20" si="195">STDEV(AN50:AN52)</f>
        <v>4.6800110847739047</v>
      </c>
      <c r="BL20" s="39">
        <f t="shared" ref="BL20" si="196">STDEV(AO50:AO52)</f>
        <v>0.87865046476453657</v>
      </c>
      <c r="BM20" s="39">
        <f t="shared" ref="BM20" si="197">STDEV(AP50:AP52)</f>
        <v>1.8625159954853461</v>
      </c>
      <c r="BN20" s="51"/>
    </row>
    <row r="21" spans="1:66" x14ac:dyDescent="0.2">
      <c r="A21" s="79"/>
      <c r="B21" s="88"/>
      <c r="C21" s="4">
        <v>2</v>
      </c>
      <c r="D21" s="8">
        <v>8.5824807090151864</v>
      </c>
      <c r="E21">
        <v>9.0433333333333348</v>
      </c>
      <c r="F21">
        <v>9.0990540224586187</v>
      </c>
      <c r="G21">
        <v>8.5155756444325643</v>
      </c>
      <c r="H21">
        <v>22.289347670034999</v>
      </c>
      <c r="I21">
        <v>22.420915280893201</v>
      </c>
      <c r="J21">
        <v>21.508887281726235</v>
      </c>
      <c r="K21">
        <v>24.692227842920801</v>
      </c>
      <c r="L21">
        <v>7.9389612412243133</v>
      </c>
      <c r="M21">
        <v>8.8275511961572732</v>
      </c>
      <c r="N21">
        <v>8.9902961505328545</v>
      </c>
      <c r="O21">
        <v>24.061339576995866</v>
      </c>
      <c r="P21" s="19">
        <v>23.255253545513767</v>
      </c>
      <c r="Q21">
        <v>25.186293053637002</v>
      </c>
      <c r="R21">
        <v>9.0189654838597253</v>
      </c>
      <c r="S21">
        <v>9.1969638544401437</v>
      </c>
      <c r="U21">
        <v>21.993807437279134</v>
      </c>
      <c r="V21">
        <v>20.804322328100238</v>
      </c>
      <c r="W21" s="9"/>
      <c r="X21" s="8">
        <f t="shared" si="0"/>
        <v>13.706866961019813</v>
      </c>
      <c r="Y21">
        <f t="shared" si="32"/>
        <v>13.377581947559866</v>
      </c>
      <c r="Z21">
        <f t="shared" si="33"/>
        <v>12.409833259267616</v>
      </c>
      <c r="AA21">
        <f t="shared" si="34"/>
        <v>16.176652198488235</v>
      </c>
      <c r="AB21">
        <f t="shared" si="177"/>
        <v>16.122378335771554</v>
      </c>
      <c r="AC21" s="19">
        <v>14.427702349356494</v>
      </c>
      <c r="AD21">
        <f t="shared" si="178"/>
        <v>16.195996903104145</v>
      </c>
      <c r="AE21">
        <f t="shared" si="179"/>
        <v>12.974841953419409</v>
      </c>
      <c r="AF21">
        <f t="shared" si="180"/>
        <v>11.607358473660094</v>
      </c>
      <c r="AG21" s="9"/>
      <c r="AH21" s="8">
        <f t="shared" si="1"/>
        <v>74.786274310749405</v>
      </c>
      <c r="AI21">
        <f t="shared" si="35"/>
        <v>93.96076939581458</v>
      </c>
      <c r="AJ21">
        <f t="shared" si="36"/>
        <v>183.7671786700474</v>
      </c>
      <c r="AK21">
        <f t="shared" si="37"/>
        <v>13.500270140928331</v>
      </c>
      <c r="AL21">
        <f t="shared" si="181"/>
        <v>14.017821307039229</v>
      </c>
      <c r="AM21" s="19">
        <v>45.376273238762018</v>
      </c>
      <c r="AN21">
        <f t="shared" si="182"/>
        <v>13.32045692523266</v>
      </c>
      <c r="AO21">
        <f t="shared" si="183"/>
        <v>124.21767122098909</v>
      </c>
      <c r="AP21">
        <f t="shared" si="184"/>
        <v>320.50656449613359</v>
      </c>
      <c r="AQ21" s="9"/>
      <c r="AS21" s="77" t="s">
        <v>16</v>
      </c>
      <c r="AT21" t="s">
        <v>1</v>
      </c>
      <c r="AU21" s="30"/>
      <c r="AV21" s="31">
        <f t="shared" ref="AV21" si="198">AVERAGE(AI53:AI55)</f>
        <v>0.30385415448777287</v>
      </c>
      <c r="AW21" s="31">
        <f t="shared" ref="AW21" si="199">AVERAGE(AJ53:AJ55)</f>
        <v>0.82191706655685992</v>
      </c>
      <c r="AX21" s="31">
        <f t="shared" ref="AX21" si="200">AVERAGE(AK53:AK55)</f>
        <v>0.10896820584475923</v>
      </c>
      <c r="AY21" s="31">
        <f t="shared" ref="AY21" si="201">AVERAGE(AL53:AL55)</f>
        <v>8.377051975850798E-2</v>
      </c>
      <c r="AZ21" s="31">
        <f t="shared" ref="AZ21" si="202">AVERAGE(AM53:AM55)</f>
        <v>6.4705953229130808E-2</v>
      </c>
      <c r="BA21" s="31">
        <f t="shared" ref="BA21" si="203">AVERAGE(AN53:AN55)</f>
        <v>2.8238087279494662E-2</v>
      </c>
      <c r="BB21" s="31">
        <f t="shared" ref="BB21" si="204">AVERAGE(AO53:AO55)</f>
        <v>5.4302434724912953E-2</v>
      </c>
      <c r="BC21" s="31">
        <f t="shared" ref="BC21" si="205">AVERAGE(AP53:AP55)</f>
        <v>8.1338841588189395E-2</v>
      </c>
      <c r="BD21" s="32"/>
      <c r="BE21" s="50"/>
      <c r="BF21" s="39">
        <f>STDEV(AI53:AI55)</f>
        <v>1.4093844426346935E-2</v>
      </c>
      <c r="BG21" s="39">
        <f t="shared" ref="BG21" si="206">STDEV(AJ53:AJ55)</f>
        <v>0.13222114310667188</v>
      </c>
      <c r="BH21" s="39">
        <f t="shared" ref="BH21" si="207">STDEV(AK53:AK55)</f>
        <v>2.1918619204909392E-2</v>
      </c>
      <c r="BI21" s="39">
        <f t="shared" ref="BI21" si="208">STDEV(AL53:AL55)</f>
        <v>1.5274548953220146E-2</v>
      </c>
      <c r="BJ21" s="39">
        <f t="shared" ref="BJ21" si="209">STDEV(AM53:AM55)</f>
        <v>1.9944016270987096E-2</v>
      </c>
      <c r="BK21" s="39">
        <f t="shared" ref="BK21" si="210">STDEV(AN53:AN55)</f>
        <v>3.0174609747640516E-3</v>
      </c>
      <c r="BL21" s="39">
        <f t="shared" ref="BL21" si="211">STDEV(AO53:AO55)</f>
        <v>1.262707875461196E-2</v>
      </c>
      <c r="BM21" s="39">
        <f t="shared" ref="BM21" si="212">STDEV(AP53:AP55)</f>
        <v>1.9312331145257867E-2</v>
      </c>
      <c r="BN21" s="51"/>
    </row>
    <row r="22" spans="1:66" ht="17" thickBot="1" x14ac:dyDescent="0.25">
      <c r="A22" s="79"/>
      <c r="B22" s="88"/>
      <c r="C22" s="4">
        <v>3</v>
      </c>
      <c r="D22" s="8">
        <v>8.9727564322355509</v>
      </c>
      <c r="E22">
        <v>9.043333333333333</v>
      </c>
      <c r="F22">
        <v>9.460191349824937</v>
      </c>
      <c r="G22">
        <v>8.8600600432334762</v>
      </c>
      <c r="H22">
        <v>22.225131929947697</v>
      </c>
      <c r="I22">
        <v>22.468816793618263</v>
      </c>
      <c r="J22">
        <v>21.118793118598536</v>
      </c>
      <c r="K22">
        <v>24.979618628075698</v>
      </c>
      <c r="L22">
        <v>8.5270291440116335</v>
      </c>
      <c r="M22">
        <v>8.9629615467568708</v>
      </c>
      <c r="N22">
        <v>8.40001613175499</v>
      </c>
      <c r="O22">
        <v>24.053357308253368</v>
      </c>
      <c r="P22" s="19">
        <v>23.0737310852689</v>
      </c>
      <c r="Q22">
        <v>24.982977598155731</v>
      </c>
      <c r="R22">
        <v>9.3886419683143103</v>
      </c>
      <c r="S22">
        <v>9.5000693515261627</v>
      </c>
      <c r="U22">
        <v>21.799964398087535</v>
      </c>
      <c r="V22">
        <v>21.0062994018358</v>
      </c>
      <c r="W22" s="9"/>
      <c r="X22" s="8">
        <f t="shared" si="0"/>
        <v>13.252375497712146</v>
      </c>
      <c r="Y22">
        <f t="shared" si="32"/>
        <v>13.42548346028493</v>
      </c>
      <c r="Z22">
        <f t="shared" si="33"/>
        <v>11.658601768773599</v>
      </c>
      <c r="AA22">
        <f t="shared" si="34"/>
        <v>16.119558584842224</v>
      </c>
      <c r="AB22">
        <f t="shared" si="177"/>
        <v>15.526328164241734</v>
      </c>
      <c r="AC22" s="19">
        <v>14.110769538512029</v>
      </c>
      <c r="AD22">
        <f t="shared" si="178"/>
        <v>16.582961466400739</v>
      </c>
      <c r="AE22">
        <f t="shared" si="179"/>
        <v>12.411322429773225</v>
      </c>
      <c r="AF22">
        <f t="shared" si="180"/>
        <v>11.506230050309638</v>
      </c>
      <c r="AG22" s="9"/>
      <c r="AH22" s="8">
        <f t="shared" si="1"/>
        <v>102.47960938950538</v>
      </c>
      <c r="AI22">
        <f t="shared" si="35"/>
        <v>90.892232802345404</v>
      </c>
      <c r="AJ22">
        <f t="shared" si="36"/>
        <v>309.32224966990771</v>
      </c>
      <c r="AK22">
        <f t="shared" si="37"/>
        <v>14.045245964567577</v>
      </c>
      <c r="AL22">
        <f t="shared" si="181"/>
        <v>21.188953116777842</v>
      </c>
      <c r="AM22" s="19">
        <v>56.524288843634842</v>
      </c>
      <c r="AN22">
        <f t="shared" si="182"/>
        <v>10.186645239689602</v>
      </c>
      <c r="AO22">
        <f t="shared" si="183"/>
        <v>183.57758941869753</v>
      </c>
      <c r="AP22">
        <f t="shared" si="184"/>
        <v>343.77921680749131</v>
      </c>
      <c r="AQ22" s="9"/>
      <c r="AS22" s="77"/>
      <c r="AT22" t="s">
        <v>2</v>
      </c>
      <c r="AU22" s="30"/>
      <c r="AV22" s="31">
        <f t="shared" ref="AV22" si="213">AVERAGE(AI56:AI58)</f>
        <v>0.5012875976718224</v>
      </c>
      <c r="AW22" s="31">
        <f t="shared" ref="AW22" si="214">AVERAGE(AJ56:AJ58)</f>
        <v>1.3591065553353137</v>
      </c>
      <c r="AX22" s="31">
        <f t="shared" ref="AX22" si="215">AVERAGE(AK56:AK58)</f>
        <v>0.16832337478337936</v>
      </c>
      <c r="AY22" s="31">
        <f t="shared" ref="AY22" si="216">AVERAGE(AL56:AL58)</f>
        <v>0.21831023606174971</v>
      </c>
      <c r="AZ22" s="31">
        <f t="shared" ref="AZ22" si="217">AVERAGE(AM56:AM58)</f>
        <v>0.12633460583601108</v>
      </c>
      <c r="BA22" s="31">
        <f t="shared" ref="BA22" si="218">AVERAGE(AN56:AN58)</f>
        <v>7.7478077717122881E-2</v>
      </c>
      <c r="BB22" s="31">
        <f t="shared" ref="BB22" si="219">AVERAGE(AO56:AO58)</f>
        <v>0.49390540505829444</v>
      </c>
      <c r="BC22" s="31">
        <f t="shared" ref="BC22" si="220">AVERAGE(AP56:AP58)</f>
        <v>1.6719994165742698</v>
      </c>
      <c r="BD22" s="32"/>
      <c r="BE22" s="50"/>
      <c r="BF22" s="39">
        <f>STDEV(AI56:AI58)</f>
        <v>3.2601963681766391E-2</v>
      </c>
      <c r="BG22" s="39">
        <f t="shared" ref="BG22" si="221">STDEV(AJ56:AJ58)</f>
        <v>1.307361535391781E-2</v>
      </c>
      <c r="BH22" s="39">
        <f t="shared" ref="BH22" si="222">STDEV(AK56:AK58)</f>
        <v>1.8241558915447518E-2</v>
      </c>
      <c r="BI22" s="39">
        <f t="shared" ref="BI22" si="223">STDEV(AL56:AL58)</f>
        <v>1.8620857504053821E-2</v>
      </c>
      <c r="BJ22" s="39">
        <f t="shared" ref="BJ22" si="224">STDEV(AM56:AM58)</f>
        <v>1.0157521990799643E-2</v>
      </c>
      <c r="BK22" s="39">
        <f t="shared" ref="BK22" si="225">STDEV(AN56:AN58)</f>
        <v>1.3687764574038344E-2</v>
      </c>
      <c r="BL22" s="39">
        <f t="shared" ref="BL22" si="226">STDEV(AO56:AO58)</f>
        <v>0.11409156498117763</v>
      </c>
      <c r="BM22" s="39">
        <f t="shared" ref="BM22" si="227">STDEV(AP56:AP58)</f>
        <v>0.30703034087746034</v>
      </c>
      <c r="BN22" s="51"/>
    </row>
    <row r="23" spans="1:66" x14ac:dyDescent="0.2">
      <c r="A23" s="79" t="s">
        <v>5</v>
      </c>
      <c r="B23" s="88" t="s">
        <v>3</v>
      </c>
      <c r="C23" s="4">
        <v>1</v>
      </c>
      <c r="D23" s="8">
        <v>9.2432779276183137</v>
      </c>
      <c r="E23">
        <v>8.7566666666666677</v>
      </c>
      <c r="F23">
        <v>9.2412155235728886</v>
      </c>
      <c r="G23">
        <v>8.9901925243331533</v>
      </c>
      <c r="H23">
        <v>29.470140253507434</v>
      </c>
      <c r="I23">
        <v>28.895099556882069</v>
      </c>
      <c r="J23">
        <v>26.446968507035166</v>
      </c>
      <c r="K23">
        <v>31.851441531783497</v>
      </c>
      <c r="L23">
        <v>8.771262691350314</v>
      </c>
      <c r="M23">
        <v>8.6033980038985778</v>
      </c>
      <c r="N23">
        <v>9.0630470167006312</v>
      </c>
      <c r="O23">
        <v>21.476551765175369</v>
      </c>
      <c r="P23" s="19">
        <v>27.477050907323633</v>
      </c>
      <c r="Q23">
        <v>32.701533980251639</v>
      </c>
      <c r="R23">
        <v>9.5880924457931958</v>
      </c>
      <c r="S23">
        <v>9.0280610733982645</v>
      </c>
      <c r="U23">
        <v>32.673761323295999</v>
      </c>
      <c r="V23">
        <v>31.215176181990032</v>
      </c>
      <c r="W23" s="9"/>
      <c r="X23" s="8">
        <f t="shared" si="0"/>
        <v>20.226862325889122</v>
      </c>
      <c r="Y23">
        <f t="shared" si="32"/>
        <v>20.138432890215402</v>
      </c>
      <c r="Z23">
        <f t="shared" si="33"/>
        <v>17.205752983462276</v>
      </c>
      <c r="AA23">
        <f t="shared" si="34"/>
        <v>22.861249007450343</v>
      </c>
      <c r="AB23">
        <f t="shared" si="177"/>
        <v>12.705289073825055</v>
      </c>
      <c r="AC23" s="19">
        <v>18.873652903425054</v>
      </c>
      <c r="AD23">
        <f t="shared" si="178"/>
        <v>23.63848696355101</v>
      </c>
      <c r="AE23">
        <f t="shared" si="179"/>
        <v>23.085668877502805</v>
      </c>
      <c r="AF23">
        <f t="shared" si="180"/>
        <v>22.187115108591769</v>
      </c>
      <c r="AG23" s="9"/>
      <c r="AH23" s="8">
        <f t="shared" si="1"/>
        <v>0.81490638709389618</v>
      </c>
      <c r="AI23">
        <f t="shared" si="35"/>
        <v>0.86641833539367452</v>
      </c>
      <c r="AJ23">
        <f t="shared" si="36"/>
        <v>6.6153412799582556</v>
      </c>
      <c r="AK23">
        <f t="shared" si="37"/>
        <v>0.13124365315042535</v>
      </c>
      <c r="AL23" s="23">
        <f t="shared" si="181"/>
        <v>149.73622681528801</v>
      </c>
      <c r="AM23" s="19">
        <v>2.0819214911244739</v>
      </c>
      <c r="AN23">
        <f t="shared" si="182"/>
        <v>7.6578414765138048E-2</v>
      </c>
      <c r="AO23">
        <f t="shared" si="183"/>
        <v>0.11233657997990502</v>
      </c>
      <c r="AP23">
        <f t="shared" si="184"/>
        <v>0.20941743458045153</v>
      </c>
      <c r="AQ23" s="9"/>
      <c r="AS23" s="77"/>
      <c r="AT23" t="s">
        <v>3</v>
      </c>
      <c r="AU23" s="30"/>
      <c r="AV23" s="31">
        <f t="shared" ref="AV23" si="228">AVERAGE(AI59:AI61)</f>
        <v>0.99298497951031683</v>
      </c>
      <c r="AW23" s="31">
        <f t="shared" ref="AW23" si="229">AVERAGE(AJ59:AJ61)</f>
        <v>5.8763401647236222</v>
      </c>
      <c r="AX23" s="31">
        <f t="shared" ref="AX23" si="230">AVERAGE(AK59:AK61)</f>
        <v>0.26516657483289724</v>
      </c>
      <c r="AY23" s="31">
        <f t="shared" ref="AY23" si="231">AVERAGE(AL59:AL61)</f>
        <v>0.75198347174987301</v>
      </c>
      <c r="AZ23" s="31">
        <f t="shared" ref="AZ23" si="232">AVERAGE(AM59:AM61)</f>
        <v>0.12265078069587432</v>
      </c>
      <c r="BA23" s="31">
        <f t="shared" ref="BA23" si="233">AVERAGE(AN59:AN61)</f>
        <v>1.8445928302207222</v>
      </c>
      <c r="BB23" s="31">
        <f t="shared" ref="BB23" si="234">AVERAGE(AO59:AO61)</f>
        <v>0.17192279492491455</v>
      </c>
      <c r="BC23" s="31">
        <f t="shared" ref="BC23" si="235">AVERAGE(AP59:AP61)</f>
        <v>0.30139023916965035</v>
      </c>
      <c r="BD23" s="32"/>
      <c r="BE23" s="50"/>
      <c r="BF23" s="39">
        <f>STDEV(AI59:AI61)</f>
        <v>0.11203414199191375</v>
      </c>
      <c r="BG23" s="39">
        <f t="shared" ref="BG23" si="236">STDEV(AJ59:AJ61)</f>
        <v>0.62352066756222857</v>
      </c>
      <c r="BH23" s="39">
        <f t="shared" ref="BH23" si="237">STDEV(AK59:AK61)</f>
        <v>2.3878063310999936E-2</v>
      </c>
      <c r="BI23" s="39">
        <f t="shared" ref="BI23" si="238">STDEV(AL59:AL61)</f>
        <v>8.5783100401705281E-2</v>
      </c>
      <c r="BJ23" s="39">
        <f t="shared" ref="BJ23" si="239">STDEV(AM59:AM61)</f>
        <v>4.68263364498036E-2</v>
      </c>
      <c r="BK23" s="39">
        <f t="shared" ref="BK23" si="240">STDEV(AN59:AN61)</f>
        <v>0.6974716743392253</v>
      </c>
      <c r="BL23" s="39">
        <f t="shared" ref="BL23" si="241">STDEV(AO59:AO61)</f>
        <v>1.8919438615972575E-2</v>
      </c>
      <c r="BM23" s="39">
        <f t="shared" ref="BM23" si="242">STDEV(AP59:AP61)</f>
        <v>2.8989950428090647E-2</v>
      </c>
      <c r="BN23" s="51"/>
    </row>
    <row r="24" spans="1:66" ht="17" thickBot="1" x14ac:dyDescent="0.25">
      <c r="A24" s="79"/>
      <c r="B24" s="88"/>
      <c r="C24" s="4">
        <v>2</v>
      </c>
      <c r="D24" s="8">
        <v>8.6316802121748797</v>
      </c>
      <c r="E24">
        <v>8.6600000000000019</v>
      </c>
      <c r="F24">
        <v>9.1758817286532022</v>
      </c>
      <c r="G24">
        <v>9.0489760389933895</v>
      </c>
      <c r="H24">
        <v>28.907052540508264</v>
      </c>
      <c r="I24">
        <v>29.287761690319702</v>
      </c>
      <c r="J24">
        <v>26.739610721881501</v>
      </c>
      <c r="K24">
        <v>32.76045007044327</v>
      </c>
      <c r="L24">
        <v>9.0439698324292372</v>
      </c>
      <c r="M24">
        <v>8.7552823817222762</v>
      </c>
      <c r="N24">
        <v>8.7267074419180659</v>
      </c>
      <c r="O24">
        <v>21.145669500408768</v>
      </c>
      <c r="P24" s="19">
        <v>27.874382029982169</v>
      </c>
      <c r="Q24">
        <v>32.174827555270802</v>
      </c>
      <c r="R24">
        <v>9.2667358877797579</v>
      </c>
      <c r="S24">
        <v>9.0625430758984944</v>
      </c>
      <c r="U24">
        <v>33.284287763205036</v>
      </c>
      <c r="V24">
        <v>30.9834081024764</v>
      </c>
      <c r="W24" s="9"/>
      <c r="X24" s="8">
        <f t="shared" si="0"/>
        <v>20.275372328333383</v>
      </c>
      <c r="Y24">
        <f t="shared" si="32"/>
        <v>20.627761690319701</v>
      </c>
      <c r="Z24">
        <f t="shared" si="33"/>
        <v>17.563728993228299</v>
      </c>
      <c r="AA24">
        <f t="shared" si="34"/>
        <v>23.711474031449882</v>
      </c>
      <c r="AB24">
        <f t="shared" si="177"/>
        <v>12.101699667979531</v>
      </c>
      <c r="AC24" s="19">
        <v>19.119099648259891</v>
      </c>
      <c r="AD24">
        <f t="shared" si="178"/>
        <v>23.448120113352736</v>
      </c>
      <c r="AE24">
        <f t="shared" si="179"/>
        <v>24.017551875425276</v>
      </c>
      <c r="AF24">
        <f t="shared" si="180"/>
        <v>21.920865026577907</v>
      </c>
      <c r="AG24" s="9"/>
      <c r="AH24" s="8">
        <f t="shared" si="1"/>
        <v>0.78796106028822965</v>
      </c>
      <c r="AI24">
        <f t="shared" si="35"/>
        <v>0.617198678915583</v>
      </c>
      <c r="AJ24">
        <f t="shared" si="36"/>
        <v>5.1616759650668342</v>
      </c>
      <c r="AK24">
        <f t="shared" si="37"/>
        <v>7.2800619525097865E-2</v>
      </c>
      <c r="AL24" s="24">
        <f t="shared" si="181"/>
        <v>227.5230502687281</v>
      </c>
      <c r="AM24" s="19">
        <v>1.7562143271108737</v>
      </c>
      <c r="AN24">
        <f t="shared" si="182"/>
        <v>8.7380093271360273E-2</v>
      </c>
      <c r="AO24">
        <f t="shared" si="183"/>
        <v>5.8883885979923091E-2</v>
      </c>
      <c r="AP24">
        <f t="shared" si="184"/>
        <v>0.25186168010350046</v>
      </c>
      <c r="AQ24" s="9"/>
      <c r="AS24" s="77"/>
      <c r="AT24" t="s">
        <v>4</v>
      </c>
      <c r="AU24" s="33"/>
      <c r="AV24" s="34">
        <f t="shared" ref="AV24" si="243">AVERAGE(AI62:AI64)</f>
        <v>7.7949424575352708</v>
      </c>
      <c r="AW24" s="34">
        <f t="shared" ref="AW24" si="244">AVERAGE(AJ62:AJ64)</f>
        <v>12.53451577096787</v>
      </c>
      <c r="AX24" s="34">
        <f t="shared" ref="AX24" si="245">AVERAGE(AK62:AK64)</f>
        <v>2.3684839972695388</v>
      </c>
      <c r="AY24" s="34">
        <f t="shared" ref="AY24" si="246">AVERAGE(AL62:AL64)</f>
        <v>47.644825816470252</v>
      </c>
      <c r="AZ24" s="34">
        <f t="shared" ref="AZ24" si="247">AVERAGE(AM62:AM64)</f>
        <v>50.917466981775419</v>
      </c>
      <c r="BA24" s="34">
        <f t="shared" ref="BA24" si="248">AVERAGE(AN62:AN64)</f>
        <v>59.63082581236111</v>
      </c>
      <c r="BB24" s="34">
        <f t="shared" ref="BB24" si="249">AVERAGE(AO62:AO64)</f>
        <v>12.8156952818357</v>
      </c>
      <c r="BC24" s="34">
        <f t="shared" ref="BC24" si="250">AVERAGE(AP62:AP64)</f>
        <v>15.161999593348385</v>
      </c>
      <c r="BD24" s="35"/>
      <c r="BE24" s="52"/>
      <c r="BF24" s="41">
        <f>STDEV(AI62:AI64)</f>
        <v>0.71501428962027569</v>
      </c>
      <c r="BG24" s="41">
        <f t="shared" ref="BG24" si="251">STDEV(AJ62:AJ64)</f>
        <v>2.0576316031244652</v>
      </c>
      <c r="BH24" s="41">
        <f t="shared" ref="BH24" si="252">STDEV(AK62:AK64)</f>
        <v>0.58019657187949691</v>
      </c>
      <c r="BI24" s="41">
        <f t="shared" ref="BI24" si="253">STDEV(AL62:AL64)</f>
        <v>12.563840746899103</v>
      </c>
      <c r="BJ24" s="41">
        <f t="shared" ref="BJ24" si="254">STDEV(AM62:AM64)</f>
        <v>20.205984037850577</v>
      </c>
      <c r="BK24" s="41">
        <f t="shared" ref="BK24" si="255">STDEV(AN62:AN64)</f>
        <v>22.821670134564226</v>
      </c>
      <c r="BL24" s="41">
        <f t="shared" ref="BL24" si="256">STDEV(AO62:AO64)</f>
        <v>0.93385476748915952</v>
      </c>
      <c r="BM24" s="41">
        <f t="shared" ref="BM24" si="257">STDEV(AP62:AP64)</f>
        <v>0.90170491818782805</v>
      </c>
      <c r="BN24" s="53"/>
    </row>
    <row r="25" spans="1:66" ht="17" thickBot="1" x14ac:dyDescent="0.25">
      <c r="A25" s="79"/>
      <c r="B25" s="88"/>
      <c r="C25" s="4">
        <v>3</v>
      </c>
      <c r="D25" s="8">
        <v>9.1067549400242509</v>
      </c>
      <c r="E25">
        <v>9.2299999999999986</v>
      </c>
      <c r="F25">
        <v>9.0664218489094228</v>
      </c>
      <c r="G25">
        <v>8.8916904165632626</v>
      </c>
      <c r="H25">
        <v>29.798625257449164</v>
      </c>
      <c r="I25">
        <v>29.467086537237932</v>
      </c>
      <c r="J25">
        <v>26.603555002585367</v>
      </c>
      <c r="K25">
        <v>32.206050616469831</v>
      </c>
      <c r="L25">
        <v>9.6068678267828407</v>
      </c>
      <c r="M25">
        <v>8.5808032737118474</v>
      </c>
      <c r="N25">
        <v>9.0849902805057496</v>
      </c>
      <c r="O25">
        <v>21.738710683972766</v>
      </c>
      <c r="P25" s="19">
        <v>27.8329153722981</v>
      </c>
      <c r="Q25">
        <v>32.686007858953928</v>
      </c>
      <c r="R25">
        <v>9.5561428137019266</v>
      </c>
      <c r="S25">
        <v>9.6184448700499541</v>
      </c>
      <c r="U25">
        <v>32.574095408369999</v>
      </c>
      <c r="V25">
        <v>31.649782096047165</v>
      </c>
      <c r="W25" s="9"/>
      <c r="X25" s="8">
        <f t="shared" si="0"/>
        <v>20.691870317424915</v>
      </c>
      <c r="Y25">
        <f t="shared" si="32"/>
        <v>20.237086537237936</v>
      </c>
      <c r="Z25">
        <f t="shared" si="33"/>
        <v>17.537133153675946</v>
      </c>
      <c r="AA25">
        <f t="shared" si="34"/>
        <v>23.314360199906567</v>
      </c>
      <c r="AB25">
        <f t="shared" si="177"/>
        <v>12.131842857189925</v>
      </c>
      <c r="AC25" s="19">
        <v>19.252112098586252</v>
      </c>
      <c r="AD25">
        <f t="shared" si="178"/>
        <v>23.601017578448179</v>
      </c>
      <c r="AE25">
        <f t="shared" si="179"/>
        <v>23.017952594668074</v>
      </c>
      <c r="AF25">
        <f t="shared" si="180"/>
        <v>22.031337225997213</v>
      </c>
      <c r="AG25" s="9"/>
      <c r="AH25" s="8">
        <f t="shared" si="1"/>
        <v>0.59037283787066241</v>
      </c>
      <c r="AI25">
        <f t="shared" si="35"/>
        <v>0.80915165629081487</v>
      </c>
      <c r="AJ25">
        <f t="shared" si="36"/>
        <v>5.257713084456312</v>
      </c>
      <c r="AK25">
        <f t="shared" si="37"/>
        <v>9.5869011655692976E-2</v>
      </c>
      <c r="AL25" s="26">
        <f t="shared" si="181"/>
        <v>222.81857749394112</v>
      </c>
      <c r="AM25" s="19">
        <v>1.6015362694821043</v>
      </c>
      <c r="AN25">
        <f t="shared" si="182"/>
        <v>7.859334637224176E-2</v>
      </c>
      <c r="AO25">
        <f t="shared" si="183"/>
        <v>0.11773506563055484</v>
      </c>
      <c r="AP25">
        <f t="shared" si="184"/>
        <v>0.23329565500379773</v>
      </c>
      <c r="AQ25" s="9"/>
    </row>
    <row r="26" spans="1:66" x14ac:dyDescent="0.2">
      <c r="A26" s="79" t="s">
        <v>5</v>
      </c>
      <c r="B26" s="88" t="s">
        <v>4</v>
      </c>
      <c r="C26" s="4">
        <v>1</v>
      </c>
      <c r="D26" s="8">
        <v>8.8711862184573373</v>
      </c>
      <c r="E26">
        <v>8.8533333333333335</v>
      </c>
      <c r="F26">
        <v>9.3348115458680905</v>
      </c>
      <c r="G26">
        <v>8.6481692463557618</v>
      </c>
      <c r="H26">
        <v>21.304668262006498</v>
      </c>
      <c r="I26">
        <v>20.945927009684798</v>
      </c>
      <c r="J26">
        <v>20.295819649910598</v>
      </c>
      <c r="K26">
        <v>22.301044307403163</v>
      </c>
      <c r="L26">
        <v>8.7879352373618058</v>
      </c>
      <c r="M26">
        <v>8.4355258334622949</v>
      </c>
      <c r="N26">
        <v>8.8510822790825987</v>
      </c>
      <c r="O26">
        <v>19.858088902453499</v>
      </c>
      <c r="P26" s="19">
        <v>19.023831734328667</v>
      </c>
      <c r="Q26">
        <v>21.263731945213568</v>
      </c>
      <c r="R26">
        <v>9.1003508599512788</v>
      </c>
      <c r="S26">
        <v>9.236231957485872</v>
      </c>
      <c r="U26">
        <v>20.788827927510201</v>
      </c>
      <c r="V26">
        <v>20.112771397197733</v>
      </c>
      <c r="W26" s="9"/>
      <c r="X26" s="8">
        <f t="shared" si="0"/>
        <v>12.43348204354916</v>
      </c>
      <c r="Y26">
        <f t="shared" si="32"/>
        <v>12.092593676351465</v>
      </c>
      <c r="Z26">
        <f t="shared" si="33"/>
        <v>10.961008104042508</v>
      </c>
      <c r="AA26">
        <f t="shared" si="34"/>
        <v>13.652875061047402</v>
      </c>
      <c r="AB26">
        <f t="shared" si="177"/>
        <v>11.070153665091693</v>
      </c>
      <c r="AC26" s="19">
        <v>10.588305900866372</v>
      </c>
      <c r="AD26">
        <f t="shared" si="178"/>
        <v>12.412649666130969</v>
      </c>
      <c r="AE26">
        <f t="shared" si="179"/>
        <v>11.688477067558923</v>
      </c>
      <c r="AF26">
        <f t="shared" si="180"/>
        <v>10.876539439711861</v>
      </c>
      <c r="AG26" s="9"/>
      <c r="AH26" s="8">
        <f t="shared" si="1"/>
        <v>180.77940569851407</v>
      </c>
      <c r="AI26">
        <f t="shared" si="35"/>
        <v>228.96367019779177</v>
      </c>
      <c r="AJ26">
        <f t="shared" si="36"/>
        <v>501.65804110303287</v>
      </c>
      <c r="AK26">
        <f t="shared" si="37"/>
        <v>77.638132358200309</v>
      </c>
      <c r="AL26">
        <f t="shared" si="181"/>
        <v>465.10573025825613</v>
      </c>
      <c r="AM26" s="19">
        <v>649.53464509930257</v>
      </c>
      <c r="AN26">
        <f t="shared" si="182"/>
        <v>183.40878117936191</v>
      </c>
      <c r="AO26">
        <f t="shared" si="183"/>
        <v>302.9826773903572</v>
      </c>
      <c r="AP26">
        <f t="shared" si="184"/>
        <v>531.90660056394233</v>
      </c>
      <c r="AQ26" s="9"/>
    </row>
    <row r="27" spans="1:66" x14ac:dyDescent="0.2">
      <c r="A27" s="79"/>
      <c r="B27" s="88"/>
      <c r="C27" s="4">
        <v>2</v>
      </c>
      <c r="D27" s="8">
        <v>8.5251082438346231</v>
      </c>
      <c r="E27">
        <v>8.9266666666666676</v>
      </c>
      <c r="F27">
        <v>8.7152924711598612</v>
      </c>
      <c r="G27">
        <v>8.9768481066439865</v>
      </c>
      <c r="H27">
        <v>20.962713593285166</v>
      </c>
      <c r="I27">
        <v>20.924023019506304</v>
      </c>
      <c r="J27">
        <v>20.103565881340131</v>
      </c>
      <c r="K27">
        <v>22.468948146850735</v>
      </c>
      <c r="L27">
        <v>8.4918676813574603</v>
      </c>
      <c r="M27">
        <v>8.495516986324537</v>
      </c>
      <c r="N27">
        <v>9.0155738535836001</v>
      </c>
      <c r="O27">
        <v>19.922381834562433</v>
      </c>
      <c r="P27" s="19">
        <v>18.942100144484765</v>
      </c>
      <c r="Q27">
        <v>21.42861341723523</v>
      </c>
      <c r="R27">
        <v>9.1404685511443606</v>
      </c>
      <c r="S27">
        <v>9.6603573945034302</v>
      </c>
      <c r="U27">
        <v>20.680249456402802</v>
      </c>
      <c r="V27">
        <v>20.359353732610099</v>
      </c>
      <c r="W27" s="9"/>
      <c r="X27" s="8">
        <f t="shared" si="0"/>
        <v>12.437605349450543</v>
      </c>
      <c r="Y27">
        <f t="shared" si="32"/>
        <v>11.997356352839637</v>
      </c>
      <c r="Z27">
        <f t="shared" si="33"/>
        <v>11.38827341018027</v>
      </c>
      <c r="AA27">
        <f t="shared" si="34"/>
        <v>13.492100040206749</v>
      </c>
      <c r="AB27">
        <f t="shared" si="177"/>
        <v>11.430514153204973</v>
      </c>
      <c r="AC27" s="19">
        <v>10.446583158160228</v>
      </c>
      <c r="AD27">
        <f t="shared" si="178"/>
        <v>12.41303956365163</v>
      </c>
      <c r="AE27">
        <f t="shared" si="179"/>
        <v>11.539780905258441</v>
      </c>
      <c r="AF27">
        <f t="shared" si="180"/>
        <v>10.698996338106669</v>
      </c>
      <c r="AG27" s="9"/>
      <c r="AH27" s="8">
        <f t="shared" si="1"/>
        <v>180.26346534200823</v>
      </c>
      <c r="AI27">
        <f t="shared" si="35"/>
        <v>244.58840735192217</v>
      </c>
      <c r="AJ27">
        <f t="shared" si="36"/>
        <v>373.06809087707649</v>
      </c>
      <c r="AK27">
        <f t="shared" si="37"/>
        <v>86.79069845454282</v>
      </c>
      <c r="AL27">
        <f t="shared" si="181"/>
        <v>362.30337028195822</v>
      </c>
      <c r="AM27" s="19">
        <v>716.58071693299621</v>
      </c>
      <c r="AN27">
        <f t="shared" si="182"/>
        <v>183.35922048580443</v>
      </c>
      <c r="AO27">
        <f t="shared" si="183"/>
        <v>335.87664319494957</v>
      </c>
      <c r="AP27">
        <f t="shared" si="184"/>
        <v>601.56308620384436</v>
      </c>
      <c r="AQ27" s="9"/>
    </row>
    <row r="28" spans="1:66" x14ac:dyDescent="0.2">
      <c r="A28" s="79"/>
      <c r="B28" s="88"/>
      <c r="C28" s="4">
        <v>3</v>
      </c>
      <c r="D28" s="8">
        <v>9.919350568195334</v>
      </c>
      <c r="E28">
        <v>8.85</v>
      </c>
      <c r="F28">
        <v>8.4995979635331178</v>
      </c>
      <c r="G28">
        <v>9.1704442387285408</v>
      </c>
      <c r="H28">
        <v>22.225527219230866</v>
      </c>
      <c r="I28">
        <v>20.745203935337532</v>
      </c>
      <c r="J28">
        <v>19.947883252904997</v>
      </c>
      <c r="K28">
        <v>22.092554688959169</v>
      </c>
      <c r="L28">
        <v>8.2698619240382367</v>
      </c>
      <c r="M28">
        <v>8.8345418384787298</v>
      </c>
      <c r="N28">
        <v>8.6622427865997569</v>
      </c>
      <c r="O28">
        <v>20.000602117521534</v>
      </c>
      <c r="P28" s="19">
        <v>19.359335018987935</v>
      </c>
      <c r="Q28">
        <v>21.474574440487402</v>
      </c>
      <c r="R28">
        <v>9.1398132122079758</v>
      </c>
      <c r="S28">
        <v>9.0158252486345365</v>
      </c>
      <c r="U28">
        <v>20.623340400598163</v>
      </c>
      <c r="V28">
        <v>20.176724761967264</v>
      </c>
      <c r="W28" s="9"/>
      <c r="X28" s="8">
        <f t="shared" si="0"/>
        <v>12.306176651035532</v>
      </c>
      <c r="Y28">
        <f t="shared" si="32"/>
        <v>11.895203935337532</v>
      </c>
      <c r="Z28">
        <f t="shared" si="33"/>
        <v>11.44828528937188</v>
      </c>
      <c r="AA28">
        <f t="shared" si="34"/>
        <v>12.922110450230628</v>
      </c>
      <c r="AB28">
        <f t="shared" si="177"/>
        <v>11.730740193483298</v>
      </c>
      <c r="AC28" s="19">
        <v>10.524793180509205</v>
      </c>
      <c r="AD28">
        <f t="shared" si="178"/>
        <v>12.812331653887645</v>
      </c>
      <c r="AE28">
        <f t="shared" si="179"/>
        <v>11.483527188390187</v>
      </c>
      <c r="AF28">
        <f t="shared" si="180"/>
        <v>11.160899513332728</v>
      </c>
      <c r="AG28" s="9"/>
      <c r="AH28" s="8">
        <f t="shared" si="1"/>
        <v>197.45661885088737</v>
      </c>
      <c r="AI28">
        <f t="shared" si="35"/>
        <v>262.53475886764278</v>
      </c>
      <c r="AJ28">
        <f t="shared" si="36"/>
        <v>357.86788693716193</v>
      </c>
      <c r="AK28">
        <f t="shared" si="37"/>
        <v>128.84190788196227</v>
      </c>
      <c r="AL28">
        <f t="shared" si="181"/>
        <v>294.23567650277397</v>
      </c>
      <c r="AM28" s="19">
        <v>678.7683045525788</v>
      </c>
      <c r="AN28">
        <f t="shared" si="182"/>
        <v>139.02850661611615</v>
      </c>
      <c r="AO28">
        <f t="shared" si="183"/>
        <v>349.23186263011513</v>
      </c>
      <c r="AP28">
        <f t="shared" si="184"/>
        <v>436.75156303088352</v>
      </c>
      <c r="AQ28" s="9"/>
    </row>
    <row r="29" spans="1:66" x14ac:dyDescent="0.2">
      <c r="A29" s="79" t="s">
        <v>6</v>
      </c>
      <c r="B29" s="79" t="s">
        <v>1</v>
      </c>
      <c r="C29" s="4">
        <v>1</v>
      </c>
      <c r="D29" s="8">
        <v>8.7353162673631033</v>
      </c>
      <c r="H29">
        <v>30.102844702862168</v>
      </c>
      <c r="P29" s="19"/>
      <c r="W29" s="9"/>
      <c r="X29" s="8">
        <f t="shared" si="0"/>
        <v>21.367528435499064</v>
      </c>
      <c r="AC29" s="19"/>
      <c r="AG29" s="9"/>
      <c r="AH29" s="8">
        <f t="shared" si="1"/>
        <v>0.36960088947239023</v>
      </c>
      <c r="AM29" s="19"/>
      <c r="AQ29" s="9"/>
    </row>
    <row r="30" spans="1:66" x14ac:dyDescent="0.2">
      <c r="A30" s="79"/>
      <c r="B30" s="79"/>
      <c r="C30" s="4">
        <v>2</v>
      </c>
      <c r="D30" s="8">
        <v>8.6627771225745516</v>
      </c>
      <c r="H30">
        <v>28.909146280639863</v>
      </c>
      <c r="P30" s="19"/>
      <c r="W30" s="9"/>
      <c r="X30" s="8">
        <f t="shared" si="0"/>
        <v>20.246369158065313</v>
      </c>
      <c r="AC30" s="19"/>
      <c r="AG30" s="9"/>
      <c r="AH30" s="8">
        <f t="shared" si="1"/>
        <v>0.80396210779297694</v>
      </c>
      <c r="AM30" s="19"/>
      <c r="AQ30" s="9"/>
    </row>
    <row r="31" spans="1:66" x14ac:dyDescent="0.2">
      <c r="A31" s="79"/>
      <c r="B31" s="79"/>
      <c r="C31" s="4">
        <v>3</v>
      </c>
      <c r="D31" s="8">
        <v>8.8381991907340929</v>
      </c>
      <c r="H31">
        <v>29.364040792905168</v>
      </c>
      <c r="P31" s="19"/>
      <c r="W31" s="9"/>
      <c r="X31" s="8">
        <f t="shared" si="0"/>
        <v>20.525841602171077</v>
      </c>
      <c r="AC31" s="19"/>
      <c r="AG31" s="9"/>
      <c r="AH31" s="8">
        <f t="shared" si="1"/>
        <v>0.66237814030650233</v>
      </c>
      <c r="AM31" s="19"/>
      <c r="AQ31" s="9"/>
    </row>
    <row r="32" spans="1:66" x14ac:dyDescent="0.2">
      <c r="A32" s="79" t="s">
        <v>6</v>
      </c>
      <c r="B32" s="88" t="s">
        <v>2</v>
      </c>
      <c r="C32" s="4">
        <v>1</v>
      </c>
      <c r="D32" s="8">
        <v>9.23900091310073</v>
      </c>
      <c r="E32">
        <v>8.5316936050948637</v>
      </c>
      <c r="F32">
        <v>8.2466666666666679</v>
      </c>
      <c r="G32">
        <v>8.1929251528507319</v>
      </c>
      <c r="H32">
        <v>24.548932390691633</v>
      </c>
      <c r="I32">
        <v>24.229327054974931</v>
      </c>
      <c r="J32">
        <v>24.927481679879733</v>
      </c>
      <c r="K32">
        <v>26.276823155804166</v>
      </c>
      <c r="L32">
        <v>8.3626628486375552</v>
      </c>
      <c r="M32">
        <v>8.4999510670200138</v>
      </c>
      <c r="N32">
        <v>8.6464776228544356</v>
      </c>
      <c r="O32">
        <v>24.125708341779163</v>
      </c>
      <c r="P32" s="19">
        <v>25.230444534805599</v>
      </c>
      <c r="Q32">
        <v>27.212754830262231</v>
      </c>
      <c r="R32">
        <v>9.4356765547903603</v>
      </c>
      <c r="S32">
        <v>9.2757827192998246</v>
      </c>
      <c r="U32">
        <v>25.62425910676113</v>
      </c>
      <c r="V32">
        <v>23.785373618150839</v>
      </c>
      <c r="W32" s="9"/>
      <c r="X32" s="8">
        <f t="shared" si="0"/>
        <v>15.309931477590903</v>
      </c>
      <c r="Y32">
        <f t="shared" si="32"/>
        <v>15.697633449880067</v>
      </c>
      <c r="Z32">
        <f t="shared" si="33"/>
        <v>16.680815013213063</v>
      </c>
      <c r="AA32">
        <f t="shared" si="34"/>
        <v>18.083898002953433</v>
      </c>
      <c r="AB32">
        <f t="shared" ref="AB32:AB40" si="258">O32-L32</f>
        <v>15.763045493141608</v>
      </c>
      <c r="AC32" s="19">
        <v>16.730493467785585</v>
      </c>
      <c r="AD32">
        <f t="shared" ref="AD32:AD40" si="259">Q32-N32</f>
        <v>18.566277207407794</v>
      </c>
      <c r="AE32">
        <f t="shared" ref="AE32:AE40" si="260">U32-R32</f>
        <v>16.188582551970768</v>
      </c>
      <c r="AF32">
        <f t="shared" ref="AF32:AF40" si="261">V32-S32</f>
        <v>14.509590898851014</v>
      </c>
      <c r="AG32" s="9"/>
      <c r="AH32" s="8">
        <f t="shared" si="1"/>
        <v>24.617922133834213</v>
      </c>
      <c r="AI32">
        <f t="shared" si="35"/>
        <v>18.816613769118025</v>
      </c>
      <c r="AJ32">
        <f t="shared" si="36"/>
        <v>9.5186274416693184</v>
      </c>
      <c r="AK32">
        <f t="shared" si="37"/>
        <v>3.5991857656911797</v>
      </c>
      <c r="AL32">
        <f t="shared" ref="AL32:AL40" si="262">2^-AB32*10^6</f>
        <v>17.982517166024319</v>
      </c>
      <c r="AM32" s="19">
        <v>9.1964375054278538</v>
      </c>
      <c r="AN32">
        <f t="shared" ref="AN32:AN40" si="263">2^-AD32*10^6</f>
        <v>2.5762835041756138</v>
      </c>
      <c r="AO32">
        <f t="shared" ref="AO32:AO40" si="264">2^-AE32*10^6</f>
        <v>13.389090114814717</v>
      </c>
      <c r="AP32">
        <f t="shared" ref="AP32:AP40" si="265">2^-AF32*10^6</f>
        <v>42.872411708433809</v>
      </c>
      <c r="AQ32" s="9"/>
    </row>
    <row r="33" spans="1:43" x14ac:dyDescent="0.2">
      <c r="A33" s="79"/>
      <c r="B33" s="88"/>
      <c r="C33" s="4">
        <v>2</v>
      </c>
      <c r="D33" s="8">
        <v>8.6663329338642825</v>
      </c>
      <c r="E33">
        <v>8.5319827871632157</v>
      </c>
      <c r="F33">
        <v>8.2700000000000014</v>
      </c>
      <c r="G33">
        <v>8.6551928240957405</v>
      </c>
      <c r="H33">
        <v>24.428107759359833</v>
      </c>
      <c r="I33">
        <v>24.259606599264071</v>
      </c>
      <c r="J33">
        <v>24.360962386445433</v>
      </c>
      <c r="K33">
        <v>26.6002457671953</v>
      </c>
      <c r="L33">
        <v>8.1980796952102981</v>
      </c>
      <c r="M33">
        <v>8.477671168544834</v>
      </c>
      <c r="N33">
        <v>8.3130121619136634</v>
      </c>
      <c r="O33">
        <v>24.035826055216432</v>
      </c>
      <c r="P33" s="19">
        <v>24.996104891610003</v>
      </c>
      <c r="Q33">
        <v>26.696633514782366</v>
      </c>
      <c r="R33">
        <v>8.9839900809599005</v>
      </c>
      <c r="S33">
        <v>9.0358115836426531</v>
      </c>
      <c r="U33">
        <v>25.366524086281999</v>
      </c>
      <c r="V33">
        <v>23.395324628099402</v>
      </c>
      <c r="W33" s="9"/>
      <c r="X33" s="8">
        <f t="shared" si="0"/>
        <v>15.76177482549555</v>
      </c>
      <c r="Y33">
        <f t="shared" si="32"/>
        <v>15.727623812100855</v>
      </c>
      <c r="Z33">
        <f t="shared" si="33"/>
        <v>16.090962386445433</v>
      </c>
      <c r="AA33">
        <f t="shared" si="34"/>
        <v>17.945052943099562</v>
      </c>
      <c r="AB33">
        <f t="shared" si="258"/>
        <v>15.837746360006134</v>
      </c>
      <c r="AC33" s="19">
        <v>16.518433723065169</v>
      </c>
      <c r="AD33">
        <f t="shared" si="259"/>
        <v>18.383621352868701</v>
      </c>
      <c r="AE33">
        <f t="shared" si="260"/>
        <v>16.3825340053221</v>
      </c>
      <c r="AF33">
        <f t="shared" si="261"/>
        <v>14.359513044456749</v>
      </c>
      <c r="AG33" s="9"/>
      <c r="AH33" s="8">
        <f t="shared" si="1"/>
        <v>17.998362419287979</v>
      </c>
      <c r="AI33">
        <f t="shared" si="35"/>
        <v>18.429496573316058</v>
      </c>
      <c r="AJ33">
        <f t="shared" si="36"/>
        <v>14.326419458688198</v>
      </c>
      <c r="AK33">
        <f t="shared" si="37"/>
        <v>3.9627875542086333</v>
      </c>
      <c r="AL33">
        <f t="shared" si="262"/>
        <v>17.075101027023038</v>
      </c>
      <c r="AM33" s="19">
        <v>10.65260854061612</v>
      </c>
      <c r="AN33">
        <f t="shared" si="263"/>
        <v>2.9240079148523774</v>
      </c>
      <c r="AO33">
        <f t="shared" si="264"/>
        <v>11.70485018638079</v>
      </c>
      <c r="AP33">
        <f t="shared" si="265"/>
        <v>47.572486384338447</v>
      </c>
      <c r="AQ33" s="9"/>
    </row>
    <row r="34" spans="1:43" x14ac:dyDescent="0.2">
      <c r="A34" s="79"/>
      <c r="B34" s="88"/>
      <c r="C34" s="4">
        <v>3</v>
      </c>
      <c r="D34" s="8">
        <v>8.6654078762100593</v>
      </c>
      <c r="E34">
        <v>8.6710915080589199</v>
      </c>
      <c r="F34">
        <v>8.9333333333333336</v>
      </c>
      <c r="G34">
        <v>8.8372910286716628</v>
      </c>
      <c r="H34">
        <v>24.119895610332733</v>
      </c>
      <c r="I34">
        <v>23.7089799993424</v>
      </c>
      <c r="J34">
        <v>25.210103610587435</v>
      </c>
      <c r="K34">
        <v>26.284881160330599</v>
      </c>
      <c r="L34">
        <v>8.4147959408427386</v>
      </c>
      <c r="M34">
        <v>8.6596739942844252</v>
      </c>
      <c r="N34">
        <v>8.3547150310546865</v>
      </c>
      <c r="O34">
        <v>23.950782856326132</v>
      </c>
      <c r="P34" s="19">
        <v>25.223233512277631</v>
      </c>
      <c r="Q34">
        <v>26.921687041531261</v>
      </c>
      <c r="R34">
        <v>9.314982633185048</v>
      </c>
      <c r="S34">
        <v>9.3531039871003028</v>
      </c>
      <c r="U34">
        <v>25.353950627382662</v>
      </c>
      <c r="V34">
        <v>23.815703780076266</v>
      </c>
      <c r="W34" s="9"/>
      <c r="X34" s="8">
        <f t="shared" si="0"/>
        <v>15.454487734122674</v>
      </c>
      <c r="Y34">
        <f t="shared" si="32"/>
        <v>15.03788849128348</v>
      </c>
      <c r="Z34">
        <f t="shared" si="33"/>
        <v>16.276770277254101</v>
      </c>
      <c r="AA34">
        <f t="shared" si="34"/>
        <v>17.447590131658934</v>
      </c>
      <c r="AB34">
        <f t="shared" si="258"/>
        <v>15.535986915483393</v>
      </c>
      <c r="AC34" s="19">
        <v>16.563559517993205</v>
      </c>
      <c r="AD34">
        <f t="shared" si="259"/>
        <v>18.566972010476576</v>
      </c>
      <c r="AE34">
        <f t="shared" si="260"/>
        <v>16.038967994197613</v>
      </c>
      <c r="AF34">
        <f t="shared" si="261"/>
        <v>14.462599792975963</v>
      </c>
      <c r="AG34" s="9"/>
      <c r="AH34" s="8">
        <f t="shared" si="1"/>
        <v>22.270790082119316</v>
      </c>
      <c r="AI34">
        <f t="shared" si="35"/>
        <v>29.726548893564214</v>
      </c>
      <c r="AJ34">
        <f t="shared" si="36"/>
        <v>12.595166530416288</v>
      </c>
      <c r="AK34">
        <f t="shared" si="37"/>
        <v>5.5943807174334346</v>
      </c>
      <c r="AL34">
        <f t="shared" si="262"/>
        <v>21.04756823718067</v>
      </c>
      <c r="AM34" s="19">
        <v>10.324564698744382</v>
      </c>
      <c r="AN34">
        <f t="shared" si="263"/>
        <v>2.5750430627322132</v>
      </c>
      <c r="AO34">
        <f t="shared" si="264"/>
        <v>14.852157096081019</v>
      </c>
      <c r="AP34">
        <f t="shared" si="265"/>
        <v>44.291832313475119</v>
      </c>
      <c r="AQ34" s="9"/>
    </row>
    <row r="35" spans="1:43" x14ac:dyDescent="0.2">
      <c r="A35" s="79" t="s">
        <v>6</v>
      </c>
      <c r="B35" s="88" t="s">
        <v>3</v>
      </c>
      <c r="C35" s="4">
        <v>1</v>
      </c>
      <c r="D35" s="8">
        <v>8.5338891822850211</v>
      </c>
      <c r="E35">
        <v>8.9166666666666661</v>
      </c>
      <c r="F35">
        <v>8.9168906318429233</v>
      </c>
      <c r="G35">
        <v>9.3812265857743977</v>
      </c>
      <c r="H35">
        <v>27.386300206447132</v>
      </c>
      <c r="I35">
        <v>28.6791393153235</v>
      </c>
      <c r="J35">
        <v>25.973648992894468</v>
      </c>
      <c r="K35">
        <v>32.329969486280369</v>
      </c>
      <c r="L35">
        <v>8.8095759383827801</v>
      </c>
      <c r="M35">
        <v>9.2443715000615665</v>
      </c>
      <c r="N35">
        <v>8.6465538496952394</v>
      </c>
      <c r="O35">
        <v>30.848698116323771</v>
      </c>
      <c r="P35" s="19">
        <v>30.4200967374463</v>
      </c>
      <c r="Q35">
        <v>32.354393555555369</v>
      </c>
      <c r="R35">
        <v>13.7193227417307</v>
      </c>
      <c r="S35">
        <v>9.2215060142008074</v>
      </c>
      <c r="U35">
        <v>34.357339862679368</v>
      </c>
      <c r="V35">
        <v>32.468430785970604</v>
      </c>
      <c r="W35" s="9"/>
      <c r="X35" s="8">
        <f t="shared" si="0"/>
        <v>18.852411024162109</v>
      </c>
      <c r="Y35">
        <f t="shared" si="32"/>
        <v>19.762472648656832</v>
      </c>
      <c r="Z35">
        <f t="shared" si="33"/>
        <v>17.056758361051543</v>
      </c>
      <c r="AA35">
        <f t="shared" si="34"/>
        <v>22.94874290050597</v>
      </c>
      <c r="AB35">
        <f t="shared" si="258"/>
        <v>22.039122177940989</v>
      </c>
      <c r="AC35" s="19">
        <v>21.175725237384732</v>
      </c>
      <c r="AD35">
        <f t="shared" si="259"/>
        <v>23.707839705860131</v>
      </c>
      <c r="AE35">
        <f t="shared" si="260"/>
        <v>20.638017120948668</v>
      </c>
      <c r="AF35">
        <f t="shared" si="261"/>
        <v>23.246924771769798</v>
      </c>
      <c r="AG35" s="9"/>
      <c r="AH35" s="8">
        <f t="shared" si="1"/>
        <v>2.1128019602742683</v>
      </c>
      <c r="AI35">
        <f t="shared" si="35"/>
        <v>1.1243536763539776</v>
      </c>
      <c r="AJ35">
        <f t="shared" si="36"/>
        <v>7.3350673276445031</v>
      </c>
      <c r="AK35">
        <f t="shared" si="37"/>
        <v>0.12352077963465898</v>
      </c>
      <c r="AL35">
        <f t="shared" si="262"/>
        <v>0.23204015469940031</v>
      </c>
      <c r="AM35" s="19">
        <v>0.42215459775592334</v>
      </c>
      <c r="AN35">
        <f t="shared" si="263"/>
        <v>7.2984244396030407E-2</v>
      </c>
      <c r="AO35">
        <f t="shared" si="264"/>
        <v>0.61282686499727745</v>
      </c>
      <c r="AP35">
        <f t="shared" si="265"/>
        <v>0.1004565679816745</v>
      </c>
      <c r="AQ35" s="9"/>
    </row>
    <row r="36" spans="1:43" x14ac:dyDescent="0.2">
      <c r="A36" s="79"/>
      <c r="B36" s="88"/>
      <c r="C36" s="4">
        <v>2</v>
      </c>
      <c r="D36" s="10"/>
      <c r="E36">
        <v>8.5633333333333344</v>
      </c>
      <c r="F36">
        <v>8.8874306086879429</v>
      </c>
      <c r="G36">
        <v>9.5520095720247511</v>
      </c>
      <c r="H36" s="3"/>
      <c r="I36">
        <v>28.470094347138431</v>
      </c>
      <c r="J36">
        <v>26.120661396604433</v>
      </c>
      <c r="K36">
        <v>32.813332478500229</v>
      </c>
      <c r="L36">
        <v>8.885968670213936</v>
      </c>
      <c r="M36">
        <v>9.1421673045336505</v>
      </c>
      <c r="N36">
        <v>9.10130815548691</v>
      </c>
      <c r="O36">
        <v>30.722280892754167</v>
      </c>
      <c r="P36" s="19">
        <v>28.289199879112868</v>
      </c>
      <c r="Q36">
        <v>32.973553696663565</v>
      </c>
      <c r="R36">
        <v>9.5116296873441062</v>
      </c>
      <c r="S36">
        <v>9.440674575564314</v>
      </c>
      <c r="U36">
        <v>33.038005457668397</v>
      </c>
      <c r="V36">
        <v>28.420941553343734</v>
      </c>
      <c r="W36" s="9"/>
      <c r="X36" s="10"/>
      <c r="Y36">
        <f t="shared" si="32"/>
        <v>19.906761013805095</v>
      </c>
      <c r="Z36">
        <f t="shared" si="33"/>
        <v>17.23323078791649</v>
      </c>
      <c r="AA36">
        <f t="shared" si="34"/>
        <v>23.261322906475478</v>
      </c>
      <c r="AB36">
        <f t="shared" si="258"/>
        <v>21.836312222540229</v>
      </c>
      <c r="AC36" s="19">
        <v>19.147032574579217</v>
      </c>
      <c r="AD36">
        <f t="shared" si="259"/>
        <v>23.872245541176653</v>
      </c>
      <c r="AE36">
        <f t="shared" si="260"/>
        <v>23.526375770324293</v>
      </c>
      <c r="AF36">
        <f t="shared" si="261"/>
        <v>18.980266977779422</v>
      </c>
      <c r="AG36" s="9"/>
      <c r="AH36" s="10"/>
      <c r="AI36">
        <f t="shared" si="35"/>
        <v>1.0173439771479964</v>
      </c>
      <c r="AJ36">
        <f t="shared" si="36"/>
        <v>6.4905367105678407</v>
      </c>
      <c r="AK36">
        <f t="shared" si="37"/>
        <v>9.9458994955996347E-2</v>
      </c>
      <c r="AL36">
        <f t="shared" si="262"/>
        <v>0.26706380130839485</v>
      </c>
      <c r="AM36" s="19">
        <v>1.7225382208035698</v>
      </c>
      <c r="AN36">
        <f t="shared" si="263"/>
        <v>6.5123544236218467E-2</v>
      </c>
      <c r="AO36">
        <f t="shared" si="264"/>
        <v>8.276661693271338E-2</v>
      </c>
      <c r="AP36">
        <f t="shared" si="265"/>
        <v>1.9336163692197661</v>
      </c>
      <c r="AQ36" s="9"/>
    </row>
    <row r="37" spans="1:43" x14ac:dyDescent="0.2">
      <c r="A37" s="79"/>
      <c r="B37" s="88"/>
      <c r="C37" s="4">
        <v>3</v>
      </c>
      <c r="D37" s="8">
        <v>8.6211626742128402</v>
      </c>
      <c r="E37">
        <v>8.9</v>
      </c>
      <c r="F37">
        <v>8.9827924293868779</v>
      </c>
      <c r="G37">
        <v>9.4589039429857493</v>
      </c>
      <c r="H37">
        <v>27.438475158516834</v>
      </c>
      <c r="I37">
        <v>29.260491478552598</v>
      </c>
      <c r="J37">
        <v>26.151680115859005</v>
      </c>
      <c r="K37">
        <v>32.551965595822395</v>
      </c>
      <c r="L37">
        <v>8.2491208406579783</v>
      </c>
      <c r="M37">
        <v>8.8655159286506873</v>
      </c>
      <c r="N37">
        <v>8.7742505903783332</v>
      </c>
      <c r="O37">
        <v>30.42618116085967</v>
      </c>
      <c r="P37" s="19">
        <v>28.897646241890001</v>
      </c>
      <c r="Q37">
        <v>32.602252387587562</v>
      </c>
      <c r="R37">
        <v>9.0622052760283172</v>
      </c>
      <c r="S37">
        <v>9.1957626633448388</v>
      </c>
      <c r="U37">
        <v>33.157033971460201</v>
      </c>
      <c r="V37">
        <v>32.309041510569266</v>
      </c>
      <c r="W37" s="9"/>
      <c r="X37" s="8">
        <f t="shared" si="0"/>
        <v>18.817312484303994</v>
      </c>
      <c r="Y37">
        <f t="shared" si="32"/>
        <v>20.360491478552596</v>
      </c>
      <c r="Z37">
        <f t="shared" si="33"/>
        <v>17.168887686472125</v>
      </c>
      <c r="AA37">
        <f t="shared" si="34"/>
        <v>23.093061652836646</v>
      </c>
      <c r="AB37">
        <f t="shared" si="258"/>
        <v>22.17706032020169</v>
      </c>
      <c r="AC37" s="19">
        <v>20.032130313239314</v>
      </c>
      <c r="AD37">
        <f t="shared" si="259"/>
        <v>23.828001797209229</v>
      </c>
      <c r="AE37">
        <f t="shared" si="260"/>
        <v>24.094828695431886</v>
      </c>
      <c r="AF37">
        <f t="shared" si="261"/>
        <v>23.113278847224429</v>
      </c>
      <c r="AG37" s="9"/>
      <c r="AH37" s="8">
        <f t="shared" si="1"/>
        <v>2.164833522878375</v>
      </c>
      <c r="AI37">
        <f t="shared" si="35"/>
        <v>0.74281615183743788</v>
      </c>
      <c r="AJ37">
        <f t="shared" si="36"/>
        <v>6.786561893025655</v>
      </c>
      <c r="AK37">
        <f t="shared" si="37"/>
        <v>0.11176240810044587</v>
      </c>
      <c r="AL37">
        <f t="shared" si="262"/>
        <v>0.21088205642250632</v>
      </c>
      <c r="AM37" s="19">
        <v>0.93266976607037155</v>
      </c>
      <c r="AN37">
        <f t="shared" si="263"/>
        <v>6.7151655258787094E-2</v>
      </c>
      <c r="AO37">
        <f t="shared" si="264"/>
        <v>5.5812801499728289E-2</v>
      </c>
      <c r="AP37">
        <f t="shared" si="265"/>
        <v>0.11020714932225262</v>
      </c>
      <c r="AQ37" s="9"/>
    </row>
    <row r="38" spans="1:43" x14ac:dyDescent="0.2">
      <c r="A38" s="79" t="s">
        <v>6</v>
      </c>
      <c r="B38" s="88" t="s">
        <v>4</v>
      </c>
      <c r="C38" s="4">
        <v>1</v>
      </c>
      <c r="D38" s="8">
        <v>8.6666103447430913</v>
      </c>
      <c r="E38">
        <v>8.82</v>
      </c>
      <c r="F38">
        <v>9.0739394583313544</v>
      </c>
      <c r="G38">
        <v>8.9805511917906564</v>
      </c>
      <c r="H38">
        <v>21.355045814534396</v>
      </c>
      <c r="I38">
        <v>22.956495449156165</v>
      </c>
      <c r="J38">
        <v>21.926522707872703</v>
      </c>
      <c r="K38">
        <v>23.809983826944102</v>
      </c>
      <c r="L38">
        <v>9.0354578212973831</v>
      </c>
      <c r="M38">
        <v>8.6731624951475492</v>
      </c>
      <c r="N38">
        <v>9.372745587673144</v>
      </c>
      <c r="O38">
        <v>20.917032461661901</v>
      </c>
      <c r="P38" s="19">
        <v>21.027675210471632</v>
      </c>
      <c r="Q38">
        <v>22.430941407425703</v>
      </c>
      <c r="R38">
        <v>9.4083286163421302</v>
      </c>
      <c r="S38">
        <v>9.9281041238455003</v>
      </c>
      <c r="U38">
        <v>23.094588800253963</v>
      </c>
      <c r="V38">
        <v>22.6005295019594</v>
      </c>
      <c r="W38" s="9"/>
      <c r="X38" s="8">
        <f t="shared" si="0"/>
        <v>12.688435469791305</v>
      </c>
      <c r="Y38">
        <f t="shared" si="32"/>
        <v>14.136495449156165</v>
      </c>
      <c r="Z38">
        <f t="shared" si="33"/>
        <v>12.852583249541349</v>
      </c>
      <c r="AA38">
        <f t="shared" si="34"/>
        <v>14.829432635153445</v>
      </c>
      <c r="AB38">
        <f t="shared" si="258"/>
        <v>11.881574640364517</v>
      </c>
      <c r="AC38" s="19">
        <v>12.354512715324082</v>
      </c>
      <c r="AD38">
        <f t="shared" si="259"/>
        <v>13.058195819752559</v>
      </c>
      <c r="AE38">
        <f t="shared" si="260"/>
        <v>13.686260183911832</v>
      </c>
      <c r="AF38">
        <f t="shared" si="261"/>
        <v>12.6724253781139</v>
      </c>
      <c r="AG38" s="9"/>
      <c r="AH38" s="8">
        <f t="shared" si="1"/>
        <v>151.49570676478112</v>
      </c>
      <c r="AI38">
        <f t="shared" si="35"/>
        <v>55.525290096822189</v>
      </c>
      <c r="AJ38">
        <f t="shared" si="36"/>
        <v>135.20318427112167</v>
      </c>
      <c r="AK38">
        <f t="shared" si="37"/>
        <v>34.347565321727394</v>
      </c>
      <c r="AL38">
        <f t="shared" si="262"/>
        <v>265.02670523567559</v>
      </c>
      <c r="AM38" s="19">
        <v>190.95062793511747</v>
      </c>
      <c r="AN38">
        <f t="shared" si="263"/>
        <v>117.24420036946292</v>
      </c>
      <c r="AO38">
        <f t="shared" si="264"/>
        <v>75.862151633673818</v>
      </c>
      <c r="AP38">
        <f t="shared" si="265"/>
        <v>153.18627067218054</v>
      </c>
      <c r="AQ38" s="9"/>
    </row>
    <row r="39" spans="1:43" x14ac:dyDescent="0.2">
      <c r="A39" s="79"/>
      <c r="B39" s="88"/>
      <c r="C39" s="4">
        <v>2</v>
      </c>
      <c r="D39" s="8">
        <v>8.4779833108958833</v>
      </c>
      <c r="E39">
        <v>8.6566666666666663</v>
      </c>
      <c r="F39">
        <v>8.8160933072231842</v>
      </c>
      <c r="G39">
        <v>8.7103875062646647</v>
      </c>
      <c r="H39">
        <v>20.334989762490597</v>
      </c>
      <c r="I39">
        <v>23.019029935301266</v>
      </c>
      <c r="J39">
        <v>21.475563280217699</v>
      </c>
      <c r="K39">
        <v>23.860793156164434</v>
      </c>
      <c r="L39">
        <v>8.4266252725696891</v>
      </c>
      <c r="M39">
        <v>8.8407331429951768</v>
      </c>
      <c r="N39">
        <v>8.7439294889883357</v>
      </c>
      <c r="O39">
        <v>20.287265963753701</v>
      </c>
      <c r="P39" s="19">
        <v>20.689612295464869</v>
      </c>
      <c r="Q39">
        <v>22.816667157615999</v>
      </c>
      <c r="R39">
        <v>9.4299887683139971</v>
      </c>
      <c r="S39">
        <v>9.0923642655428409</v>
      </c>
      <c r="U39">
        <v>23.179515860828701</v>
      </c>
      <c r="V39">
        <v>22.043890585052498</v>
      </c>
      <c r="W39" s="9"/>
      <c r="X39" s="8">
        <f t="shared" si="0"/>
        <v>11.857006451594714</v>
      </c>
      <c r="Y39">
        <f t="shared" si="32"/>
        <v>14.362363268634599</v>
      </c>
      <c r="Z39">
        <f t="shared" si="33"/>
        <v>12.659469972994515</v>
      </c>
      <c r="AA39">
        <f t="shared" si="34"/>
        <v>15.150405649899769</v>
      </c>
      <c r="AB39">
        <f t="shared" si="258"/>
        <v>11.860640691184011</v>
      </c>
      <c r="AC39" s="19">
        <v>11.848879152469692</v>
      </c>
      <c r="AD39">
        <f t="shared" si="259"/>
        <v>14.072737668627664</v>
      </c>
      <c r="AE39">
        <f t="shared" si="260"/>
        <v>13.749527092514704</v>
      </c>
      <c r="AF39">
        <f t="shared" si="261"/>
        <v>12.951526319509657</v>
      </c>
      <c r="AG39" s="9"/>
      <c r="AH39" s="8">
        <f t="shared" si="1"/>
        <v>269.57859113821661</v>
      </c>
      <c r="AI39">
        <f t="shared" si="35"/>
        <v>47.478593776749925</v>
      </c>
      <c r="AJ39">
        <f t="shared" si="36"/>
        <v>154.56807880508617</v>
      </c>
      <c r="AK39">
        <f t="shared" si="37"/>
        <v>27.496249055750958</v>
      </c>
      <c r="AL39">
        <f t="shared" si="262"/>
        <v>268.90036031567286</v>
      </c>
      <c r="AM39" s="19">
        <v>271.101524705869</v>
      </c>
      <c r="AN39">
        <f t="shared" si="263"/>
        <v>58.034178426065274</v>
      </c>
      <c r="AO39">
        <f t="shared" si="264"/>
        <v>72.607238430131787</v>
      </c>
      <c r="AP39">
        <f t="shared" si="265"/>
        <v>126.24148314574853</v>
      </c>
      <c r="AQ39" s="9"/>
    </row>
    <row r="40" spans="1:43" x14ac:dyDescent="0.2">
      <c r="A40" s="79"/>
      <c r="B40" s="88"/>
      <c r="C40" s="4">
        <v>3</v>
      </c>
      <c r="D40" s="8">
        <v>9.0893065927311358</v>
      </c>
      <c r="E40">
        <v>8.67</v>
      </c>
      <c r="F40">
        <v>8.9312059409265938</v>
      </c>
      <c r="G40">
        <v>8.7331206992705841</v>
      </c>
      <c r="H40">
        <v>20.67908077584357</v>
      </c>
      <c r="I40">
        <v>23.135246723235834</v>
      </c>
      <c r="J40">
        <v>21.415818270331798</v>
      </c>
      <c r="K40">
        <v>24.201787582204435</v>
      </c>
      <c r="L40">
        <v>8.4963545414495112</v>
      </c>
      <c r="M40">
        <v>9.6405607740031769</v>
      </c>
      <c r="N40">
        <v>9.4976175756790333</v>
      </c>
      <c r="O40">
        <v>20.642178657946037</v>
      </c>
      <c r="P40" s="19">
        <v>20.612667971302731</v>
      </c>
      <c r="Q40">
        <v>22.436295819090265</v>
      </c>
      <c r="R40">
        <v>9.6999598911772598</v>
      </c>
      <c r="S40">
        <v>8.8795764093090046</v>
      </c>
      <c r="U40">
        <v>23.198596001750133</v>
      </c>
      <c r="V40">
        <v>21.863260522434103</v>
      </c>
      <c r="W40" s="9"/>
      <c r="X40" s="8">
        <f t="shared" si="0"/>
        <v>11.589774183112434</v>
      </c>
      <c r="Y40">
        <f t="shared" si="32"/>
        <v>14.465246723235834</v>
      </c>
      <c r="Z40">
        <f t="shared" si="33"/>
        <v>12.484612329405204</v>
      </c>
      <c r="AA40">
        <f t="shared" si="34"/>
        <v>15.468666882933851</v>
      </c>
      <c r="AB40">
        <f t="shared" si="258"/>
        <v>12.145824116496525</v>
      </c>
      <c r="AC40" s="19">
        <v>10.972107197299554</v>
      </c>
      <c r="AD40">
        <f t="shared" si="259"/>
        <v>12.938678243411232</v>
      </c>
      <c r="AE40">
        <f t="shared" si="260"/>
        <v>13.498636110572873</v>
      </c>
      <c r="AF40">
        <f t="shared" si="261"/>
        <v>12.983684113125099</v>
      </c>
      <c r="AG40" s="9"/>
      <c r="AH40" s="8">
        <f t="shared" si="1"/>
        <v>324.43696338925389</v>
      </c>
      <c r="AI40">
        <f t="shared" si="35"/>
        <v>44.210644047625031</v>
      </c>
      <c r="AJ40">
        <f t="shared" si="36"/>
        <v>174.48464115291168</v>
      </c>
      <c r="AK40">
        <f t="shared" si="37"/>
        <v>22.052979578437846</v>
      </c>
      <c r="AL40">
        <f t="shared" si="262"/>
        <v>220.6696564485737</v>
      </c>
      <c r="AM40" s="19">
        <v>497.81344049327231</v>
      </c>
      <c r="AN40">
        <f t="shared" si="263"/>
        <v>127.37076126344505</v>
      </c>
      <c r="AO40">
        <f t="shared" si="264"/>
        <v>86.398386124072417</v>
      </c>
      <c r="AP40">
        <f t="shared" si="265"/>
        <v>123.45867956592912</v>
      </c>
      <c r="AQ40" s="9"/>
    </row>
    <row r="41" spans="1:43" x14ac:dyDescent="0.2">
      <c r="A41" s="79" t="s">
        <v>15</v>
      </c>
      <c r="B41" s="79" t="s">
        <v>1</v>
      </c>
      <c r="C41" s="4">
        <v>1</v>
      </c>
      <c r="D41" s="8">
        <v>8.8939860629015364</v>
      </c>
      <c r="H41">
        <v>29.758271619414003</v>
      </c>
      <c r="P41" s="19"/>
      <c r="W41" s="9"/>
      <c r="X41" s="8">
        <f t="shared" si="0"/>
        <v>20.864285556512467</v>
      </c>
      <c r="AC41" s="19"/>
      <c r="AG41" s="9"/>
      <c r="AH41" s="8">
        <f t="shared" si="1"/>
        <v>0.52387082096466964</v>
      </c>
      <c r="AM41" s="19"/>
      <c r="AQ41" s="9"/>
    </row>
    <row r="42" spans="1:43" x14ac:dyDescent="0.2">
      <c r="A42" s="79"/>
      <c r="B42" s="79"/>
      <c r="C42" s="4">
        <v>2</v>
      </c>
      <c r="D42" s="8">
        <v>8.716398912772318</v>
      </c>
      <c r="H42">
        <v>29.906515968221903</v>
      </c>
      <c r="P42" s="19"/>
      <c r="W42" s="9"/>
      <c r="X42" s="8">
        <f t="shared" si="0"/>
        <v>21.190117055449583</v>
      </c>
      <c r="AC42" s="19"/>
      <c r="AG42" s="9"/>
      <c r="AH42" s="8">
        <f t="shared" si="1"/>
        <v>0.41796426741863502</v>
      </c>
      <c r="AM42" s="19"/>
      <c r="AQ42" s="9"/>
    </row>
    <row r="43" spans="1:43" x14ac:dyDescent="0.2">
      <c r="A43" s="79"/>
      <c r="B43" s="79"/>
      <c r="C43" s="4">
        <v>3</v>
      </c>
      <c r="D43" s="8">
        <v>8.8784331759341057</v>
      </c>
      <c r="H43">
        <v>30.143789493699369</v>
      </c>
      <c r="P43" s="19"/>
      <c r="W43" s="9"/>
      <c r="X43" s="8">
        <f t="shared" si="0"/>
        <v>21.265356317765264</v>
      </c>
      <c r="AC43" s="19"/>
      <c r="AG43" s="9"/>
      <c r="AH43" s="8">
        <f t="shared" si="1"/>
        <v>0.39672528414878655</v>
      </c>
      <c r="AM43" s="19"/>
      <c r="AQ43" s="9"/>
    </row>
    <row r="44" spans="1:43" x14ac:dyDescent="0.2">
      <c r="A44" s="79" t="s">
        <v>15</v>
      </c>
      <c r="B44" s="88" t="s">
        <v>2</v>
      </c>
      <c r="C44" s="4">
        <v>1</v>
      </c>
      <c r="D44" s="8">
        <v>9.0320707985821436</v>
      </c>
      <c r="E44">
        <v>8.7097863609003863</v>
      </c>
      <c r="F44">
        <v>8.1766666666666676</v>
      </c>
      <c r="G44">
        <v>8.1245720133981099</v>
      </c>
      <c r="H44">
        <v>27.200078671976737</v>
      </c>
      <c r="I44">
        <v>28.187043296029699</v>
      </c>
      <c r="J44">
        <v>27.147146966650897</v>
      </c>
      <c r="K44">
        <v>29.605232945817566</v>
      </c>
      <c r="L44">
        <v>8.1710328394420362</v>
      </c>
      <c r="M44" s="14"/>
      <c r="N44">
        <v>8.0815706494714394</v>
      </c>
      <c r="O44">
        <v>28.682582139105236</v>
      </c>
      <c r="P44" s="19">
        <v>31.250170944078935</v>
      </c>
      <c r="Q44">
        <v>31.482438436012263</v>
      </c>
      <c r="R44">
        <v>9.0892414435745419</v>
      </c>
      <c r="S44">
        <v>8.839210113912058</v>
      </c>
      <c r="U44">
        <v>28.872714457727866</v>
      </c>
      <c r="V44">
        <v>27.436594657074703</v>
      </c>
      <c r="W44" s="9"/>
      <c r="X44" s="8">
        <f t="shared" si="0"/>
        <v>18.168007873394593</v>
      </c>
      <c r="Y44">
        <f t="shared" si="32"/>
        <v>19.477256935129311</v>
      </c>
      <c r="Z44">
        <f t="shared" si="33"/>
        <v>18.970480299984231</v>
      </c>
      <c r="AA44">
        <f t="shared" si="34"/>
        <v>21.480660932419454</v>
      </c>
      <c r="AB44">
        <f t="shared" ref="AB44:AB64" si="266">O44-L44</f>
        <v>20.511549299663201</v>
      </c>
      <c r="AC44" s="22"/>
      <c r="AD44">
        <f t="shared" ref="AD44:AD64" si="267">Q44-N44</f>
        <v>23.400867786540822</v>
      </c>
      <c r="AE44">
        <f t="shared" ref="AE44:AE52" si="268">U44-R44</f>
        <v>19.783473014153323</v>
      </c>
      <c r="AF44">
        <f t="shared" ref="AF44:AF52" si="269">V44-S44</f>
        <v>18.597384543162647</v>
      </c>
      <c r="AG44" s="9"/>
      <c r="AH44" s="8">
        <f t="shared" si="1"/>
        <v>3.3953509359265097</v>
      </c>
      <c r="AI44">
        <f t="shared" si="35"/>
        <v>1.3701289073061254</v>
      </c>
      <c r="AJ44">
        <f t="shared" si="36"/>
        <v>1.9467778556362114</v>
      </c>
      <c r="AK44">
        <f t="shared" si="37"/>
        <v>0.34172498463501416</v>
      </c>
      <c r="AL44">
        <f t="shared" ref="AL44:AL64" si="270">2^-AB44*10^6</f>
        <v>0.66897271260868929</v>
      </c>
      <c r="AM44" s="22"/>
      <c r="AN44">
        <f t="shared" ref="AN44:AN64" si="271">2^-AD44*10^6</f>
        <v>9.0289421760331834E-2</v>
      </c>
      <c r="AO44">
        <f t="shared" ref="AO44:AO52" si="272">2^-AE44*10^6</f>
        <v>1.1081057394852925</v>
      </c>
      <c r="AP44">
        <f t="shared" ref="AP44:AP52" si="273">2^-AF44*10^6</f>
        <v>2.5213283762805827</v>
      </c>
      <c r="AQ44" s="9"/>
    </row>
    <row r="45" spans="1:43" x14ac:dyDescent="0.2">
      <c r="A45" s="79"/>
      <c r="B45" s="88"/>
      <c r="C45" s="4">
        <v>2</v>
      </c>
      <c r="D45" s="8">
        <v>8.7734390766166577</v>
      </c>
      <c r="E45">
        <v>8.8097013242555828</v>
      </c>
      <c r="F45">
        <v>8.4933333333333323</v>
      </c>
      <c r="G45">
        <v>9.0736929827965422</v>
      </c>
      <c r="H45">
        <v>27.524747344075866</v>
      </c>
      <c r="I45">
        <v>28.512300742889305</v>
      </c>
      <c r="J45">
        <v>27.428196790432832</v>
      </c>
      <c r="K45">
        <v>30.290322573663165</v>
      </c>
      <c r="L45">
        <v>7.7491626718044406</v>
      </c>
      <c r="M45" s="14"/>
      <c r="N45">
        <v>8.0661683447282169</v>
      </c>
      <c r="O45">
        <v>28.156832914911067</v>
      </c>
      <c r="P45" s="19">
        <v>30.434577696207768</v>
      </c>
      <c r="Q45">
        <v>30.379818431661533</v>
      </c>
      <c r="R45">
        <v>8.8750376112739442</v>
      </c>
      <c r="S45">
        <v>9.1807008713759437</v>
      </c>
      <c r="U45">
        <v>28.932022266241969</v>
      </c>
      <c r="V45">
        <v>27.83606553642937</v>
      </c>
      <c r="W45" s="9"/>
      <c r="X45" s="8">
        <f t="shared" si="0"/>
        <v>18.751308267459208</v>
      </c>
      <c r="Y45">
        <f t="shared" si="32"/>
        <v>19.702599418633724</v>
      </c>
      <c r="Z45">
        <f t="shared" si="33"/>
        <v>18.9348634570995</v>
      </c>
      <c r="AA45">
        <f t="shared" si="34"/>
        <v>21.216629590866624</v>
      </c>
      <c r="AB45">
        <f t="shared" si="266"/>
        <v>20.407670243106626</v>
      </c>
      <c r="AC45" s="22"/>
      <c r="AD45">
        <f t="shared" si="267"/>
        <v>22.313650086933315</v>
      </c>
      <c r="AE45">
        <f t="shared" si="268"/>
        <v>20.056984654968026</v>
      </c>
      <c r="AF45">
        <f t="shared" si="269"/>
        <v>18.655364665053426</v>
      </c>
      <c r="AG45" s="9"/>
      <c r="AH45" s="8">
        <f t="shared" si="1"/>
        <v>2.2661766142968425</v>
      </c>
      <c r="AI45">
        <f t="shared" si="35"/>
        <v>1.1719972224587747</v>
      </c>
      <c r="AJ45">
        <f t="shared" si="36"/>
        <v>1.9954375276230853</v>
      </c>
      <c r="AK45">
        <f t="shared" si="37"/>
        <v>0.41035344735530377</v>
      </c>
      <c r="AL45">
        <f t="shared" si="270"/>
        <v>0.71891759899534413</v>
      </c>
      <c r="AM45" s="22"/>
      <c r="AN45">
        <f t="shared" si="271"/>
        <v>0.19183242245204743</v>
      </c>
      <c r="AO45">
        <f t="shared" si="272"/>
        <v>0.91673960949502353</v>
      </c>
      <c r="AP45">
        <f t="shared" si="273"/>
        <v>2.4220084599008356</v>
      </c>
      <c r="AQ45" s="9"/>
    </row>
    <row r="46" spans="1:43" x14ac:dyDescent="0.2">
      <c r="A46" s="79"/>
      <c r="B46" s="88"/>
      <c r="C46" s="4">
        <v>3</v>
      </c>
      <c r="D46" s="8">
        <v>8.8814891037013002</v>
      </c>
      <c r="E46">
        <v>8.6880553192331131</v>
      </c>
      <c r="F46">
        <v>8.3466666666666658</v>
      </c>
      <c r="G46">
        <v>8.3002938797824815</v>
      </c>
      <c r="H46">
        <v>27.532413077590132</v>
      </c>
      <c r="I46">
        <v>28.500281835088202</v>
      </c>
      <c r="J46">
        <v>27.583700022316197</v>
      </c>
      <c r="K46">
        <v>29.724974156980029</v>
      </c>
      <c r="L46">
        <v>8.7293469035729192</v>
      </c>
      <c r="M46" s="14"/>
      <c r="N46">
        <v>8.2584506754433136</v>
      </c>
      <c r="O46">
        <v>29.107611427696568</v>
      </c>
      <c r="P46" s="19">
        <v>30.346869832247567</v>
      </c>
      <c r="Q46">
        <v>30.2785133305768</v>
      </c>
      <c r="R46">
        <v>9.2538727072653302</v>
      </c>
      <c r="S46">
        <v>9.2098537381790866</v>
      </c>
      <c r="U46">
        <v>29.119547472142063</v>
      </c>
      <c r="V46">
        <v>28.054004580932439</v>
      </c>
      <c r="W46" s="9"/>
      <c r="X46" s="8">
        <f t="shared" si="0"/>
        <v>18.65092397388883</v>
      </c>
      <c r="Y46">
        <f t="shared" si="32"/>
        <v>19.812226515855087</v>
      </c>
      <c r="Z46">
        <f t="shared" si="33"/>
        <v>19.23703335564953</v>
      </c>
      <c r="AA46">
        <f t="shared" si="34"/>
        <v>21.424680277197545</v>
      </c>
      <c r="AB46">
        <f t="shared" si="266"/>
        <v>20.378264524123651</v>
      </c>
      <c r="AC46" s="22"/>
      <c r="AD46">
        <f t="shared" si="267"/>
        <v>22.020062655133486</v>
      </c>
      <c r="AE46">
        <f t="shared" si="268"/>
        <v>19.865674764876733</v>
      </c>
      <c r="AF46">
        <f t="shared" si="269"/>
        <v>18.844150842753351</v>
      </c>
      <c r="AG46" s="9"/>
      <c r="AH46" s="8">
        <f t="shared" si="1"/>
        <v>2.4294750145710933</v>
      </c>
      <c r="AI46">
        <f t="shared" si="35"/>
        <v>1.0862393659761627</v>
      </c>
      <c r="AJ46">
        <f t="shared" si="36"/>
        <v>1.6183629686589982</v>
      </c>
      <c r="AK46">
        <f t="shared" si="37"/>
        <v>0.3552455030719871</v>
      </c>
      <c r="AL46">
        <f t="shared" si="270"/>
        <v>0.73372128613832677</v>
      </c>
      <c r="AM46" s="22"/>
      <c r="AN46">
        <f t="shared" si="271"/>
        <v>0.23512598850663152</v>
      </c>
      <c r="AO46">
        <f t="shared" si="272"/>
        <v>1.0467332299976659</v>
      </c>
      <c r="AP46">
        <f t="shared" si="273"/>
        <v>2.1249335499240587</v>
      </c>
      <c r="AQ46" s="9"/>
    </row>
    <row r="47" spans="1:43" x14ac:dyDescent="0.2">
      <c r="A47" s="79" t="s">
        <v>15</v>
      </c>
      <c r="B47" s="88" t="s">
        <v>3</v>
      </c>
      <c r="C47" s="4">
        <v>1</v>
      </c>
      <c r="D47" s="8">
        <v>8.5355167184922731</v>
      </c>
      <c r="E47">
        <v>8.7352909197001853</v>
      </c>
      <c r="F47">
        <v>8.5333333333333332</v>
      </c>
      <c r="G47">
        <v>8.9401711502537999</v>
      </c>
      <c r="H47">
        <v>28.551729056722035</v>
      </c>
      <c r="I47">
        <v>29.02298039769147</v>
      </c>
      <c r="J47">
        <v>25.62887030177987</v>
      </c>
      <c r="K47">
        <v>31.078160477627701</v>
      </c>
      <c r="L47">
        <v>8.3718932191590465</v>
      </c>
      <c r="M47" s="14"/>
      <c r="N47">
        <v>8.2096196584188359</v>
      </c>
      <c r="O47">
        <v>30.827519028879863</v>
      </c>
      <c r="P47" s="19">
        <v>27.003780611149804</v>
      </c>
      <c r="Q47">
        <v>33.732019108668531</v>
      </c>
      <c r="R47">
        <v>9.1426074831637507</v>
      </c>
      <c r="S47">
        <v>9.2722076464225029</v>
      </c>
      <c r="U47">
        <v>32.838018480523999</v>
      </c>
      <c r="V47">
        <v>32.414419328594633</v>
      </c>
      <c r="W47" s="9"/>
      <c r="X47" s="8">
        <f t="shared" si="0"/>
        <v>20.016212338229764</v>
      </c>
      <c r="Y47">
        <f t="shared" si="32"/>
        <v>20.287689477991286</v>
      </c>
      <c r="Z47">
        <f t="shared" si="33"/>
        <v>17.095536968446538</v>
      </c>
      <c r="AA47">
        <f t="shared" si="34"/>
        <v>22.137989327373901</v>
      </c>
      <c r="AB47">
        <f t="shared" si="266"/>
        <v>22.455625809720814</v>
      </c>
      <c r="AC47" s="22"/>
      <c r="AD47">
        <f t="shared" si="267"/>
        <v>25.522399450249694</v>
      </c>
      <c r="AE47">
        <f t="shared" si="268"/>
        <v>23.695410997360248</v>
      </c>
      <c r="AF47">
        <f t="shared" si="269"/>
        <v>23.142211682172132</v>
      </c>
      <c r="AG47" s="9"/>
      <c r="AH47" s="8">
        <f t="shared" si="1"/>
        <v>0.94301735756450089</v>
      </c>
      <c r="AI47">
        <f t="shared" si="35"/>
        <v>0.78126240177849038</v>
      </c>
      <c r="AJ47">
        <f t="shared" si="36"/>
        <v>7.1405321767106402</v>
      </c>
      <c r="AK47">
        <f t="shared" si="37"/>
        <v>0.21667119010493432</v>
      </c>
      <c r="AL47">
        <f t="shared" si="270"/>
        <v>0.17385334851805428</v>
      </c>
      <c r="AM47" s="22"/>
      <c r="AN47">
        <f t="shared" si="271"/>
        <v>2.0748762718631714E-2</v>
      </c>
      <c r="AO47">
        <f t="shared" si="272"/>
        <v>7.3615714260339152E-2</v>
      </c>
      <c r="AP47">
        <f t="shared" si="273"/>
        <v>0.10801899135311975</v>
      </c>
      <c r="AQ47" s="9"/>
    </row>
    <row r="48" spans="1:43" x14ac:dyDescent="0.2">
      <c r="A48" s="79"/>
      <c r="B48" s="88"/>
      <c r="C48" s="4">
        <v>2</v>
      </c>
      <c r="D48" s="8">
        <v>8.8553605472992967</v>
      </c>
      <c r="E48">
        <v>8.7398581496992271</v>
      </c>
      <c r="F48">
        <v>8.2933333333333348</v>
      </c>
      <c r="G48">
        <v>8.329458729865939</v>
      </c>
      <c r="H48">
        <v>28.59441338415013</v>
      </c>
      <c r="I48">
        <v>28.901949018789001</v>
      </c>
      <c r="J48">
        <v>25.722278111963202</v>
      </c>
      <c r="K48">
        <v>30.994307040771364</v>
      </c>
      <c r="L48">
        <v>8.3219362654620408</v>
      </c>
      <c r="M48" s="14"/>
      <c r="N48">
        <v>8.8203239309907193</v>
      </c>
      <c r="O48">
        <v>30.299825316408899</v>
      </c>
      <c r="P48" s="19">
        <v>32.621045288484403</v>
      </c>
      <c r="Q48">
        <v>33.151980573074802</v>
      </c>
      <c r="R48">
        <v>8.6104495322048802</v>
      </c>
      <c r="S48">
        <v>9.2502406700536497</v>
      </c>
      <c r="U48">
        <v>32.326393772843204</v>
      </c>
      <c r="V48">
        <v>32.085308337608232</v>
      </c>
      <c r="W48" s="9"/>
      <c r="X48" s="8">
        <f t="shared" si="0"/>
        <v>19.739052836850831</v>
      </c>
      <c r="Y48">
        <f t="shared" si="32"/>
        <v>20.162090869089774</v>
      </c>
      <c r="Z48">
        <f t="shared" si="33"/>
        <v>17.428944778629869</v>
      </c>
      <c r="AA48">
        <f t="shared" si="34"/>
        <v>22.664848310905427</v>
      </c>
      <c r="AB48">
        <f t="shared" si="266"/>
        <v>21.977889050946857</v>
      </c>
      <c r="AC48" s="22"/>
      <c r="AD48">
        <f t="shared" si="267"/>
        <v>24.331656642084084</v>
      </c>
      <c r="AE48">
        <f t="shared" si="268"/>
        <v>23.715944240638322</v>
      </c>
      <c r="AF48">
        <f t="shared" si="269"/>
        <v>22.835067667554583</v>
      </c>
      <c r="AG48" s="9"/>
      <c r="AH48" s="8">
        <f t="shared" si="1"/>
        <v>1.1427546840819858</v>
      </c>
      <c r="AI48">
        <f t="shared" si="35"/>
        <v>0.85232626770708941</v>
      </c>
      <c r="AJ48">
        <f t="shared" si="36"/>
        <v>5.6671515791718772</v>
      </c>
      <c r="AK48">
        <f t="shared" si="37"/>
        <v>0.15038371570616393</v>
      </c>
      <c r="AL48">
        <f t="shared" si="270"/>
        <v>0.24210076084385238</v>
      </c>
      <c r="AM48" s="22"/>
      <c r="AN48">
        <f t="shared" si="271"/>
        <v>4.7363251212549994E-2</v>
      </c>
      <c r="AO48">
        <f t="shared" si="272"/>
        <v>7.2575394977477267E-2</v>
      </c>
      <c r="AP48">
        <f t="shared" si="273"/>
        <v>0.13364714295445418</v>
      </c>
      <c r="AQ48" s="9"/>
    </row>
    <row r="49" spans="1:43" x14ac:dyDescent="0.2">
      <c r="A49" s="79"/>
      <c r="B49" s="88"/>
      <c r="C49" s="4">
        <v>3</v>
      </c>
      <c r="D49" s="8">
        <v>8.6757465944201808</v>
      </c>
      <c r="E49">
        <v>8.2649061853528973</v>
      </c>
      <c r="F49">
        <v>8.44</v>
      </c>
      <c r="G49">
        <v>8.0851246275068327</v>
      </c>
      <c r="H49">
        <v>28.852038091773267</v>
      </c>
      <c r="I49">
        <v>28.789787737889331</v>
      </c>
      <c r="J49">
        <v>25.721862361356767</v>
      </c>
      <c r="K49">
        <v>30.696235408735401</v>
      </c>
      <c r="L49">
        <v>8.3162449389283513</v>
      </c>
      <c r="M49" s="14"/>
      <c r="N49">
        <v>8.4602315070314216</v>
      </c>
      <c r="O49">
        <v>30.477486855850568</v>
      </c>
      <c r="P49" s="19">
        <v>32.312496277573331</v>
      </c>
      <c r="Q49">
        <v>32.350918448964563</v>
      </c>
      <c r="R49">
        <v>9.1036606509919764</v>
      </c>
      <c r="S49">
        <v>9.2139992815865135</v>
      </c>
      <c r="U49">
        <v>33.301717508644934</v>
      </c>
      <c r="V49">
        <v>31.5085812355393</v>
      </c>
      <c r="W49" s="9"/>
      <c r="X49" s="8">
        <f t="shared" si="0"/>
        <v>20.176291497353084</v>
      </c>
      <c r="Y49">
        <f t="shared" si="32"/>
        <v>20.524881552536435</v>
      </c>
      <c r="Z49">
        <f t="shared" si="33"/>
        <v>17.281862361356765</v>
      </c>
      <c r="AA49">
        <f t="shared" si="34"/>
        <v>22.611110781228568</v>
      </c>
      <c r="AB49">
        <f t="shared" si="266"/>
        <v>22.161241916922215</v>
      </c>
      <c r="AC49" s="22"/>
      <c r="AD49">
        <f t="shared" si="267"/>
        <v>23.89068694193314</v>
      </c>
      <c r="AE49">
        <f t="shared" si="268"/>
        <v>24.198056857652958</v>
      </c>
      <c r="AF49">
        <f t="shared" si="269"/>
        <v>22.294581953952786</v>
      </c>
      <c r="AG49" s="9"/>
      <c r="AH49" s="8">
        <f t="shared" si="1"/>
        <v>0.84397786791324225</v>
      </c>
      <c r="AI49">
        <f t="shared" si="35"/>
        <v>0.66281907030725429</v>
      </c>
      <c r="AJ49">
        <f t="shared" si="36"/>
        <v>6.2753947246415089</v>
      </c>
      <c r="AK49">
        <f t="shared" si="37"/>
        <v>0.15609084064664372</v>
      </c>
      <c r="AL49">
        <f t="shared" si="270"/>
        <v>0.21320699141875227</v>
      </c>
      <c r="AM49" s="22"/>
      <c r="AN49">
        <f t="shared" si="271"/>
        <v>6.4296393530963544E-2</v>
      </c>
      <c r="AO49">
        <f t="shared" si="272"/>
        <v>5.1958792423759198E-2</v>
      </c>
      <c r="AP49">
        <f t="shared" si="273"/>
        <v>0.19438470555474999</v>
      </c>
      <c r="AQ49" s="9"/>
    </row>
    <row r="50" spans="1:43" x14ac:dyDescent="0.2">
      <c r="A50" s="79" t="s">
        <v>15</v>
      </c>
      <c r="B50" s="88" t="s">
        <v>4</v>
      </c>
      <c r="C50" s="4">
        <v>1</v>
      </c>
      <c r="D50" s="8">
        <v>8.4948541910996855</v>
      </c>
      <c r="E50">
        <v>8.5376814078231966</v>
      </c>
      <c r="F50">
        <v>8.58</v>
      </c>
      <c r="G50">
        <v>8.5227264021981686</v>
      </c>
      <c r="H50">
        <v>24.782549920982699</v>
      </c>
      <c r="I50">
        <v>24.512094992607533</v>
      </c>
      <c r="J50">
        <v>24.159335040055137</v>
      </c>
      <c r="K50">
        <v>26.146720089437267</v>
      </c>
      <c r="L50">
        <v>8.5205622369007958</v>
      </c>
      <c r="M50" s="14"/>
      <c r="N50">
        <v>8.2299787003308555</v>
      </c>
      <c r="O50">
        <v>21.357838161369965</v>
      </c>
      <c r="P50" s="19">
        <v>22.516024108050999</v>
      </c>
      <c r="Q50">
        <v>22.513260159304902</v>
      </c>
      <c r="R50">
        <v>8.6607253876544572</v>
      </c>
      <c r="S50">
        <v>9.0012104497981351</v>
      </c>
      <c r="U50">
        <v>25.079849231551066</v>
      </c>
      <c r="V50">
        <v>24.587523734693931</v>
      </c>
      <c r="W50" s="9"/>
      <c r="X50" s="8">
        <f t="shared" si="0"/>
        <v>16.287695729883012</v>
      </c>
      <c r="Y50">
        <f t="shared" si="32"/>
        <v>15.974413584784337</v>
      </c>
      <c r="Z50">
        <f t="shared" si="33"/>
        <v>15.579335040055136</v>
      </c>
      <c r="AA50">
        <f t="shared" si="34"/>
        <v>17.6239936872391</v>
      </c>
      <c r="AB50">
        <f t="shared" si="266"/>
        <v>12.83727592446917</v>
      </c>
      <c r="AC50" s="22"/>
      <c r="AD50">
        <f t="shared" si="267"/>
        <v>14.283281458974047</v>
      </c>
      <c r="AE50">
        <f t="shared" si="268"/>
        <v>16.419123843896607</v>
      </c>
      <c r="AF50">
        <f t="shared" si="269"/>
        <v>15.586313284895796</v>
      </c>
      <c r="AG50" s="9"/>
      <c r="AH50" s="8">
        <f t="shared" si="1"/>
        <v>12.500144259199281</v>
      </c>
      <c r="AI50">
        <f t="shared" si="35"/>
        <v>15.531819965020009</v>
      </c>
      <c r="AJ50">
        <f t="shared" si="36"/>
        <v>20.424566161374326</v>
      </c>
      <c r="AK50">
        <f t="shared" si="37"/>
        <v>4.9505021874669577</v>
      </c>
      <c r="AL50">
        <f t="shared" si="270"/>
        <v>136.64535841644872</v>
      </c>
      <c r="AM50" s="22"/>
      <c r="AN50">
        <f t="shared" si="271"/>
        <v>50.153800065850838</v>
      </c>
      <c r="AO50">
        <f t="shared" si="272"/>
        <v>11.411722976509093</v>
      </c>
      <c r="AP50">
        <f t="shared" si="273"/>
        <v>20.32601208379349</v>
      </c>
      <c r="AQ50" s="9"/>
    </row>
    <row r="51" spans="1:43" x14ac:dyDescent="0.2">
      <c r="A51" s="79"/>
      <c r="B51" s="88"/>
      <c r="C51" s="4">
        <v>2</v>
      </c>
      <c r="D51" s="8">
        <v>8.5097486825558217</v>
      </c>
      <c r="E51">
        <v>8.6082442059037234</v>
      </c>
      <c r="F51">
        <v>8.3233333333333324</v>
      </c>
      <c r="G51">
        <v>8.4809889759122807</v>
      </c>
      <c r="H51">
        <v>24.477047327509997</v>
      </c>
      <c r="I51">
        <v>24.699304712273403</v>
      </c>
      <c r="J51">
        <v>24.1723757022007</v>
      </c>
      <c r="K51">
        <v>26.424965664124368</v>
      </c>
      <c r="L51" s="16"/>
      <c r="M51" s="14"/>
      <c r="N51">
        <v>8.6190537664619669</v>
      </c>
      <c r="O51" s="16"/>
      <c r="P51" s="19">
        <v>23.083965672341595</v>
      </c>
      <c r="Q51">
        <v>22.666121003467367</v>
      </c>
      <c r="R51">
        <v>9.0802352118721554</v>
      </c>
      <c r="S51">
        <v>8.6952957200272873</v>
      </c>
      <c r="U51">
        <v>25.296624518310534</v>
      </c>
      <c r="V51">
        <v>24.150508886050769</v>
      </c>
      <c r="W51" s="9"/>
      <c r="X51" s="8">
        <f t="shared" si="0"/>
        <v>15.967298644954175</v>
      </c>
      <c r="Y51">
        <f t="shared" si="32"/>
        <v>16.091060506369679</v>
      </c>
      <c r="Z51">
        <f t="shared" si="33"/>
        <v>15.849042368867368</v>
      </c>
      <c r="AA51">
        <f t="shared" si="34"/>
        <v>17.943976688212089</v>
      </c>
      <c r="AB51" s="16"/>
      <c r="AC51" s="22"/>
      <c r="AD51">
        <f t="shared" si="267"/>
        <v>14.0470672370054</v>
      </c>
      <c r="AE51">
        <f t="shared" si="268"/>
        <v>16.21638930643838</v>
      </c>
      <c r="AF51">
        <f t="shared" si="269"/>
        <v>15.455213166023482</v>
      </c>
      <c r="AG51" s="9"/>
      <c r="AH51" s="8">
        <f t="shared" si="1"/>
        <v>15.60860743982545</v>
      </c>
      <c r="AI51">
        <f t="shared" si="35"/>
        <v>14.32544512984455</v>
      </c>
      <c r="AJ51">
        <f t="shared" si="36"/>
        <v>16.941928494735226</v>
      </c>
      <c r="AK51">
        <f t="shared" si="37"/>
        <v>3.9657449087347594</v>
      </c>
      <c r="AL51" s="16"/>
      <c r="AM51" s="22"/>
      <c r="AN51">
        <f t="shared" si="271"/>
        <v>59.076044716646123</v>
      </c>
      <c r="AO51">
        <f t="shared" si="272"/>
        <v>13.133497549728819</v>
      </c>
      <c r="AP51">
        <f t="shared" si="273"/>
        <v>22.259594451753944</v>
      </c>
      <c r="AQ51" s="9"/>
    </row>
    <row r="52" spans="1:43" x14ac:dyDescent="0.2">
      <c r="A52" s="79"/>
      <c r="B52" s="88"/>
      <c r="C52" s="4">
        <v>3</v>
      </c>
      <c r="D52" s="8">
        <v>8.8073901987164493</v>
      </c>
      <c r="E52">
        <v>8.977438525101709</v>
      </c>
      <c r="F52">
        <v>8.86</v>
      </c>
      <c r="G52">
        <v>8.4255037959671562</v>
      </c>
      <c r="H52">
        <v>24.698654045760197</v>
      </c>
      <c r="I52">
        <v>25.091714369493065</v>
      </c>
      <c r="J52">
        <v>24.778713701803564</v>
      </c>
      <c r="K52">
        <v>26.583023574709401</v>
      </c>
      <c r="L52">
        <v>8.163744477305686</v>
      </c>
      <c r="M52" s="14"/>
      <c r="N52">
        <v>8.5007068336331937</v>
      </c>
      <c r="O52">
        <v>21.213340223548201</v>
      </c>
      <c r="P52" s="19">
        <v>22.954347494327397</v>
      </c>
      <c r="Q52">
        <v>22.72726827873927</v>
      </c>
      <c r="R52">
        <v>8.9137574563072963</v>
      </c>
      <c r="S52">
        <v>8.9634955726498369</v>
      </c>
      <c r="U52">
        <v>25.264198383313669</v>
      </c>
      <c r="V52">
        <v>24.682846716625232</v>
      </c>
      <c r="W52" s="9"/>
      <c r="X52" s="8">
        <f t="shared" si="0"/>
        <v>15.891263847043748</v>
      </c>
      <c r="Y52">
        <f t="shared" si="32"/>
        <v>16.114275844391358</v>
      </c>
      <c r="Z52">
        <f t="shared" si="33"/>
        <v>15.918713701803565</v>
      </c>
      <c r="AA52">
        <f t="shared" si="34"/>
        <v>18.157519778742245</v>
      </c>
      <c r="AB52">
        <f t="shared" si="266"/>
        <v>13.049595746242515</v>
      </c>
      <c r="AC52" s="22"/>
      <c r="AD52">
        <f t="shared" si="267"/>
        <v>14.226561445106077</v>
      </c>
      <c r="AE52">
        <f t="shared" si="268"/>
        <v>16.350440927006375</v>
      </c>
      <c r="AF52">
        <f t="shared" si="269"/>
        <v>15.719351143975395</v>
      </c>
      <c r="AG52" s="9"/>
      <c r="AH52" s="8">
        <f t="shared" si="1"/>
        <v>16.453296081756807</v>
      </c>
      <c r="AI52">
        <f t="shared" si="35"/>
        <v>14.096769951106907</v>
      </c>
      <c r="AJ52">
        <f t="shared" si="36"/>
        <v>16.143202083257915</v>
      </c>
      <c r="AK52">
        <f t="shared" si="37"/>
        <v>3.4201243749840233</v>
      </c>
      <c r="AL52">
        <f t="shared" si="270"/>
        <v>117.9451940076106</v>
      </c>
      <c r="AM52" s="22"/>
      <c r="AN52">
        <f t="shared" si="271"/>
        <v>52.164886870212911</v>
      </c>
      <c r="AO52">
        <f t="shared" si="272"/>
        <v>11.968144900633613</v>
      </c>
      <c r="AP52">
        <f t="shared" si="273"/>
        <v>18.535478129156466</v>
      </c>
      <c r="AQ52" s="9"/>
    </row>
    <row r="53" spans="1:43" x14ac:dyDescent="0.2">
      <c r="A53" s="79" t="s">
        <v>16</v>
      </c>
      <c r="B53" s="79" t="s">
        <v>1</v>
      </c>
      <c r="C53" s="4">
        <v>1</v>
      </c>
      <c r="D53" s="8"/>
      <c r="E53">
        <v>8.7015143381040669</v>
      </c>
      <c r="F53">
        <v>8.2233333333333327</v>
      </c>
      <c r="G53">
        <v>8.5933101431989343</v>
      </c>
      <c r="I53">
        <v>30.398603134948768</v>
      </c>
      <c r="J53">
        <v>28.1981109998889</v>
      </c>
      <c r="K53">
        <v>31.537858937105636</v>
      </c>
      <c r="L53">
        <v>8.0184271389549302</v>
      </c>
      <c r="M53">
        <v>8.7602857821601621</v>
      </c>
      <c r="N53">
        <v>8.1689961546132839</v>
      </c>
      <c r="O53">
        <v>31.364790594084131</v>
      </c>
      <c r="P53" s="19">
        <v>32.897990824938233</v>
      </c>
      <c r="Q53">
        <v>33.39178166513377</v>
      </c>
      <c r="R53">
        <v>8.7523420118375128</v>
      </c>
      <c r="S53">
        <v>9.2629732647934926</v>
      </c>
      <c r="U53">
        <v>32.942804936182505</v>
      </c>
      <c r="V53">
        <v>33.179754904472567</v>
      </c>
      <c r="W53" s="9"/>
      <c r="X53" s="8"/>
      <c r="Y53">
        <f t="shared" ref="Y53:Y64" si="274">I53-E53</f>
        <v>21.697088796844703</v>
      </c>
      <c r="Z53">
        <f t="shared" ref="Z53:Z64" si="275">J53-F53</f>
        <v>19.974777666555568</v>
      </c>
      <c r="AA53">
        <f t="shared" ref="AA53:AA64" si="276">K53-G53</f>
        <v>22.944548793906701</v>
      </c>
      <c r="AB53">
        <f t="shared" si="266"/>
        <v>23.3463634551292</v>
      </c>
      <c r="AC53" s="19">
        <v>24.137705042778073</v>
      </c>
      <c r="AD53">
        <f t="shared" si="267"/>
        <v>25.222785510520488</v>
      </c>
      <c r="AE53">
        <f t="shared" ref="AE53:AE61" si="277">U53-R53</f>
        <v>24.190462924344992</v>
      </c>
      <c r="AF53">
        <f t="shared" ref="AF53:AF61" si="278">V53-S53</f>
        <v>23.916781639679073</v>
      </c>
      <c r="AG53" s="9"/>
      <c r="AH53" s="8"/>
      <c r="AI53">
        <f t="shared" ref="AI53:AI64" si="279">2^-Y53*10^6</f>
        <v>0.29412060698392573</v>
      </c>
      <c r="AJ53">
        <f t="shared" ref="AJ53:AJ64" si="280">2^-Z53*10^6</f>
        <v>0.97049380090503823</v>
      </c>
      <c r="AK53">
        <f t="shared" ref="AK53:AK64" si="281">2^-AA53*10^6</f>
        <v>0.12388039345897572</v>
      </c>
      <c r="AL53">
        <f t="shared" si="270"/>
        <v>9.3765766967454478E-2</v>
      </c>
      <c r="AM53" s="19">
        <v>5.4178472400196111E-2</v>
      </c>
      <c r="AN53">
        <f t="shared" si="271"/>
        <v>2.553788853857996E-2</v>
      </c>
      <c r="AO53">
        <f t="shared" ref="AO53:AO64" si="282">2^-AE53*10^6</f>
        <v>5.223300968630875E-2</v>
      </c>
      <c r="AP53">
        <f t="shared" ref="AP53:AP64" si="283">2^-AF53*10^6</f>
        <v>6.314388905159965E-2</v>
      </c>
      <c r="AQ53" s="9"/>
    </row>
    <row r="54" spans="1:43" x14ac:dyDescent="0.2">
      <c r="A54" s="79"/>
      <c r="B54" s="79"/>
      <c r="C54" s="4">
        <v>2</v>
      </c>
      <c r="D54" s="8"/>
      <c r="E54">
        <v>8.4896187152473086</v>
      </c>
      <c r="F54">
        <v>8.23</v>
      </c>
      <c r="G54">
        <v>8.6324366278856086</v>
      </c>
      <c r="I54">
        <v>30.064971073106051</v>
      </c>
      <c r="J54">
        <v>28.523612749220401</v>
      </c>
      <c r="K54">
        <v>32.140875639839201</v>
      </c>
      <c r="L54">
        <v>8.2084320761154661</v>
      </c>
      <c r="M54">
        <v>8.3819226418415855</v>
      </c>
      <c r="N54">
        <v>8.3802956905138046</v>
      </c>
      <c r="O54">
        <v>32.0572901967506</v>
      </c>
      <c r="P54" s="19">
        <v>32.57242678358655</v>
      </c>
      <c r="Q54">
        <v>33.3005876856949</v>
      </c>
      <c r="R54">
        <v>9.4513878135819862</v>
      </c>
      <c r="S54">
        <v>8.8068948191490559</v>
      </c>
      <c r="U54">
        <v>33.264753040823607</v>
      </c>
      <c r="V54">
        <v>32.395534216383233</v>
      </c>
      <c r="W54" s="9"/>
      <c r="X54" s="8"/>
      <c r="Y54">
        <f t="shared" si="274"/>
        <v>21.575352357858741</v>
      </c>
      <c r="Z54">
        <f t="shared" si="275"/>
        <v>20.293612749220401</v>
      </c>
      <c r="AA54">
        <f t="shared" si="276"/>
        <v>23.508439011953591</v>
      </c>
      <c r="AB54">
        <f t="shared" si="266"/>
        <v>23.848858120635136</v>
      </c>
      <c r="AC54" s="19">
        <v>24.190504141744967</v>
      </c>
      <c r="AD54">
        <f t="shared" si="267"/>
        <v>24.920291995181096</v>
      </c>
      <c r="AE54">
        <f t="shared" si="277"/>
        <v>23.813365227241619</v>
      </c>
      <c r="AF54">
        <f t="shared" si="278"/>
        <v>23.588639397234175</v>
      </c>
      <c r="AG54" s="9"/>
      <c r="AH54" s="8"/>
      <c r="AI54">
        <f t="shared" si="279"/>
        <v>0.32001605951192313</v>
      </c>
      <c r="AJ54">
        <f t="shared" si="280"/>
        <v>0.7780613494852201</v>
      </c>
      <c r="AK54">
        <f t="shared" si="281"/>
        <v>8.3802062255998025E-2</v>
      </c>
      <c r="AL54">
        <f t="shared" si="270"/>
        <v>6.6187860570121909E-2</v>
      </c>
      <c r="AM54" s="19">
        <v>5.2231517424924843E-2</v>
      </c>
      <c r="AN54">
        <f t="shared" si="271"/>
        <v>3.1495217274744393E-2</v>
      </c>
      <c r="AO54">
        <f t="shared" si="282"/>
        <v>6.7836396336955457E-2</v>
      </c>
      <c r="AP54">
        <f t="shared" si="283"/>
        <v>7.9270570639771235E-2</v>
      </c>
      <c r="AQ54" s="9"/>
    </row>
    <row r="55" spans="1:43" x14ac:dyDescent="0.2">
      <c r="A55" s="79"/>
      <c r="B55" s="79"/>
      <c r="C55" s="4">
        <v>3</v>
      </c>
      <c r="D55" s="8"/>
      <c r="E55">
        <v>8.5429409291142928</v>
      </c>
      <c r="F55">
        <v>8.1166666666666671</v>
      </c>
      <c r="G55">
        <v>8.8454655377581393</v>
      </c>
      <c r="I55">
        <v>30.223907809610704</v>
      </c>
      <c r="J55">
        <v>28.527795789826666</v>
      </c>
      <c r="K55">
        <v>31.845309763359467</v>
      </c>
      <c r="L55">
        <v>7.9780702644030397</v>
      </c>
      <c r="M55">
        <v>8.5639631431819314</v>
      </c>
      <c r="N55">
        <v>8.3146829169696144</v>
      </c>
      <c r="O55">
        <v>31.361965033759834</v>
      </c>
      <c r="P55" s="19">
        <v>32.006681603489064</v>
      </c>
      <c r="Q55">
        <v>33.42120348175937</v>
      </c>
      <c r="R55">
        <v>8.7627893281445477</v>
      </c>
      <c r="S55">
        <v>9.155390344949593</v>
      </c>
      <c r="U55">
        <v>33.239326391488468</v>
      </c>
      <c r="V55">
        <v>32.385957283816964</v>
      </c>
      <c r="W55" s="9"/>
      <c r="X55" s="8"/>
      <c r="Y55">
        <f t="shared" si="274"/>
        <v>21.680966880496413</v>
      </c>
      <c r="Z55">
        <f t="shared" si="275"/>
        <v>20.411129123159998</v>
      </c>
      <c r="AA55">
        <f t="shared" si="276"/>
        <v>22.999844225601329</v>
      </c>
      <c r="AB55">
        <f t="shared" si="266"/>
        <v>23.383894769356793</v>
      </c>
      <c r="AC55" s="19">
        <v>23.442718460307134</v>
      </c>
      <c r="AD55">
        <f t="shared" si="267"/>
        <v>25.106520564789754</v>
      </c>
      <c r="AE55">
        <f t="shared" si="277"/>
        <v>24.476537063343919</v>
      </c>
      <c r="AF55">
        <f t="shared" si="278"/>
        <v>23.230566938867369</v>
      </c>
      <c r="AG55" s="9"/>
      <c r="AH55" s="8"/>
      <c r="AI55">
        <f t="shared" si="279"/>
        <v>0.29742579696746968</v>
      </c>
      <c r="AJ55">
        <f t="shared" si="280"/>
        <v>0.71719604928032132</v>
      </c>
      <c r="AK55">
        <f t="shared" si="281"/>
        <v>0.11922216181930395</v>
      </c>
      <c r="AL55">
        <f t="shared" si="270"/>
        <v>9.1357931737947595E-2</v>
      </c>
      <c r="AM55" s="19">
        <v>8.770786986227147E-2</v>
      </c>
      <c r="AN55">
        <f t="shared" si="271"/>
        <v>2.768115602515963E-2</v>
      </c>
      <c r="AO55">
        <f t="shared" si="282"/>
        <v>4.2837898151474665E-2</v>
      </c>
      <c r="AP55">
        <f t="shared" si="283"/>
        <v>0.10160206507319727</v>
      </c>
      <c r="AQ55" s="9"/>
    </row>
    <row r="56" spans="1:43" x14ac:dyDescent="0.2">
      <c r="A56" s="79" t="s">
        <v>16</v>
      </c>
      <c r="B56" s="88" t="s">
        <v>2</v>
      </c>
      <c r="C56" s="4">
        <v>1</v>
      </c>
      <c r="D56" s="8"/>
      <c r="E56">
        <v>8.7202816793367877</v>
      </c>
      <c r="F56">
        <v>8.7766666666666655</v>
      </c>
      <c r="G56">
        <v>9.5942917875951181</v>
      </c>
      <c r="I56">
        <v>29.583653106745867</v>
      </c>
      <c r="J56">
        <v>28.254772177606231</v>
      </c>
      <c r="K56">
        <v>32.243513264796462</v>
      </c>
      <c r="L56">
        <v>8.7111263595180599</v>
      </c>
      <c r="M56">
        <v>8.9328433180917539</v>
      </c>
      <c r="N56">
        <v>9.32378991320582</v>
      </c>
      <c r="O56">
        <v>30.98774579493443</v>
      </c>
      <c r="P56" s="19">
        <v>31.723091522113098</v>
      </c>
      <c r="Q56">
        <v>32.868803652699803</v>
      </c>
      <c r="R56">
        <v>8.9370344940796169</v>
      </c>
      <c r="S56">
        <v>8.9707969250701982</v>
      </c>
      <c r="U56">
        <v>29.833478236703467</v>
      </c>
      <c r="V56">
        <v>27.907551030593101</v>
      </c>
      <c r="W56" s="9"/>
      <c r="X56" s="8"/>
      <c r="Y56">
        <f t="shared" si="274"/>
        <v>20.863371427409078</v>
      </c>
      <c r="Z56">
        <f t="shared" si="275"/>
        <v>19.478105510939564</v>
      </c>
      <c r="AA56">
        <f t="shared" si="276"/>
        <v>22.649221477201344</v>
      </c>
      <c r="AB56">
        <f t="shared" si="266"/>
        <v>22.276619435416372</v>
      </c>
      <c r="AC56" s="19">
        <v>22.790248204021346</v>
      </c>
      <c r="AD56">
        <f t="shared" si="267"/>
        <v>23.545013739493982</v>
      </c>
      <c r="AE56">
        <f t="shared" si="277"/>
        <v>20.896443742623852</v>
      </c>
      <c r="AF56">
        <f t="shared" si="278"/>
        <v>18.936754105522901</v>
      </c>
      <c r="AG56" s="9"/>
      <c r="AH56" s="8"/>
      <c r="AI56">
        <f t="shared" si="279"/>
        <v>0.52420286432761676</v>
      </c>
      <c r="AJ56">
        <f t="shared" si="280"/>
        <v>1.3693232509816895</v>
      </c>
      <c r="AK56">
        <f t="shared" si="281"/>
        <v>0.15202148022726078</v>
      </c>
      <c r="AL56">
        <f t="shared" si="270"/>
        <v>0.196820054599811</v>
      </c>
      <c r="AM56" s="19">
        <v>0.13786425616373485</v>
      </c>
      <c r="AN56">
        <f t="shared" si="271"/>
        <v>8.1704244041648624E-2</v>
      </c>
      <c r="AO56">
        <f t="shared" si="282"/>
        <v>0.51232273744006007</v>
      </c>
      <c r="AP56">
        <f t="shared" si="283"/>
        <v>1.9928242242220311</v>
      </c>
      <c r="AQ56" s="9"/>
    </row>
    <row r="57" spans="1:43" x14ac:dyDescent="0.2">
      <c r="A57" s="79"/>
      <c r="B57" s="88"/>
      <c r="C57" s="4">
        <v>2</v>
      </c>
      <c r="D57" s="8"/>
      <c r="E57">
        <v>8.6822955638739145</v>
      </c>
      <c r="F57">
        <v>8.41</v>
      </c>
      <c r="G57">
        <v>9.1351130288618823</v>
      </c>
      <c r="I57">
        <v>29.569271148307099</v>
      </c>
      <c r="J57">
        <v>27.894123888270002</v>
      </c>
      <c r="K57">
        <v>31.666819963252166</v>
      </c>
      <c r="L57">
        <v>8.2798227964453801</v>
      </c>
      <c r="M57">
        <v>8.8237948107285913</v>
      </c>
      <c r="N57">
        <v>8.4083591195306795</v>
      </c>
      <c r="O57">
        <v>30.333820999693632</v>
      </c>
      <c r="P57" s="19">
        <v>31.829904964540233</v>
      </c>
      <c r="Q57">
        <v>32.347434834088702</v>
      </c>
      <c r="R57">
        <v>9.0762127889348196</v>
      </c>
      <c r="S57">
        <v>9.1688705664054595</v>
      </c>
      <c r="U57">
        <v>30.435471550008966</v>
      </c>
      <c r="V57">
        <v>28.384770762136</v>
      </c>
      <c r="W57" s="9"/>
      <c r="X57" s="8"/>
      <c r="Y57">
        <f t="shared" si="274"/>
        <v>20.886975584433184</v>
      </c>
      <c r="Z57">
        <f t="shared" si="275"/>
        <v>19.484123888270002</v>
      </c>
      <c r="AA57">
        <f t="shared" si="276"/>
        <v>22.531706934390286</v>
      </c>
      <c r="AB57">
        <f t="shared" si="266"/>
        <v>22.053998203248252</v>
      </c>
      <c r="AC57" s="19">
        <v>23.00611015381164</v>
      </c>
      <c r="AD57">
        <f t="shared" si="267"/>
        <v>23.939075714558022</v>
      </c>
      <c r="AE57">
        <f t="shared" si="277"/>
        <v>21.359258761074145</v>
      </c>
      <c r="AF57">
        <f t="shared" si="278"/>
        <v>19.215900195730541</v>
      </c>
      <c r="AG57" s="9"/>
      <c r="AH57" s="8"/>
      <c r="AI57">
        <f t="shared" si="279"/>
        <v>0.51569608023861646</v>
      </c>
      <c r="AJ57">
        <f t="shared" si="280"/>
        <v>1.3636228511925013</v>
      </c>
      <c r="AK57">
        <f t="shared" si="281"/>
        <v>0.16492267079087844</v>
      </c>
      <c r="AL57">
        <f t="shared" si="270"/>
        <v>0.22965981809620217</v>
      </c>
      <c r="AM57" s="19">
        <v>0.11870547772362051</v>
      </c>
      <c r="AN57">
        <f t="shared" si="271"/>
        <v>6.2175622405952272E-2</v>
      </c>
      <c r="AO57">
        <f t="shared" si="282"/>
        <v>0.37172556289402953</v>
      </c>
      <c r="AP57">
        <f t="shared" si="283"/>
        <v>1.6422438622366016</v>
      </c>
      <c r="AQ57" s="9"/>
    </row>
    <row r="58" spans="1:43" x14ac:dyDescent="0.2">
      <c r="A58" s="79"/>
      <c r="B58" s="88"/>
      <c r="C58" s="4">
        <v>3</v>
      </c>
      <c r="D58" s="8"/>
      <c r="E58">
        <v>8.3980067686720297</v>
      </c>
      <c r="F58">
        <v>8.1366666666666667</v>
      </c>
      <c r="G58">
        <v>8.7375348153607089</v>
      </c>
      <c r="I58">
        <v>29.437491036355965</v>
      </c>
      <c r="J58">
        <v>27.641301157544863</v>
      </c>
      <c r="K58">
        <v>31.080099514429733</v>
      </c>
      <c r="L58">
        <v>7.6947512211021563</v>
      </c>
      <c r="M58">
        <v>8.4936875801346563</v>
      </c>
      <c r="N58">
        <v>8.8034880108008355</v>
      </c>
      <c r="O58">
        <v>29.756364166540703</v>
      </c>
      <c r="P58" s="19">
        <v>31.455179008002563</v>
      </c>
      <c r="Q58">
        <v>32.232349320443234</v>
      </c>
      <c r="R58">
        <v>9.1531922822203153</v>
      </c>
      <c r="S58">
        <v>9.2369900692157199</v>
      </c>
      <c r="U58">
        <v>29.827344851121136</v>
      </c>
      <c r="V58">
        <v>28.702918277423333</v>
      </c>
      <c r="W58" s="9"/>
      <c r="X58" s="8"/>
      <c r="Y58">
        <f t="shared" si="274"/>
        <v>21.039484267683935</v>
      </c>
      <c r="Z58">
        <f t="shared" si="275"/>
        <v>19.504634490878196</v>
      </c>
      <c r="AA58">
        <f t="shared" si="276"/>
        <v>22.342564699069023</v>
      </c>
      <c r="AB58">
        <f t="shared" si="266"/>
        <v>22.061612945438547</v>
      </c>
      <c r="AC58" s="19">
        <v>22.961491427867905</v>
      </c>
      <c r="AD58">
        <f t="shared" si="267"/>
        <v>23.4288613096424</v>
      </c>
      <c r="AE58">
        <f t="shared" si="277"/>
        <v>20.674152568900823</v>
      </c>
      <c r="AF58">
        <f t="shared" si="278"/>
        <v>19.465928208207615</v>
      </c>
      <c r="AG58" s="9"/>
      <c r="AH58" s="8"/>
      <c r="AI58">
        <f t="shared" si="279"/>
        <v>0.46396384844923411</v>
      </c>
      <c r="AJ58">
        <f t="shared" si="280"/>
        <v>1.3443735638317504</v>
      </c>
      <c r="AK58">
        <f t="shared" si="281"/>
        <v>0.18802597333199891</v>
      </c>
      <c r="AL58">
        <f t="shared" si="270"/>
        <v>0.22845083548923598</v>
      </c>
      <c r="AM58" s="19">
        <v>0.12243408362067788</v>
      </c>
      <c r="AN58">
        <f t="shared" si="271"/>
        <v>8.8554366703767762E-2</v>
      </c>
      <c r="AO58">
        <f t="shared" si="282"/>
        <v>0.59766791484079373</v>
      </c>
      <c r="AP58">
        <f t="shared" si="283"/>
        <v>1.3809301632641762</v>
      </c>
      <c r="AQ58" s="9"/>
    </row>
    <row r="59" spans="1:43" x14ac:dyDescent="0.2">
      <c r="A59" s="79" t="s">
        <v>16</v>
      </c>
      <c r="B59" s="88" t="s">
        <v>3</v>
      </c>
      <c r="C59" s="4">
        <v>1</v>
      </c>
      <c r="D59" s="8"/>
      <c r="E59">
        <v>8.3877978044877608</v>
      </c>
      <c r="F59">
        <v>8.3466666666666658</v>
      </c>
      <c r="G59">
        <v>8.4846003544283644</v>
      </c>
      <c r="I59">
        <v>28.392907884514202</v>
      </c>
      <c r="J59">
        <v>25.627800375969201</v>
      </c>
      <c r="K59">
        <v>30.413677137811135</v>
      </c>
      <c r="L59">
        <v>8.2037913745863804</v>
      </c>
      <c r="M59">
        <v>8.4889796150641104</v>
      </c>
      <c r="N59">
        <v>8.2253096293031707</v>
      </c>
      <c r="O59">
        <v>28.658611779948899</v>
      </c>
      <c r="P59" s="19">
        <v>31.060755886976935</v>
      </c>
      <c r="Q59">
        <v>26.894540962907538</v>
      </c>
      <c r="R59">
        <v>8.7967927616011661</v>
      </c>
      <c r="S59">
        <v>8.9130177499685459</v>
      </c>
      <c r="U59">
        <v>31.42522645133117</v>
      </c>
      <c r="V59">
        <v>30.672940281596834</v>
      </c>
      <c r="W59" s="9"/>
      <c r="X59" s="8"/>
      <c r="Y59">
        <f t="shared" si="274"/>
        <v>20.005110080026441</v>
      </c>
      <c r="Z59">
        <f t="shared" si="275"/>
        <v>17.281133709302537</v>
      </c>
      <c r="AA59">
        <f t="shared" si="276"/>
        <v>21.929076783382769</v>
      </c>
      <c r="AB59">
        <f t="shared" si="266"/>
        <v>20.454820405362518</v>
      </c>
      <c r="AC59" s="19">
        <v>22.571776271912825</v>
      </c>
      <c r="AD59">
        <f t="shared" si="267"/>
        <v>18.669231333604365</v>
      </c>
      <c r="AE59">
        <f t="shared" si="277"/>
        <v>22.628433689730002</v>
      </c>
      <c r="AF59">
        <f t="shared" si="278"/>
        <v>21.759922531628288</v>
      </c>
      <c r="AG59" s="9"/>
      <c r="AH59" s="8"/>
      <c r="AI59">
        <f t="shared" si="279"/>
        <v>0.95030234151117376</v>
      </c>
      <c r="AJ59">
        <f t="shared" si="280"/>
        <v>6.2785649955876019</v>
      </c>
      <c r="AK59">
        <f t="shared" si="281"/>
        <v>0.2504321667061627</v>
      </c>
      <c r="AL59">
        <f t="shared" si="270"/>
        <v>0.69580172655434924</v>
      </c>
      <c r="AM59" s="19">
        <v>0.16040514225102895</v>
      </c>
      <c r="AN59">
        <f t="shared" si="271"/>
        <v>2.3988405005843707</v>
      </c>
      <c r="AO59">
        <f t="shared" si="282"/>
        <v>0.1542278145280884</v>
      </c>
      <c r="AP59">
        <f t="shared" si="283"/>
        <v>0.28158571216477279</v>
      </c>
      <c r="AQ59" s="9"/>
    </row>
    <row r="60" spans="1:43" x14ac:dyDescent="0.2">
      <c r="A60" s="79"/>
      <c r="B60" s="88"/>
      <c r="C60" s="4">
        <v>2</v>
      </c>
      <c r="D60" s="8"/>
      <c r="E60">
        <v>8.6245820137816285</v>
      </c>
      <c r="F60">
        <v>8.413333333333334</v>
      </c>
      <c r="G60">
        <v>9.1392357795804102</v>
      </c>
      <c r="I60">
        <v>28.6944877539798</v>
      </c>
      <c r="J60">
        <v>25.714409481843067</v>
      </c>
      <c r="K60">
        <v>30.843229278015901</v>
      </c>
      <c r="L60">
        <v>8.8413376489370101</v>
      </c>
      <c r="M60">
        <v>8.6683609312577392</v>
      </c>
      <c r="N60">
        <v>9.2679019778401699</v>
      </c>
      <c r="O60">
        <v>29.268185855622971</v>
      </c>
      <c r="P60" s="19">
        <v>32.431235445457929</v>
      </c>
      <c r="Q60">
        <v>28.147398032370063</v>
      </c>
      <c r="R60">
        <v>9.2769820174335536</v>
      </c>
      <c r="S60">
        <v>9.1116456748846328</v>
      </c>
      <c r="U60">
        <v>31.590380951555002</v>
      </c>
      <c r="V60">
        <v>30.622426585334967</v>
      </c>
      <c r="W60" s="9"/>
      <c r="X60" s="8"/>
      <c r="Y60">
        <f t="shared" si="274"/>
        <v>20.069905740198173</v>
      </c>
      <c r="Z60">
        <f t="shared" si="275"/>
        <v>17.301076148509733</v>
      </c>
      <c r="AA60">
        <f t="shared" si="276"/>
        <v>21.703993498435491</v>
      </c>
      <c r="AB60">
        <f t="shared" si="266"/>
        <v>20.42684820668596</v>
      </c>
      <c r="AC60" s="19">
        <v>23.762874514200192</v>
      </c>
      <c r="AD60">
        <f t="shared" si="267"/>
        <v>18.879496054529895</v>
      </c>
      <c r="AE60">
        <f t="shared" si="277"/>
        <v>22.313398934121448</v>
      </c>
      <c r="AF60">
        <f t="shared" si="278"/>
        <v>21.510780910450336</v>
      </c>
      <c r="AG60" s="9"/>
      <c r="AH60" s="8"/>
      <c r="AI60">
        <f t="shared" si="279"/>
        <v>0.90856575160349318</v>
      </c>
      <c r="AJ60">
        <f t="shared" si="280"/>
        <v>6.1923731949397407</v>
      </c>
      <c r="AK60">
        <f t="shared" si="281"/>
        <v>0.29271631640645474</v>
      </c>
      <c r="AL60">
        <f t="shared" si="270"/>
        <v>0.70942415719559715</v>
      </c>
      <c r="AM60" s="19">
        <v>7.0252533065014916E-2</v>
      </c>
      <c r="AN60">
        <f t="shared" si="271"/>
        <v>2.0735064209551179</v>
      </c>
      <c r="AO60">
        <f t="shared" si="282"/>
        <v>0.19186582067193941</v>
      </c>
      <c r="AP60">
        <f t="shared" si="283"/>
        <v>0.33466455346802831</v>
      </c>
      <c r="AQ60" s="9"/>
    </row>
    <row r="61" spans="1:43" x14ac:dyDescent="0.2">
      <c r="A61" s="79"/>
      <c r="B61" s="88"/>
      <c r="C61" s="4">
        <v>3</v>
      </c>
      <c r="D61" s="8"/>
      <c r="E61">
        <v>8.6410974422901532</v>
      </c>
      <c r="F61">
        <v>7.9466666666666663</v>
      </c>
      <c r="G61">
        <v>8.4441251520309404</v>
      </c>
      <c r="I61">
        <v>28.409055416301033</v>
      </c>
      <c r="J61">
        <v>25.511400442679331</v>
      </c>
      <c r="K61">
        <v>30.362188632569769</v>
      </c>
      <c r="L61">
        <v>8.2668356938645164</v>
      </c>
      <c r="M61">
        <v>8.3751360929307719</v>
      </c>
      <c r="N61">
        <v>8.2425507508792499</v>
      </c>
      <c r="O61">
        <v>28.431640301811267</v>
      </c>
      <c r="P61" s="19">
        <v>31.171357172237297</v>
      </c>
      <c r="Q61">
        <v>28.088107957033333</v>
      </c>
      <c r="R61">
        <v>9.0827936073673161</v>
      </c>
      <c r="S61">
        <v>9.3551071177785925</v>
      </c>
      <c r="U61">
        <v>31.573518387746002</v>
      </c>
      <c r="V61">
        <v>31.082933510378368</v>
      </c>
      <c r="W61" s="9"/>
      <c r="X61" s="8"/>
      <c r="Y61">
        <f t="shared" si="274"/>
        <v>19.76795797401088</v>
      </c>
      <c r="Z61">
        <f t="shared" si="275"/>
        <v>17.564733776012666</v>
      </c>
      <c r="AA61">
        <f t="shared" si="276"/>
        <v>21.918063480538827</v>
      </c>
      <c r="AB61">
        <f t="shared" si="266"/>
        <v>20.164804607946749</v>
      </c>
      <c r="AC61" s="19">
        <v>22.796221079306527</v>
      </c>
      <c r="AD61">
        <f t="shared" si="267"/>
        <v>19.845557206154083</v>
      </c>
      <c r="AE61">
        <f t="shared" si="277"/>
        <v>22.490724780378684</v>
      </c>
      <c r="AF61">
        <f t="shared" si="278"/>
        <v>21.727826392599773</v>
      </c>
      <c r="AG61" s="9"/>
      <c r="AH61" s="8"/>
      <c r="AI61">
        <f t="shared" si="279"/>
        <v>1.120086845416284</v>
      </c>
      <c r="AJ61">
        <f t="shared" si="280"/>
        <v>5.1580823036435257</v>
      </c>
      <c r="AK61">
        <f t="shared" si="281"/>
        <v>0.25235124138607429</v>
      </c>
      <c r="AL61">
        <f t="shared" si="270"/>
        <v>0.85072453149967286</v>
      </c>
      <c r="AM61" s="19">
        <v>0.13729466677157906</v>
      </c>
      <c r="AN61">
        <f t="shared" si="271"/>
        <v>1.0614315691226783</v>
      </c>
      <c r="AO61">
        <f t="shared" si="282"/>
        <v>0.16967474957471584</v>
      </c>
      <c r="AP61">
        <f t="shared" si="283"/>
        <v>0.28792045187615006</v>
      </c>
      <c r="AQ61" s="9"/>
    </row>
    <row r="62" spans="1:43" x14ac:dyDescent="0.2">
      <c r="A62" s="79" t="s">
        <v>16</v>
      </c>
      <c r="B62" s="88" t="s">
        <v>4</v>
      </c>
      <c r="C62" s="4">
        <v>1</v>
      </c>
      <c r="D62" s="8"/>
      <c r="E62">
        <v>8.4020678350776166</v>
      </c>
      <c r="F62">
        <v>8.5299999999999994</v>
      </c>
      <c r="G62">
        <v>9.0335057464609037</v>
      </c>
      <c r="I62">
        <v>25.495496331884798</v>
      </c>
      <c r="J62">
        <v>24.956415446846702</v>
      </c>
      <c r="K62">
        <v>27.498342689004101</v>
      </c>
      <c r="L62">
        <v>8.8553597222717908</v>
      </c>
      <c r="M62">
        <v>8.4350468803964702</v>
      </c>
      <c r="N62">
        <v>8.7849461285145569</v>
      </c>
      <c r="O62">
        <v>22.830549412321801</v>
      </c>
      <c r="P62" s="19">
        <v>23.350559221809466</v>
      </c>
      <c r="Q62">
        <v>22.296243788964933</v>
      </c>
      <c r="R62">
        <v>9.1163003127770832</v>
      </c>
      <c r="S62">
        <v>9.3162574327708558</v>
      </c>
      <c r="U62">
        <v>25.352781759524003</v>
      </c>
      <c r="V62">
        <v>25.3437121338733</v>
      </c>
      <c r="W62" s="9"/>
      <c r="X62" s="8"/>
      <c r="Y62">
        <f t="shared" si="274"/>
        <v>17.093428496807181</v>
      </c>
      <c r="Z62">
        <f t="shared" si="275"/>
        <v>16.426415446846704</v>
      </c>
      <c r="AA62">
        <f t="shared" si="276"/>
        <v>18.464836942543197</v>
      </c>
      <c r="AB62">
        <f t="shared" si="266"/>
        <v>13.97518969005001</v>
      </c>
      <c r="AC62" s="19">
        <v>14.915512341412995</v>
      </c>
      <c r="AD62">
        <f t="shared" si="267"/>
        <v>13.511297660450376</v>
      </c>
      <c r="AE62">
        <f t="shared" ref="AE62:AE64" si="284">U62-R62</f>
        <v>16.236481446746922</v>
      </c>
      <c r="AF62">
        <f t="shared" ref="AF62:AF64" si="285">V62-S62</f>
        <v>16.027454701102442</v>
      </c>
      <c r="AG62" s="9"/>
      <c r="AH62" s="8"/>
      <c r="AI62">
        <f t="shared" si="279"/>
        <v>7.1509755595906235</v>
      </c>
      <c r="AJ62">
        <f t="shared" si="280"/>
        <v>11.354191878857847</v>
      </c>
      <c r="AK62">
        <f t="shared" si="281"/>
        <v>2.7639502092989359</v>
      </c>
      <c r="AL62">
        <f t="shared" si="270"/>
        <v>62.093867156338071</v>
      </c>
      <c r="AM62" s="19">
        <v>32.35812769539239</v>
      </c>
      <c r="AN62">
        <f t="shared" si="271"/>
        <v>85.64344409858856</v>
      </c>
      <c r="AO62">
        <f t="shared" si="282"/>
        <v>12.951857587875802</v>
      </c>
      <c r="AP62">
        <f t="shared" si="283"/>
        <v>14.971157553764289</v>
      </c>
      <c r="AQ62" s="9"/>
    </row>
    <row r="63" spans="1:43" x14ac:dyDescent="0.2">
      <c r="A63" s="79"/>
      <c r="B63" s="88"/>
      <c r="C63" s="4">
        <v>2</v>
      </c>
      <c r="D63" s="8"/>
      <c r="E63">
        <v>8.643255131913044</v>
      </c>
      <c r="F63">
        <v>8.2466666666666679</v>
      </c>
      <c r="G63">
        <v>8.5194198796334035</v>
      </c>
      <c r="I63">
        <v>25.476472963657599</v>
      </c>
      <c r="J63">
        <v>24.675025468051931</v>
      </c>
      <c r="K63">
        <v>27.683400625063371</v>
      </c>
      <c r="L63">
        <v>8.0480491703002688</v>
      </c>
      <c r="M63">
        <v>8.6167069092640372</v>
      </c>
      <c r="N63">
        <v>8.8027049930338865</v>
      </c>
      <c r="O63">
        <v>22.602952175334199</v>
      </c>
      <c r="P63" s="19">
        <v>22.964758377420967</v>
      </c>
      <c r="Q63">
        <v>23.308927938766431</v>
      </c>
      <c r="R63">
        <v>9.0570664782609995</v>
      </c>
      <c r="S63">
        <v>9.1157310868917332</v>
      </c>
      <c r="U63">
        <v>25.215272259238102</v>
      </c>
      <c r="V63">
        <v>25.202211941550402</v>
      </c>
      <c r="W63" s="9"/>
      <c r="X63" s="8"/>
      <c r="Y63">
        <f t="shared" si="274"/>
        <v>16.833217831744555</v>
      </c>
      <c r="Z63">
        <f t="shared" si="275"/>
        <v>16.428358801385265</v>
      </c>
      <c r="AA63">
        <f t="shared" si="276"/>
        <v>19.163980745429967</v>
      </c>
      <c r="AB63">
        <f t="shared" si="266"/>
        <v>14.55490300503393</v>
      </c>
      <c r="AC63" s="19">
        <v>14.34805146815693</v>
      </c>
      <c r="AD63">
        <f t="shared" si="267"/>
        <v>14.506222945732544</v>
      </c>
      <c r="AE63">
        <f t="shared" si="284"/>
        <v>16.158205780977102</v>
      </c>
      <c r="AF63">
        <f t="shared" si="285"/>
        <v>16.086480854658667</v>
      </c>
      <c r="AG63" s="9"/>
      <c r="AH63" s="8"/>
      <c r="AI63">
        <f t="shared" si="279"/>
        <v>8.56439144721978</v>
      </c>
      <c r="AJ63">
        <f t="shared" si="280"/>
        <v>11.338907730025042</v>
      </c>
      <c r="AK63">
        <f t="shared" si="281"/>
        <v>1.7024209665457106</v>
      </c>
      <c r="AL63">
        <f t="shared" si="270"/>
        <v>41.546803074867654</v>
      </c>
      <c r="AM63" s="19">
        <v>47.951934099995675</v>
      </c>
      <c r="AN63">
        <f t="shared" si="271"/>
        <v>42.972613719807157</v>
      </c>
      <c r="AO63">
        <f t="shared" si="282"/>
        <v>13.673993962670323</v>
      </c>
      <c r="AP63">
        <f t="shared" si="283"/>
        <v>14.370991683992894</v>
      </c>
      <c r="AQ63" s="9"/>
    </row>
    <row r="64" spans="1:43" ht="17" thickBot="1" x14ac:dyDescent="0.25">
      <c r="A64" s="79"/>
      <c r="B64" s="88"/>
      <c r="C64" s="4">
        <v>3</v>
      </c>
      <c r="D64" s="11"/>
      <c r="E64" s="12">
        <v>8.4717147522679159</v>
      </c>
      <c r="F64" s="12">
        <v>8.6933333333333334</v>
      </c>
      <c r="G64" s="12">
        <v>8.5289196443141435</v>
      </c>
      <c r="H64" s="12"/>
      <c r="I64" s="12">
        <v>25.464158250380098</v>
      </c>
      <c r="J64" s="12">
        <v>24.726650230854801</v>
      </c>
      <c r="K64" s="12">
        <v>27.060452682979733</v>
      </c>
      <c r="L64" s="12">
        <v>7.9213198355558427</v>
      </c>
      <c r="M64" s="12">
        <v>8.8437352715993534</v>
      </c>
      <c r="N64" s="12">
        <v>8.6729932978286097</v>
      </c>
      <c r="O64" s="12">
        <v>22.556658351187632</v>
      </c>
      <c r="P64" s="21">
        <v>22.596542614635837</v>
      </c>
      <c r="Q64" s="12">
        <v>22.95275185882927</v>
      </c>
      <c r="R64" s="12">
        <v>9.1032542772792748</v>
      </c>
      <c r="S64" s="12">
        <v>9.3299710372734665</v>
      </c>
      <c r="T64" s="12"/>
      <c r="U64" s="12">
        <v>25.47151407167857</v>
      </c>
      <c r="V64" s="12">
        <v>25.248626877743465</v>
      </c>
      <c r="W64" s="13"/>
      <c r="X64" s="11"/>
      <c r="Y64" s="12">
        <f t="shared" si="274"/>
        <v>16.992443498112181</v>
      </c>
      <c r="Z64" s="12">
        <f t="shared" si="275"/>
        <v>16.033316897521466</v>
      </c>
      <c r="AA64" s="12">
        <f t="shared" si="276"/>
        <v>18.531533038665589</v>
      </c>
      <c r="AB64" s="12">
        <f t="shared" si="266"/>
        <v>14.635338515631791</v>
      </c>
      <c r="AC64" s="21">
        <v>13.752807343036483</v>
      </c>
      <c r="AD64" s="12">
        <f t="shared" si="267"/>
        <v>14.27975856100066</v>
      </c>
      <c r="AE64" s="12">
        <f t="shared" si="284"/>
        <v>16.368259794399293</v>
      </c>
      <c r="AF64" s="12">
        <f t="shared" si="285"/>
        <v>15.918655840469999</v>
      </c>
      <c r="AG64" s="13"/>
      <c r="AH64" s="11"/>
      <c r="AI64" s="12">
        <f t="shared" si="279"/>
        <v>7.669460365795409</v>
      </c>
      <c r="AJ64" s="12">
        <f t="shared" si="280"/>
        <v>14.910447704020719</v>
      </c>
      <c r="AK64" s="12">
        <f t="shared" si="281"/>
        <v>2.6390808159639705</v>
      </c>
      <c r="AL64" s="12">
        <f t="shared" si="270"/>
        <v>39.293807218205046</v>
      </c>
      <c r="AM64" s="21">
        <v>72.442339149938178</v>
      </c>
      <c r="AN64" s="12">
        <f t="shared" si="271"/>
        <v>50.276419618687612</v>
      </c>
      <c r="AO64" s="12">
        <f t="shared" si="282"/>
        <v>11.821234294960975</v>
      </c>
      <c r="AP64" s="12">
        <f t="shared" si="283"/>
        <v>16.143849542287974</v>
      </c>
      <c r="AQ64" s="13"/>
    </row>
    <row r="67" spans="1:19" ht="17" thickBot="1" x14ac:dyDescent="0.25"/>
    <row r="68" spans="1:19" x14ac:dyDescent="0.2">
      <c r="A68" s="15" t="s">
        <v>22</v>
      </c>
      <c r="B68" s="2" t="s">
        <v>21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</row>
    <row r="69" spans="1:19" x14ac:dyDescent="0.2">
      <c r="A69" s="86" t="s">
        <v>20</v>
      </c>
      <c r="B69" s="1">
        <v>1</v>
      </c>
      <c r="C69" s="78" t="s">
        <v>24</v>
      </c>
      <c r="D69" s="78"/>
      <c r="E69" t="s">
        <v>23</v>
      </c>
      <c r="S69" s="9"/>
    </row>
    <row r="70" spans="1:19" x14ac:dyDescent="0.2">
      <c r="A70" s="92"/>
      <c r="B70" s="1">
        <v>2</v>
      </c>
      <c r="C70" s="78"/>
      <c r="D70" s="78"/>
      <c r="S70" s="9"/>
    </row>
    <row r="71" spans="1:19" x14ac:dyDescent="0.2">
      <c r="A71" s="92"/>
      <c r="B71" s="1">
        <v>3</v>
      </c>
      <c r="C71" s="78"/>
      <c r="D71" s="78"/>
      <c r="S71" s="9"/>
    </row>
    <row r="72" spans="1:19" x14ac:dyDescent="0.2">
      <c r="A72" s="92"/>
      <c r="B72" s="1">
        <v>4</v>
      </c>
      <c r="C72" s="87" t="s">
        <v>36</v>
      </c>
      <c r="D72" s="78"/>
      <c r="E72" t="s">
        <v>25</v>
      </c>
      <c r="S72" s="9"/>
    </row>
    <row r="73" spans="1:19" ht="16" customHeight="1" x14ac:dyDescent="0.2">
      <c r="A73" s="86" t="s">
        <v>29</v>
      </c>
      <c r="B73" s="1">
        <v>1</v>
      </c>
      <c r="C73" s="78"/>
      <c r="D73" s="78"/>
      <c r="S73" s="9"/>
    </row>
    <row r="74" spans="1:19" x14ac:dyDescent="0.2">
      <c r="A74" s="86"/>
      <c r="B74" s="1">
        <v>2</v>
      </c>
      <c r="C74" s="78"/>
      <c r="D74" s="78"/>
      <c r="E74" s="14" t="s">
        <v>33</v>
      </c>
      <c r="S74" s="9"/>
    </row>
    <row r="75" spans="1:19" x14ac:dyDescent="0.2">
      <c r="A75" s="86"/>
      <c r="B75" s="1">
        <v>3</v>
      </c>
      <c r="C75" s="78"/>
      <c r="D75" s="78"/>
      <c r="S75" s="9"/>
    </row>
    <row r="76" spans="1:19" x14ac:dyDescent="0.2">
      <c r="A76" s="86" t="s">
        <v>30</v>
      </c>
      <c r="B76" s="1">
        <v>1</v>
      </c>
      <c r="C76" s="78"/>
      <c r="D76" s="78"/>
      <c r="E76" s="77" t="s">
        <v>31</v>
      </c>
      <c r="F76" s="77"/>
      <c r="S76" s="9"/>
    </row>
    <row r="77" spans="1:19" x14ac:dyDescent="0.2">
      <c r="A77" s="86"/>
      <c r="B77" s="1">
        <v>2</v>
      </c>
      <c r="C77" s="78"/>
      <c r="D77" s="78"/>
      <c r="E77" s="77"/>
      <c r="F77" s="77"/>
      <c r="S77" s="9"/>
    </row>
    <row r="78" spans="1:19" x14ac:dyDescent="0.2">
      <c r="A78" s="86"/>
      <c r="S78" s="9"/>
    </row>
    <row r="79" spans="1:19" x14ac:dyDescent="0.2">
      <c r="A79" s="8"/>
      <c r="S79" s="9"/>
    </row>
    <row r="80" spans="1:19" x14ac:dyDescent="0.2">
      <c r="A80" s="10" t="s">
        <v>34</v>
      </c>
      <c r="B80" s="3"/>
      <c r="C80" s="3"/>
      <c r="D80" s="3"/>
      <c r="G80" s="19" t="s">
        <v>37</v>
      </c>
      <c r="S80" s="9"/>
    </row>
    <row r="81" spans="1:19" x14ac:dyDescent="0.2">
      <c r="A81" s="17" t="s">
        <v>35</v>
      </c>
      <c r="B81" s="16"/>
      <c r="C81" s="16"/>
      <c r="D81" s="16"/>
      <c r="S81" s="9"/>
    </row>
    <row r="82" spans="1:19" ht="17" thickBot="1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</row>
  </sheetData>
  <mergeCells count="81">
    <mergeCell ref="BE1:BN1"/>
    <mergeCell ref="BE2:BH2"/>
    <mergeCell ref="BI2:BK2"/>
    <mergeCell ref="BL2:BN2"/>
    <mergeCell ref="BE3:BH3"/>
    <mergeCell ref="A41:A43"/>
    <mergeCell ref="A44:A46"/>
    <mergeCell ref="A47:A49"/>
    <mergeCell ref="A50:A52"/>
    <mergeCell ref="B41:B43"/>
    <mergeCell ref="B44:B46"/>
    <mergeCell ref="B47:B49"/>
    <mergeCell ref="B50:B52"/>
    <mergeCell ref="D1:W1"/>
    <mergeCell ref="R3:T3"/>
    <mergeCell ref="U3:W3"/>
    <mergeCell ref="A69:A72"/>
    <mergeCell ref="A73:A75"/>
    <mergeCell ref="A20:A22"/>
    <mergeCell ref="A23:A25"/>
    <mergeCell ref="A26:A28"/>
    <mergeCell ref="B29:B31"/>
    <mergeCell ref="B32:B34"/>
    <mergeCell ref="B35:B37"/>
    <mergeCell ref="B38:B40"/>
    <mergeCell ref="A29:A31"/>
    <mergeCell ref="A32:A34"/>
    <mergeCell ref="A35:A37"/>
    <mergeCell ref="A38:A40"/>
    <mergeCell ref="A53:A55"/>
    <mergeCell ref="A56:A58"/>
    <mergeCell ref="A59:A61"/>
    <mergeCell ref="A62:A64"/>
    <mergeCell ref="B53:B55"/>
    <mergeCell ref="B56:B58"/>
    <mergeCell ref="B59:B61"/>
    <mergeCell ref="B62:B64"/>
    <mergeCell ref="A76:A78"/>
    <mergeCell ref="E76:F77"/>
    <mergeCell ref="C72:D77"/>
    <mergeCell ref="B5:B7"/>
    <mergeCell ref="A5:A7"/>
    <mergeCell ref="A8:A10"/>
    <mergeCell ref="A11:A13"/>
    <mergeCell ref="A14:A16"/>
    <mergeCell ref="B8:B10"/>
    <mergeCell ref="B11:B13"/>
    <mergeCell ref="B14:B16"/>
    <mergeCell ref="B17:B19"/>
    <mergeCell ref="B20:B22"/>
    <mergeCell ref="B23:B25"/>
    <mergeCell ref="B26:B28"/>
    <mergeCell ref="A17:A19"/>
    <mergeCell ref="X1:AG1"/>
    <mergeCell ref="X3:AA3"/>
    <mergeCell ref="X2:AA2"/>
    <mergeCell ref="AH1:AQ1"/>
    <mergeCell ref="AH2:AK2"/>
    <mergeCell ref="AH3:AK3"/>
    <mergeCell ref="AL2:AN2"/>
    <mergeCell ref="AE2:AG2"/>
    <mergeCell ref="AO2:AQ2"/>
    <mergeCell ref="C69:D71"/>
    <mergeCell ref="AB2:AD2"/>
    <mergeCell ref="L2:Q2"/>
    <mergeCell ref="R2:W2"/>
    <mergeCell ref="L3:N3"/>
    <mergeCell ref="O3:Q3"/>
    <mergeCell ref="D2:K2"/>
    <mergeCell ref="D3:G3"/>
    <mergeCell ref="H3:K3"/>
    <mergeCell ref="AS21:AS24"/>
    <mergeCell ref="AS17:AS20"/>
    <mergeCell ref="AS13:AS16"/>
    <mergeCell ref="AS9:AS12"/>
    <mergeCell ref="AS5:AS8"/>
    <mergeCell ref="AU1:BD1"/>
    <mergeCell ref="AU2:AX2"/>
    <mergeCell ref="AY2:BA2"/>
    <mergeCell ref="BB2:BD2"/>
    <mergeCell ref="AU3:AX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B653-A469-4D56-B648-61BD89E2FD35}">
  <dimension ref="A1:W63"/>
  <sheetViews>
    <sheetView tabSelected="1" zoomScale="98" zoomScaleNormal="98" workbookViewId="0">
      <selection activeCell="D3" sqref="D3"/>
    </sheetView>
  </sheetViews>
  <sheetFormatPr baseColWidth="10" defaultColWidth="8.83203125" defaultRowHeight="16" x14ac:dyDescent="0.2"/>
  <cols>
    <col min="1" max="4" width="11"/>
    <col min="7" max="7" width="12.33203125" customWidth="1"/>
  </cols>
  <sheetData>
    <row r="1" spans="1:23" ht="17" thickBot="1" x14ac:dyDescent="0.25">
      <c r="D1" s="74" t="s">
        <v>41</v>
      </c>
      <c r="E1" s="74" t="s">
        <v>41</v>
      </c>
      <c r="F1" s="74" t="s">
        <v>41</v>
      </c>
      <c r="G1" s="74" t="s">
        <v>41</v>
      </c>
      <c r="H1" s="74" t="s">
        <v>41</v>
      </c>
      <c r="I1" s="74" t="s">
        <v>41</v>
      </c>
      <c r="J1" s="74" t="s">
        <v>41</v>
      </c>
      <c r="K1" s="74" t="s">
        <v>41</v>
      </c>
      <c r="L1" s="74" t="s">
        <v>41</v>
      </c>
      <c r="M1" s="74"/>
      <c r="N1" s="72" t="s">
        <v>42</v>
      </c>
      <c r="O1" s="72" t="s">
        <v>42</v>
      </c>
      <c r="P1" s="72" t="s">
        <v>42</v>
      </c>
      <c r="Q1" s="72" t="s">
        <v>42</v>
      </c>
      <c r="R1" s="72" t="s">
        <v>42</v>
      </c>
      <c r="S1" s="72" t="s">
        <v>42</v>
      </c>
      <c r="T1" s="72" t="s">
        <v>42</v>
      </c>
      <c r="U1" s="72" t="s">
        <v>42</v>
      </c>
      <c r="V1" s="72" t="s">
        <v>42</v>
      </c>
      <c r="W1" s="72" t="s">
        <v>42</v>
      </c>
    </row>
    <row r="2" spans="1:23" ht="51" x14ac:dyDescent="0.2">
      <c r="D2" s="114" t="s">
        <v>10</v>
      </c>
      <c r="E2" s="114" t="s">
        <v>10</v>
      </c>
      <c r="F2" s="114" t="s">
        <v>10</v>
      </c>
      <c r="G2" s="114" t="s">
        <v>10</v>
      </c>
      <c r="H2" s="115" t="s">
        <v>27</v>
      </c>
      <c r="I2" s="115" t="s">
        <v>27</v>
      </c>
      <c r="J2" s="115" t="s">
        <v>27</v>
      </c>
      <c r="K2" s="115" t="s">
        <v>26</v>
      </c>
      <c r="L2" s="115" t="s">
        <v>26</v>
      </c>
      <c r="M2" s="115"/>
      <c r="N2" s="115" t="s">
        <v>10</v>
      </c>
      <c r="O2" s="115" t="s">
        <v>10</v>
      </c>
      <c r="P2" s="115" t="s">
        <v>10</v>
      </c>
      <c r="Q2" s="115" t="s">
        <v>10</v>
      </c>
      <c r="R2" s="115" t="s">
        <v>27</v>
      </c>
      <c r="S2" s="115" t="s">
        <v>27</v>
      </c>
      <c r="T2" s="115" t="s">
        <v>27</v>
      </c>
      <c r="U2" s="115" t="s">
        <v>26</v>
      </c>
      <c r="V2" s="115" t="s">
        <v>26</v>
      </c>
      <c r="W2" s="115" t="s">
        <v>26</v>
      </c>
    </row>
    <row r="3" spans="1:23" x14ac:dyDescent="0.2">
      <c r="C3" s="1" t="s">
        <v>32</v>
      </c>
      <c r="D3" s="4" t="s">
        <v>7</v>
      </c>
      <c r="E3" s="4" t="s">
        <v>8</v>
      </c>
      <c r="F3" s="4" t="s">
        <v>9</v>
      </c>
      <c r="G3" s="4" t="s">
        <v>19</v>
      </c>
      <c r="H3" s="4" t="s">
        <v>7</v>
      </c>
      <c r="I3" s="4" t="s">
        <v>8</v>
      </c>
      <c r="J3" s="4" t="s">
        <v>9</v>
      </c>
      <c r="K3" s="4" t="s">
        <v>7</v>
      </c>
      <c r="L3" s="4" t="s">
        <v>8</v>
      </c>
      <c r="M3" s="43"/>
      <c r="N3" s="4" t="s">
        <v>7</v>
      </c>
      <c r="O3" s="4" t="s">
        <v>8</v>
      </c>
      <c r="P3" s="4" t="s">
        <v>9</v>
      </c>
      <c r="Q3" s="4" t="s">
        <v>19</v>
      </c>
      <c r="R3" s="4" t="s">
        <v>7</v>
      </c>
      <c r="S3" s="4" t="s">
        <v>8</v>
      </c>
      <c r="T3" s="4" t="s">
        <v>9</v>
      </c>
      <c r="U3" s="4" t="s">
        <v>7</v>
      </c>
      <c r="V3" s="4" t="s">
        <v>8</v>
      </c>
      <c r="W3" s="43"/>
    </row>
    <row r="4" spans="1:23" x14ac:dyDescent="0.2">
      <c r="A4" s="70" t="s">
        <v>0</v>
      </c>
      <c r="B4" s="70" t="s">
        <v>1</v>
      </c>
      <c r="C4" s="4">
        <v>1</v>
      </c>
      <c r="D4" s="54">
        <v>-0.56037769645808311</v>
      </c>
      <c r="M4" s="42"/>
      <c r="N4" s="68">
        <v>1.4746552303711729</v>
      </c>
      <c r="W4" s="42"/>
    </row>
    <row r="5" spans="1:23" x14ac:dyDescent="0.2">
      <c r="A5" s="70" t="s">
        <v>0</v>
      </c>
      <c r="B5" s="70" t="s">
        <v>1</v>
      </c>
      <c r="C5" s="4">
        <v>2</v>
      </c>
      <c r="D5" s="54">
        <v>0.26114982137568887</v>
      </c>
      <c r="M5" s="42"/>
      <c r="N5" s="68">
        <v>0.83442262331485806</v>
      </c>
      <c r="W5" s="42"/>
    </row>
    <row r="6" spans="1:23" x14ac:dyDescent="0.2">
      <c r="A6" s="70" t="s">
        <v>0</v>
      </c>
      <c r="B6" s="70" t="s">
        <v>1</v>
      </c>
      <c r="C6" s="4">
        <v>3</v>
      </c>
      <c r="D6" s="54">
        <v>-7.7754986883036281E-3</v>
      </c>
      <c r="M6" s="42"/>
      <c r="N6" s="68">
        <v>1.0054041148259991</v>
      </c>
      <c r="W6" s="42"/>
    </row>
    <row r="7" spans="1:23" x14ac:dyDescent="0.2">
      <c r="A7" s="70" t="s">
        <v>0</v>
      </c>
      <c r="B7" s="71" t="s">
        <v>2</v>
      </c>
      <c r="C7" s="4">
        <v>1</v>
      </c>
      <c r="D7" s="54">
        <v>-10.420152084650846</v>
      </c>
      <c r="E7" s="55">
        <v>-11.028002857854554</v>
      </c>
      <c r="F7" s="54">
        <v>-10.929129084509862</v>
      </c>
      <c r="G7" s="54">
        <v>-11.782777490378246</v>
      </c>
      <c r="H7" s="54">
        <v>-10.832813590171385</v>
      </c>
      <c r="I7" s="54">
        <v>-11.862716939671778</v>
      </c>
      <c r="J7" s="54">
        <v>-12.309003783154647</v>
      </c>
      <c r="K7" s="54">
        <v>-13.168120897142281</v>
      </c>
      <c r="L7" s="54">
        <v>-12.704830404742806</v>
      </c>
      <c r="M7" s="42"/>
      <c r="N7" s="68">
        <v>1370.1822490544625</v>
      </c>
      <c r="O7" s="68">
        <v>2088.1401912019728</v>
      </c>
      <c r="P7" s="68">
        <v>1949.8252085588588</v>
      </c>
      <c r="Q7" s="68">
        <v>3523.4609029457474</v>
      </c>
      <c r="R7" s="68">
        <v>1823.9033796694084</v>
      </c>
      <c r="S7" s="68">
        <v>3724.2054293904985</v>
      </c>
      <c r="T7" s="68">
        <v>5074.3375724544831</v>
      </c>
      <c r="U7" s="68">
        <v>9204.4825044716927</v>
      </c>
      <c r="V7" s="68">
        <v>6676.287673422381</v>
      </c>
      <c r="W7" s="42"/>
    </row>
    <row r="8" spans="1:23" x14ac:dyDescent="0.2">
      <c r="A8" s="70" t="s">
        <v>0</v>
      </c>
      <c r="B8" s="71" t="s">
        <v>2</v>
      </c>
      <c r="C8" s="4">
        <v>2</v>
      </c>
      <c r="D8" s="54">
        <v>-10.787038521657305</v>
      </c>
      <c r="E8" s="55">
        <v>-10.499519916890984</v>
      </c>
      <c r="F8" s="54">
        <v>-11.209498341516632</v>
      </c>
      <c r="G8" s="54">
        <v>-10.953873776133166</v>
      </c>
      <c r="H8" s="54">
        <v>-10.90496123355655</v>
      </c>
      <c r="I8" s="54">
        <v>-12.309867671408961</v>
      </c>
      <c r="J8" s="54">
        <v>-12.235239448923261</v>
      </c>
      <c r="K8" s="54">
        <v>-12.493107193543031</v>
      </c>
      <c r="L8" s="54">
        <v>-12.898119444337487</v>
      </c>
      <c r="M8" s="42"/>
      <c r="N8" s="68">
        <v>1766.9414524119952</v>
      </c>
      <c r="O8" s="68">
        <v>1447.6728681354441</v>
      </c>
      <c r="P8" s="68">
        <v>2368.0738233369761</v>
      </c>
      <c r="Q8" s="68">
        <v>1983.5564991793444</v>
      </c>
      <c r="R8" s="68">
        <v>1917.4340389692791</v>
      </c>
      <c r="S8" s="68">
        <v>5077.3770043764926</v>
      </c>
      <c r="T8" s="68">
        <v>4821.4101548197432</v>
      </c>
      <c r="U8" s="68">
        <v>5765.0091948039317</v>
      </c>
      <c r="V8" s="68">
        <v>7633.4495631202499</v>
      </c>
      <c r="W8" s="42"/>
    </row>
    <row r="9" spans="1:23" x14ac:dyDescent="0.2">
      <c r="A9" s="70" t="s">
        <v>0</v>
      </c>
      <c r="B9" s="71" t="s">
        <v>2</v>
      </c>
      <c r="C9" s="4">
        <v>3</v>
      </c>
      <c r="D9" s="54">
        <v>-10.74321087483502</v>
      </c>
      <c r="E9" s="55">
        <v>-10.809857917589222</v>
      </c>
      <c r="F9" s="54">
        <v>-11.180223785852375</v>
      </c>
      <c r="G9" s="54">
        <v>-11.385613891538794</v>
      </c>
      <c r="H9" s="54">
        <v>-10.835890605316509</v>
      </c>
      <c r="I9" s="54">
        <v>-12.252820790828105</v>
      </c>
      <c r="J9" s="54">
        <v>-11.730854905042484</v>
      </c>
      <c r="K9" s="54">
        <v>-12.556816938535318</v>
      </c>
      <c r="L9" s="54">
        <v>-12.910438624758726</v>
      </c>
      <c r="M9" s="42"/>
      <c r="N9" s="68">
        <v>1714.0706677829901</v>
      </c>
      <c r="O9" s="68">
        <v>1795.1117187266816</v>
      </c>
      <c r="P9" s="68">
        <v>2320.5061180331882</v>
      </c>
      <c r="Q9" s="68">
        <v>2675.5390896426215</v>
      </c>
      <c r="R9" s="68">
        <v>1827.7975966146309</v>
      </c>
      <c r="S9" s="68">
        <v>4880.525537057385</v>
      </c>
      <c r="T9" s="68">
        <v>3398.9063700287279</v>
      </c>
      <c r="U9" s="68">
        <v>6025.2982412317569</v>
      </c>
      <c r="V9" s="68">
        <v>7698.910717260158</v>
      </c>
      <c r="W9" s="42"/>
    </row>
    <row r="10" spans="1:23" x14ac:dyDescent="0.2">
      <c r="A10" s="70" t="s">
        <v>0</v>
      </c>
      <c r="B10" s="71" t="s">
        <v>3</v>
      </c>
      <c r="C10" s="4">
        <v>1</v>
      </c>
      <c r="D10" s="54">
        <v>-0.53330983945428656</v>
      </c>
      <c r="E10" s="55">
        <v>-2.0320145552264535</v>
      </c>
      <c r="F10" s="54">
        <v>-3.0465904900239309</v>
      </c>
      <c r="G10" s="54">
        <v>-1.251142063399417</v>
      </c>
      <c r="H10" s="54">
        <v>-12.183024753567302</v>
      </c>
      <c r="I10" s="54">
        <v>-4.2827154478646925</v>
      </c>
      <c r="J10" s="54">
        <v>-1.6262185910954656</v>
      </c>
      <c r="K10" s="54">
        <v>-1.0933430542876756</v>
      </c>
      <c r="L10" s="54">
        <v>-0.79429208107353944</v>
      </c>
      <c r="M10" s="42"/>
      <c r="N10" s="68">
        <v>1.4472456692637405</v>
      </c>
      <c r="O10" s="68">
        <v>4.0897553834226246</v>
      </c>
      <c r="P10" s="68">
        <v>8.2625694325829748</v>
      </c>
      <c r="Q10" s="68">
        <v>2.3802977710057496</v>
      </c>
      <c r="R10" s="68">
        <v>4650.0314343192031</v>
      </c>
      <c r="S10" s="68">
        <v>19.463718403633457</v>
      </c>
      <c r="T10" s="68">
        <v>3.0870280482141812</v>
      </c>
      <c r="U10" s="68">
        <v>2.1336788626816094</v>
      </c>
      <c r="V10" s="68">
        <v>1.7342261945540343</v>
      </c>
      <c r="W10" s="42"/>
    </row>
    <row r="11" spans="1:23" x14ac:dyDescent="0.2">
      <c r="A11" s="70" t="s">
        <v>0</v>
      </c>
      <c r="B11" s="71" t="s">
        <v>3</v>
      </c>
      <c r="C11" s="4">
        <v>2</v>
      </c>
      <c r="D11" s="54">
        <v>-0.64340256800793583</v>
      </c>
      <c r="E11" s="55">
        <v>-1.2165379245490868</v>
      </c>
      <c r="F11" s="54">
        <v>-2.6031296559551116</v>
      </c>
      <c r="G11" s="54">
        <v>0.13629330640798187</v>
      </c>
      <c r="H11" s="54">
        <v>-11.414657238107541</v>
      </c>
      <c r="I11" s="54">
        <v>-4.9665102871281981</v>
      </c>
      <c r="J11" s="54">
        <v>-1.8698909520711453</v>
      </c>
      <c r="K11" s="54">
        <v>-1.0959669234536911</v>
      </c>
      <c r="L11" s="54">
        <v>-0.89573732446194398</v>
      </c>
      <c r="M11" s="42"/>
      <c r="N11" s="68">
        <v>1.5620087855909186</v>
      </c>
      <c r="O11" s="68">
        <v>2.3238837876969498</v>
      </c>
      <c r="P11" s="68">
        <v>6.0760327917971289</v>
      </c>
      <c r="Q11" s="68">
        <v>0.9098538278898487</v>
      </c>
      <c r="R11" s="68">
        <v>2729.9470206964784</v>
      </c>
      <c r="S11" s="68">
        <v>31.265729787568525</v>
      </c>
      <c r="T11" s="68">
        <v>3.6550495189367229</v>
      </c>
      <c r="U11" s="68">
        <v>2.1375629741359905</v>
      </c>
      <c r="V11" s="68">
        <v>1.860560527084149</v>
      </c>
      <c r="W11" s="42"/>
    </row>
    <row r="12" spans="1:23" x14ac:dyDescent="0.2">
      <c r="A12" s="70" t="s">
        <v>0</v>
      </c>
      <c r="B12" s="71" t="s">
        <v>3</v>
      </c>
      <c r="C12" s="4">
        <v>3</v>
      </c>
      <c r="D12" s="54">
        <v>-0.94809078098777277</v>
      </c>
      <c r="E12" s="55">
        <v>-1.2302814952259844</v>
      </c>
      <c r="F12" s="54">
        <v>-2.8095425074104199</v>
      </c>
      <c r="G12" s="54">
        <v>0.77882726005505631</v>
      </c>
      <c r="H12" s="65"/>
      <c r="I12" s="54">
        <v>-4.7321072880799555</v>
      </c>
      <c r="J12" s="54">
        <v>-5.2358365675040623</v>
      </c>
      <c r="K12" s="54">
        <v>-0.55907744872844845</v>
      </c>
      <c r="L12" s="54">
        <v>-0.89724760110138035</v>
      </c>
      <c r="M12" s="42"/>
      <c r="N12" s="68">
        <v>1.929317766869995</v>
      </c>
      <c r="O12" s="68">
        <v>2.3461276246506579</v>
      </c>
      <c r="P12" s="68">
        <v>7.0106222816832702</v>
      </c>
      <c r="Q12" s="68">
        <v>0.58284038081967526</v>
      </c>
      <c r="R12" s="65"/>
      <c r="S12" s="68">
        <v>26.577017135307941</v>
      </c>
      <c r="T12" s="68">
        <v>37.682860206310657</v>
      </c>
      <c r="U12" s="68">
        <v>1.4733267768367195</v>
      </c>
      <c r="V12" s="68">
        <v>1.8625092635318719</v>
      </c>
      <c r="W12" s="42"/>
    </row>
    <row r="13" spans="1:23" x14ac:dyDescent="0.2">
      <c r="A13" s="70" t="s">
        <v>0</v>
      </c>
      <c r="B13" s="71" t="s">
        <v>4</v>
      </c>
      <c r="C13" s="4">
        <v>1</v>
      </c>
      <c r="D13" s="54">
        <v>-10.968715557744021</v>
      </c>
      <c r="E13" s="55">
        <v>-10.852448740050319</v>
      </c>
      <c r="F13" s="54">
        <v>-10.763756881169618</v>
      </c>
      <c r="G13" s="54">
        <v>-11.643746740451265</v>
      </c>
      <c r="H13" s="54">
        <v>-11.657133594806295</v>
      </c>
      <c r="I13" s="54">
        <v>-11.86199963834081</v>
      </c>
      <c r="J13" s="54">
        <v>-12.725747196157004</v>
      </c>
      <c r="K13" s="54">
        <v>-12.381223432877061</v>
      </c>
      <c r="L13" s="54">
        <v>-12.388364412257141</v>
      </c>
      <c r="M13" s="42"/>
      <c r="N13" s="68">
        <v>2004.0677383678862</v>
      </c>
      <c r="O13" s="68">
        <v>1848.8964865403352</v>
      </c>
      <c r="P13" s="68">
        <v>1738.6560946962425</v>
      </c>
      <c r="Q13" s="68">
        <v>3199.7572428405333</v>
      </c>
      <c r="R13" s="68">
        <v>3229.586161554952</v>
      </c>
      <c r="S13" s="68">
        <v>3722.3542318419168</v>
      </c>
      <c r="T13" s="68">
        <v>6773.7883575147434</v>
      </c>
      <c r="U13" s="68">
        <v>5334.8183497868695</v>
      </c>
      <c r="V13" s="68">
        <v>5361.2898249824966</v>
      </c>
      <c r="W13" s="42"/>
    </row>
    <row r="14" spans="1:23" x14ac:dyDescent="0.2">
      <c r="A14" s="70" t="s">
        <v>0</v>
      </c>
      <c r="B14" s="71" t="s">
        <v>4</v>
      </c>
      <c r="C14" s="4">
        <v>2</v>
      </c>
      <c r="D14" s="54">
        <v>-10.973599822802049</v>
      </c>
      <c r="E14" s="55">
        <v>-11.029420039954687</v>
      </c>
      <c r="F14" s="54">
        <v>-11.288295757284965</v>
      </c>
      <c r="G14" s="54">
        <v>-12.055711349318042</v>
      </c>
      <c r="H14" s="54">
        <v>-11.503399131765498</v>
      </c>
      <c r="I14" s="54">
        <v>-12.628892429550532</v>
      </c>
      <c r="J14" s="54">
        <v>-12.552002823342519</v>
      </c>
      <c r="K14" s="54">
        <v>-12.555084113100264</v>
      </c>
      <c r="L14" s="54">
        <v>-12.615719732870877</v>
      </c>
      <c r="M14" s="42"/>
      <c r="N14" s="68">
        <v>2010.8640368557819</v>
      </c>
      <c r="O14" s="68">
        <v>2090.1924120559142</v>
      </c>
      <c r="P14" s="68">
        <v>2501.0111209994529</v>
      </c>
      <c r="Q14" s="68">
        <v>4257.265498621854</v>
      </c>
      <c r="R14" s="68">
        <v>2903.1414115187731</v>
      </c>
      <c r="S14" s="68">
        <v>6333.9617050000861</v>
      </c>
      <c r="T14" s="68">
        <v>6005.2259896141604</v>
      </c>
      <c r="U14" s="68">
        <v>6018.0655815028167</v>
      </c>
      <c r="V14" s="68">
        <v>6276.3919466872976</v>
      </c>
      <c r="W14" s="42"/>
    </row>
    <row r="15" spans="1:23" x14ac:dyDescent="0.2">
      <c r="A15" s="70" t="s">
        <v>0</v>
      </c>
      <c r="B15" s="71" t="s">
        <v>4</v>
      </c>
      <c r="C15" s="4">
        <v>3</v>
      </c>
      <c r="D15" s="54">
        <v>-11.045293406725747</v>
      </c>
      <c r="E15" s="55">
        <v>-11.03972137568122</v>
      </c>
      <c r="F15" s="54">
        <v>-11.05573800279199</v>
      </c>
      <c r="G15" s="54">
        <v>-11.250365310897287</v>
      </c>
      <c r="H15" s="54">
        <v>-11.213004715802388</v>
      </c>
      <c r="I15" s="46"/>
      <c r="J15" s="54">
        <v>-12.565877348901205</v>
      </c>
      <c r="K15" s="54">
        <v>-12.433172043079582</v>
      </c>
      <c r="L15" s="54">
        <v>-12.567731870643646</v>
      </c>
      <c r="M15" s="42"/>
      <c r="N15" s="68">
        <v>2113.3169013136653</v>
      </c>
      <c r="O15" s="68">
        <v>2105.1705110726571</v>
      </c>
      <c r="P15" s="68">
        <v>2128.672075696622</v>
      </c>
      <c r="Q15" s="68">
        <v>2436.1129518707435</v>
      </c>
      <c r="R15" s="68">
        <v>2373.8362689533856</v>
      </c>
      <c r="S15" s="46"/>
      <c r="T15" s="68">
        <v>6063.2573772736796</v>
      </c>
      <c r="U15" s="68">
        <v>5530.4150562374662</v>
      </c>
      <c r="V15" s="68">
        <v>6071.0564425896464</v>
      </c>
      <c r="W15" s="42"/>
    </row>
    <row r="16" spans="1:23" x14ac:dyDescent="0.2">
      <c r="A16" s="70" t="s">
        <v>5</v>
      </c>
      <c r="B16" s="70" t="s">
        <v>1</v>
      </c>
      <c r="C16" s="4">
        <v>1</v>
      </c>
      <c r="D16" s="54">
        <v>-0.81224541557312335</v>
      </c>
      <c r="E16" s="66"/>
      <c r="F16" s="67"/>
      <c r="G16" s="67"/>
      <c r="H16" s="67"/>
      <c r="I16" s="67"/>
      <c r="J16" s="67"/>
      <c r="K16" s="67"/>
      <c r="L16" s="67"/>
      <c r="M16" s="42"/>
      <c r="N16" s="68">
        <v>1.7559422715960873</v>
      </c>
      <c r="W16" s="42"/>
    </row>
    <row r="17" spans="1:23" x14ac:dyDescent="0.2">
      <c r="A17" s="70" t="s">
        <v>5</v>
      </c>
      <c r="B17" s="70" t="s">
        <v>1</v>
      </c>
      <c r="C17" s="4">
        <v>2</v>
      </c>
      <c r="D17" s="54">
        <v>-0.78693500316857268</v>
      </c>
      <c r="E17" s="66"/>
      <c r="F17" s="67"/>
      <c r="G17" s="67"/>
      <c r="H17" s="67"/>
      <c r="I17" s="67"/>
      <c r="J17" s="67"/>
      <c r="K17" s="67"/>
      <c r="L17" s="67"/>
      <c r="M17" s="42"/>
      <c r="N17" s="68">
        <v>1.7254049537510932</v>
      </c>
      <c r="W17" s="42"/>
    </row>
    <row r="18" spans="1:23" x14ac:dyDescent="0.2">
      <c r="A18" s="70" t="s">
        <v>5</v>
      </c>
      <c r="B18" s="70" t="s">
        <v>1</v>
      </c>
      <c r="C18" s="4">
        <v>3</v>
      </c>
      <c r="D18" s="54">
        <v>-0.28567843753569022</v>
      </c>
      <c r="E18" s="66"/>
      <c r="F18" s="67"/>
      <c r="G18" s="67"/>
      <c r="H18" s="67"/>
      <c r="I18" s="67"/>
      <c r="J18" s="67"/>
      <c r="K18" s="67"/>
      <c r="L18" s="67"/>
      <c r="M18" s="42"/>
      <c r="N18" s="68">
        <v>1.2189833644515968</v>
      </c>
      <c r="W18" s="42"/>
    </row>
    <row r="19" spans="1:23" x14ac:dyDescent="0.2">
      <c r="A19" s="70" t="s">
        <v>5</v>
      </c>
      <c r="B19" s="71" t="s">
        <v>2</v>
      </c>
      <c r="C19" s="4">
        <v>1</v>
      </c>
      <c r="D19" s="54">
        <v>-8.2771740447542932</v>
      </c>
      <c r="E19" s="55">
        <v>-7.9128399611507856</v>
      </c>
      <c r="F19" s="54">
        <v>-7.5215154175862935</v>
      </c>
      <c r="G19" s="54">
        <v>-7.0030324306686182</v>
      </c>
      <c r="H19" s="54">
        <v>-8.0370010718913196</v>
      </c>
      <c r="I19" s="54">
        <v>-9.6372316121310657</v>
      </c>
      <c r="J19" s="54">
        <v>-8.3854966211340241</v>
      </c>
      <c r="K19" s="54">
        <v>-11.509205747113048</v>
      </c>
      <c r="L19" s="54">
        <v>-11.562136658971978</v>
      </c>
      <c r="M19" s="42"/>
      <c r="N19" s="68">
        <v>310.22562400726844</v>
      </c>
      <c r="O19" s="68">
        <v>240.99175210968153</v>
      </c>
      <c r="P19" s="68">
        <v>183.73917140700493</v>
      </c>
      <c r="Q19" s="68">
        <v>128.2693288130825</v>
      </c>
      <c r="R19" s="68">
        <v>262.65060034997032</v>
      </c>
      <c r="S19" s="68">
        <v>796.33497513078055</v>
      </c>
      <c r="T19" s="68">
        <v>334.41520194329399</v>
      </c>
      <c r="U19" s="68">
        <v>2914.8496345102717</v>
      </c>
      <c r="V19" s="68">
        <v>3023.7783160121708</v>
      </c>
      <c r="W19" s="42"/>
    </row>
    <row r="20" spans="1:23" x14ac:dyDescent="0.2">
      <c r="A20" s="70" t="s">
        <v>5</v>
      </c>
      <c r="B20" s="71" t="s">
        <v>2</v>
      </c>
      <c r="C20" s="4">
        <v>2</v>
      </c>
      <c r="D20" s="54">
        <v>-7.3997193488892918</v>
      </c>
      <c r="E20" s="55">
        <v>-8.2735540641734193</v>
      </c>
      <c r="F20" s="54">
        <v>-7.8166732537110395</v>
      </c>
      <c r="G20" s="54">
        <v>-6.9742918119989703</v>
      </c>
      <c r="H20" s="54">
        <v>-7.40399377926882</v>
      </c>
      <c r="I20" s="54">
        <v>-9.4959401989202341</v>
      </c>
      <c r="J20" s="54">
        <v>-8.887202453726303</v>
      </c>
      <c r="K20" s="54">
        <v>-11.185279784890769</v>
      </c>
      <c r="L20" s="54">
        <v>-11.971304184933446</v>
      </c>
      <c r="M20" s="42"/>
      <c r="N20" s="68">
        <v>168.86415981199082</v>
      </c>
      <c r="O20" s="68">
        <v>309.44818805385165</v>
      </c>
      <c r="P20" s="68">
        <v>225.45149300271484</v>
      </c>
      <c r="Q20" s="68">
        <v>125.73929874173739</v>
      </c>
      <c r="R20" s="68">
        <v>169.36521402379995</v>
      </c>
      <c r="S20" s="68">
        <v>722.04262579503848</v>
      </c>
      <c r="T20" s="68">
        <v>473.49403925950833</v>
      </c>
      <c r="U20" s="68">
        <v>2328.6527179311179</v>
      </c>
      <c r="V20" s="68">
        <v>4015.3337287494683</v>
      </c>
      <c r="W20" s="42"/>
    </row>
    <row r="21" spans="1:23" x14ac:dyDescent="0.2">
      <c r="A21" s="70" t="s">
        <v>5</v>
      </c>
      <c r="B21" s="71" t="s">
        <v>2</v>
      </c>
      <c r="C21" s="4">
        <v>3</v>
      </c>
      <c r="D21" s="54">
        <v>-7.8542108121969587</v>
      </c>
      <c r="E21" s="55">
        <v>-8.2256525514483556</v>
      </c>
      <c r="F21" s="54">
        <v>-8.5679047442050571</v>
      </c>
      <c r="G21" s="54">
        <v>-7.0313854256449808</v>
      </c>
      <c r="H21" s="54">
        <v>-8.0000439507986396</v>
      </c>
      <c r="I21" s="54">
        <v>-9.812873009764699</v>
      </c>
      <c r="J21" s="54">
        <v>-8.5002378904297089</v>
      </c>
      <c r="K21" s="54">
        <v>-11.748799308536952</v>
      </c>
      <c r="L21" s="54">
        <v>-12.072432608283902</v>
      </c>
      <c r="M21" s="42"/>
      <c r="N21" s="68">
        <v>231.39450784129352</v>
      </c>
      <c r="O21" s="68">
        <v>299.34234180619154</v>
      </c>
      <c r="P21" s="68">
        <v>379.48649759841879</v>
      </c>
      <c r="Q21" s="68">
        <v>130.81511405359956</v>
      </c>
      <c r="R21" s="68">
        <v>256.0077989980681</v>
      </c>
      <c r="S21" s="68">
        <v>899.43362521432095</v>
      </c>
      <c r="T21" s="68">
        <v>362.09837456157908</v>
      </c>
      <c r="U21" s="68">
        <v>3441.4463606435734</v>
      </c>
      <c r="V21" s="68">
        <v>4306.8955129212236</v>
      </c>
      <c r="W21" s="42"/>
    </row>
    <row r="22" spans="1:23" x14ac:dyDescent="0.2">
      <c r="A22" s="70" t="s">
        <v>5</v>
      </c>
      <c r="B22" s="71" t="s">
        <v>3</v>
      </c>
      <c r="C22" s="4">
        <v>1</v>
      </c>
      <c r="D22" s="54">
        <v>-0.8797239840199822</v>
      </c>
      <c r="E22" s="55">
        <v>-1.5127031215178839</v>
      </c>
      <c r="F22" s="54">
        <v>-3.0207535295163801</v>
      </c>
      <c r="G22" s="54">
        <v>-0.28969500303686146</v>
      </c>
      <c r="H22" s="54">
        <v>-10.821083041215319</v>
      </c>
      <c r="I22" s="54">
        <v>-5.0499896448516743</v>
      </c>
      <c r="J22" s="54">
        <v>-1.4447123932794383</v>
      </c>
      <c r="K22" s="54">
        <v>-1.0744528608073729</v>
      </c>
      <c r="L22" s="54">
        <v>-1.3915475500017713</v>
      </c>
      <c r="M22" s="42"/>
      <c r="N22" s="68">
        <v>1.8400232348819743</v>
      </c>
      <c r="O22" s="68">
        <v>2.8534417683913733</v>
      </c>
      <c r="P22" s="68">
        <v>8.1159137288979526</v>
      </c>
      <c r="Q22" s="68">
        <v>1.222381829338973</v>
      </c>
      <c r="R22" s="68">
        <v>1809.1333557628234</v>
      </c>
      <c r="S22" s="68">
        <v>33.128239779429926</v>
      </c>
      <c r="T22" s="68">
        <v>2.7220855208464916</v>
      </c>
      <c r="U22" s="68">
        <v>2.1059232532858116</v>
      </c>
      <c r="V22" s="68">
        <v>2.6235995814345201</v>
      </c>
      <c r="W22" s="42"/>
    </row>
    <row r="23" spans="1:23" x14ac:dyDescent="0.2">
      <c r="A23" s="70" t="s">
        <v>5</v>
      </c>
      <c r="B23" s="71" t="s">
        <v>3</v>
      </c>
      <c r="C23" s="4">
        <v>2</v>
      </c>
      <c r="D23" s="54">
        <v>-0.83121398157572202</v>
      </c>
      <c r="E23" s="55">
        <v>-1.0233743214135842</v>
      </c>
      <c r="F23" s="54">
        <v>-2.6627775197503567</v>
      </c>
      <c r="G23" s="54">
        <v>0.5605300209626769</v>
      </c>
      <c r="H23" s="54">
        <v>-11.424672447060843</v>
      </c>
      <c r="I23" s="54">
        <v>-4.8045429000168376</v>
      </c>
      <c r="J23" s="54">
        <v>-1.6350792434777119</v>
      </c>
      <c r="K23" s="54">
        <v>-0.14256986288490126</v>
      </c>
      <c r="L23" s="54">
        <v>-1.6577976320156331</v>
      </c>
      <c r="M23" s="42"/>
      <c r="N23" s="68">
        <v>1.7791818570511706</v>
      </c>
      <c r="O23" s="68">
        <v>2.0326676131726722</v>
      </c>
      <c r="P23" s="68">
        <v>6.3325103053901488</v>
      </c>
      <c r="Q23" s="68">
        <v>0.67805301312440081</v>
      </c>
      <c r="R23" s="68">
        <v>2748.9642833983298</v>
      </c>
      <c r="S23" s="68">
        <v>27.945477089616514</v>
      </c>
      <c r="T23" s="68">
        <v>3.1060461023341621</v>
      </c>
      <c r="U23" s="68">
        <v>1.1038696811949658</v>
      </c>
      <c r="V23" s="68">
        <v>3.1553447296437316</v>
      </c>
      <c r="W23" s="42"/>
    </row>
    <row r="24" spans="1:23" x14ac:dyDescent="0.2">
      <c r="A24" s="70" t="s">
        <v>5</v>
      </c>
      <c r="B24" s="71" t="s">
        <v>3</v>
      </c>
      <c r="C24" s="4">
        <v>3</v>
      </c>
      <c r="D24" s="54">
        <v>-0.41471599248419011</v>
      </c>
      <c r="E24" s="55">
        <v>-1.41404947449535</v>
      </c>
      <c r="F24" s="54">
        <v>-2.68937335930271</v>
      </c>
      <c r="G24" s="54">
        <v>0.16341618941936176</v>
      </c>
      <c r="H24" s="54">
        <v>-11.394529257850449</v>
      </c>
      <c r="I24" s="54">
        <v>-4.6715304496904757</v>
      </c>
      <c r="J24" s="54">
        <v>-1.4821817783822695</v>
      </c>
      <c r="K24" s="54">
        <v>-1.1421691436421035</v>
      </c>
      <c r="L24" s="54">
        <v>-1.5473254325963275</v>
      </c>
      <c r="M24" s="42"/>
      <c r="N24" s="68">
        <v>1.3330362310684163</v>
      </c>
      <c r="O24" s="68">
        <v>2.6648410342957365</v>
      </c>
      <c r="P24" s="68">
        <v>6.4503317363264729</v>
      </c>
      <c r="Q24" s="68">
        <v>0.89290822856240626</v>
      </c>
      <c r="R24" s="68">
        <v>2692.1242066903424</v>
      </c>
      <c r="S24" s="68">
        <v>25.484187457136318</v>
      </c>
      <c r="T24" s="68">
        <v>2.7937090477896174</v>
      </c>
      <c r="U24" s="68">
        <v>2.2071262315700593</v>
      </c>
      <c r="V24" s="68">
        <v>2.9227479748507572</v>
      </c>
      <c r="W24" s="42"/>
    </row>
    <row r="25" spans="1:23" x14ac:dyDescent="0.2">
      <c r="A25" s="70" t="s">
        <v>5</v>
      </c>
      <c r="B25" s="71" t="s">
        <v>4</v>
      </c>
      <c r="C25" s="4">
        <v>1</v>
      </c>
      <c r="D25" s="54">
        <v>-8.6731042663599442</v>
      </c>
      <c r="E25" s="55">
        <v>-9.5585423353818211</v>
      </c>
      <c r="F25" s="54">
        <v>-9.2654984089361481</v>
      </c>
      <c r="G25" s="54">
        <v>-9.4980689494398032</v>
      </c>
      <c r="H25" s="54">
        <v>-12.456218449948681</v>
      </c>
      <c r="I25" s="54">
        <v>-13.335336647410356</v>
      </c>
      <c r="J25" s="54">
        <v>-12.670549690699479</v>
      </c>
      <c r="K25" s="54">
        <v>-12.471644670751255</v>
      </c>
      <c r="L25" s="54">
        <v>-12.702123218881679</v>
      </c>
      <c r="M25" s="42"/>
      <c r="N25" s="68">
        <v>408.19204775123796</v>
      </c>
      <c r="O25" s="68">
        <v>754.06356640607089</v>
      </c>
      <c r="P25" s="68">
        <v>615.45024069050692</v>
      </c>
      <c r="Q25" s="68">
        <v>723.10881311498053</v>
      </c>
      <c r="R25" s="68">
        <v>5619.4703744246272</v>
      </c>
      <c r="S25" s="68">
        <v>10335.615228350658</v>
      </c>
      <c r="T25" s="68">
        <v>6519.5184462309717</v>
      </c>
      <c r="U25" s="68">
        <v>5679.8797486382773</v>
      </c>
      <c r="V25" s="68">
        <v>6663.7715116584804</v>
      </c>
      <c r="W25" s="42"/>
    </row>
    <row r="26" spans="1:23" x14ac:dyDescent="0.2">
      <c r="A26" s="70" t="s">
        <v>5</v>
      </c>
      <c r="B26" s="71" t="s">
        <v>4</v>
      </c>
      <c r="C26" s="4">
        <v>2</v>
      </c>
      <c r="D26" s="54">
        <v>-8.6689809604585619</v>
      </c>
      <c r="E26" s="55">
        <v>-9.6537796588936491</v>
      </c>
      <c r="F26" s="54">
        <v>-8.8382331027983856</v>
      </c>
      <c r="G26" s="54">
        <v>-9.658843970280456</v>
      </c>
      <c r="H26" s="54">
        <v>-12.095857961835401</v>
      </c>
      <c r="I26" s="54">
        <v>-13.4770593901165</v>
      </c>
      <c r="J26" s="54">
        <v>-12.670159793178819</v>
      </c>
      <c r="K26" s="54">
        <v>-12.620340833051737</v>
      </c>
      <c r="L26" s="54">
        <v>-12.879666320486871</v>
      </c>
      <c r="M26" s="42"/>
      <c r="N26" s="68">
        <v>407.02707683087272</v>
      </c>
      <c r="O26" s="68">
        <v>805.52170826946417</v>
      </c>
      <c r="P26" s="68">
        <v>457.69194852213548</v>
      </c>
      <c r="Q26" s="68">
        <v>808.35431047377438</v>
      </c>
      <c r="R26" s="68">
        <v>4377.3983492380794</v>
      </c>
      <c r="S26" s="68">
        <v>11402.475027552711</v>
      </c>
      <c r="T26" s="68">
        <v>6517.7567429265919</v>
      </c>
      <c r="U26" s="68">
        <v>6296.5281056834256</v>
      </c>
      <c r="V26" s="68">
        <v>7536.433937951555</v>
      </c>
      <c r="W26" s="42"/>
    </row>
    <row r="27" spans="1:23" x14ac:dyDescent="0.2">
      <c r="A27" s="70" t="s">
        <v>5</v>
      </c>
      <c r="B27" s="71" t="s">
        <v>4</v>
      </c>
      <c r="C27" s="4">
        <v>3</v>
      </c>
      <c r="D27" s="54">
        <v>-8.8004096588735727</v>
      </c>
      <c r="E27" s="55">
        <v>-9.7559320763957533</v>
      </c>
      <c r="F27" s="54">
        <v>-8.778221223606776</v>
      </c>
      <c r="G27" s="54">
        <v>-10.228833560256577</v>
      </c>
      <c r="H27" s="54">
        <v>-11.795631921557076</v>
      </c>
      <c r="I27" s="54">
        <v>-13.398849367767523</v>
      </c>
      <c r="J27" s="54">
        <v>-12.270867702942803</v>
      </c>
      <c r="K27" s="54">
        <v>-12.67659454991999</v>
      </c>
      <c r="L27" s="54">
        <v>-12.417763145260812</v>
      </c>
      <c r="M27" s="42"/>
      <c r="N27" s="68">
        <v>445.84847084405436</v>
      </c>
      <c r="O27" s="68">
        <v>864.62580026899764</v>
      </c>
      <c r="P27" s="68">
        <v>439.0438488070476</v>
      </c>
      <c r="Q27" s="68">
        <v>1200.0123683829825</v>
      </c>
      <c r="R27" s="68">
        <v>3554.9952615892917</v>
      </c>
      <c r="S27" s="68">
        <v>10800.791117127934</v>
      </c>
      <c r="T27" s="68">
        <v>4941.9602900545669</v>
      </c>
      <c r="U27" s="68">
        <v>6546.8923874363581</v>
      </c>
      <c r="V27" s="68">
        <v>5471.6610403251543</v>
      </c>
      <c r="W27" s="42"/>
    </row>
    <row r="28" spans="1:23" x14ac:dyDescent="0.2">
      <c r="A28" s="70" t="s">
        <v>6</v>
      </c>
      <c r="B28" s="70" t="s">
        <v>1</v>
      </c>
      <c r="C28" s="4">
        <v>1</v>
      </c>
      <c r="D28" s="54">
        <v>0.26094212558995977</v>
      </c>
      <c r="E28" s="66"/>
      <c r="F28" s="67"/>
      <c r="G28" s="67"/>
      <c r="H28" s="67"/>
      <c r="I28" s="67"/>
      <c r="J28" s="67"/>
      <c r="K28" s="67"/>
      <c r="L28" s="67"/>
      <c r="M28" s="42"/>
      <c r="N28" s="68">
        <v>0.83454275857072369</v>
      </c>
      <c r="W28" s="42"/>
    </row>
    <row r="29" spans="1:23" x14ac:dyDescent="0.2">
      <c r="A29" s="70" t="s">
        <v>6</v>
      </c>
      <c r="B29" s="70" t="s">
        <v>1</v>
      </c>
      <c r="C29" s="4">
        <v>2</v>
      </c>
      <c r="D29" s="54">
        <v>-0.86021715184379133</v>
      </c>
      <c r="E29" s="66"/>
      <c r="F29" s="67"/>
      <c r="G29" s="67"/>
      <c r="H29" s="67"/>
      <c r="I29" s="67"/>
      <c r="J29" s="67"/>
      <c r="K29" s="67"/>
      <c r="L29" s="67"/>
      <c r="M29" s="42"/>
      <c r="N29" s="68">
        <v>1.8153115274740284</v>
      </c>
      <c r="W29" s="42"/>
    </row>
    <row r="30" spans="1:23" x14ac:dyDescent="0.2">
      <c r="A30" s="70" t="s">
        <v>6</v>
      </c>
      <c r="B30" s="70" t="s">
        <v>1</v>
      </c>
      <c r="C30" s="4">
        <v>3</v>
      </c>
      <c r="D30" s="54">
        <v>-0.58074470773802744</v>
      </c>
      <c r="E30" s="66"/>
      <c r="F30" s="67"/>
      <c r="G30" s="67"/>
      <c r="H30" s="67"/>
      <c r="I30" s="67"/>
      <c r="J30" s="67"/>
      <c r="K30" s="67"/>
      <c r="L30" s="67"/>
      <c r="M30" s="42"/>
      <c r="N30" s="68">
        <v>1.4956210771501079</v>
      </c>
      <c r="W30" s="42"/>
    </row>
    <row r="31" spans="1:23" x14ac:dyDescent="0.2">
      <c r="A31" s="70" t="s">
        <v>6</v>
      </c>
      <c r="B31" s="71" t="s">
        <v>2</v>
      </c>
      <c r="C31" s="4">
        <v>1</v>
      </c>
      <c r="D31" s="54">
        <v>-5.7966548323182021</v>
      </c>
      <c r="E31" s="55">
        <v>-5.9535025618532185</v>
      </c>
      <c r="F31" s="54">
        <v>-3.5456914997655922</v>
      </c>
      <c r="G31" s="54">
        <v>-5.0670460075337722</v>
      </c>
      <c r="H31" s="54">
        <v>-7.7633266218987664</v>
      </c>
      <c r="I31" s="54">
        <v>-7.1931490804911427</v>
      </c>
      <c r="J31" s="54">
        <v>-6.5169221494226548</v>
      </c>
      <c r="K31" s="54">
        <v>-7.9715391863394096</v>
      </c>
      <c r="L31" s="54">
        <v>-9.0690717597425259</v>
      </c>
      <c r="M31" s="42"/>
      <c r="N31" s="68">
        <v>55.586199148971438</v>
      </c>
      <c r="O31" s="68">
        <v>61.97019323707346</v>
      </c>
      <c r="P31" s="68">
        <v>11.677758692231256</v>
      </c>
      <c r="Q31" s="68">
        <v>33.522225073648222</v>
      </c>
      <c r="R31" s="68">
        <v>217.26720592314666</v>
      </c>
      <c r="S31" s="68">
        <v>146.33682782716474</v>
      </c>
      <c r="T31" s="68">
        <v>91.577555448492646</v>
      </c>
      <c r="U31" s="68">
        <v>250.99924012437722</v>
      </c>
      <c r="V31" s="68">
        <v>537.10925090204944</v>
      </c>
      <c r="W31" s="42"/>
    </row>
    <row r="32" spans="1:23" x14ac:dyDescent="0.2">
      <c r="A32" s="70" t="s">
        <v>6</v>
      </c>
      <c r="B32" s="71" t="s">
        <v>2</v>
      </c>
      <c r="C32" s="4">
        <v>2</v>
      </c>
      <c r="D32" s="54">
        <v>-5.3448114844135546</v>
      </c>
      <c r="E32" s="55">
        <v>-5.9235121996324303</v>
      </c>
      <c r="F32" s="54">
        <v>-4.1355441265332225</v>
      </c>
      <c r="G32" s="54">
        <v>-5.2058910673876433</v>
      </c>
      <c r="H32" s="54">
        <v>-7.6886257550342396</v>
      </c>
      <c r="I32" s="54">
        <v>-7.4052088252115595</v>
      </c>
      <c r="J32" s="54">
        <v>-6.6995780039617472</v>
      </c>
      <c r="K32" s="54">
        <v>-7.7775877329880778</v>
      </c>
      <c r="L32" s="54">
        <v>-9.219149614136791</v>
      </c>
      <c r="M32" s="42"/>
      <c r="N32" s="68">
        <v>40.6395207668197</v>
      </c>
      <c r="O32" s="68">
        <v>60.695270569073934</v>
      </c>
      <c r="P32" s="68">
        <v>17.576112773346129</v>
      </c>
      <c r="Q32" s="68">
        <v>36.908752412150953</v>
      </c>
      <c r="R32" s="68">
        <v>206.30368133367074</v>
      </c>
      <c r="S32" s="68">
        <v>169.50791445037945</v>
      </c>
      <c r="T32" s="68">
        <v>103.93789989347857</v>
      </c>
      <c r="U32" s="68">
        <v>219.42555299560843</v>
      </c>
      <c r="V32" s="68">
        <v>595.99218955096683</v>
      </c>
      <c r="W32" s="42"/>
    </row>
    <row r="33" spans="1:23" x14ac:dyDescent="0.2">
      <c r="A33" s="70" t="s">
        <v>6</v>
      </c>
      <c r="B33" s="71" t="s">
        <v>2</v>
      </c>
      <c r="C33" s="4">
        <v>3</v>
      </c>
      <c r="D33" s="54">
        <v>-5.6520985757864306</v>
      </c>
      <c r="E33" s="55">
        <v>-6.6132475204498054</v>
      </c>
      <c r="F33" s="54">
        <v>-3.9497362357245542</v>
      </c>
      <c r="G33" s="54">
        <v>-5.7033538788282705</v>
      </c>
      <c r="H33" s="54">
        <v>-7.9903851995569806</v>
      </c>
      <c r="I33" s="54">
        <v>-7.3600830302835227</v>
      </c>
      <c r="J33" s="54">
        <v>-6.5162273463538725</v>
      </c>
      <c r="K33" s="54">
        <v>-8.121153744112565</v>
      </c>
      <c r="L33" s="54">
        <v>-9.1160628656175771</v>
      </c>
      <c r="M33" s="42"/>
      <c r="N33" s="68">
        <v>50.286476900023125</v>
      </c>
      <c r="O33" s="68">
        <v>97.900716983884536</v>
      </c>
      <c r="P33" s="68">
        <v>15.452155926051729</v>
      </c>
      <c r="Q33" s="68">
        <v>52.105143153528495</v>
      </c>
      <c r="R33" s="68">
        <v>254.29956774955903</v>
      </c>
      <c r="S33" s="68">
        <v>164.28796975120542</v>
      </c>
      <c r="T33" s="68">
        <v>91.533462244123115</v>
      </c>
      <c r="U33" s="68">
        <v>278.42669765882027</v>
      </c>
      <c r="V33" s="68">
        <v>554.89187398081367</v>
      </c>
      <c r="W33" s="42"/>
    </row>
    <row r="34" spans="1:23" x14ac:dyDescent="0.2">
      <c r="A34" s="70" t="s">
        <v>6</v>
      </c>
      <c r="B34" s="71" t="s">
        <v>3</v>
      </c>
      <c r="C34" s="4">
        <v>1</v>
      </c>
      <c r="D34" s="54">
        <v>-2.2541752857469959</v>
      </c>
      <c r="E34" s="55">
        <v>-1.8886633630764535</v>
      </c>
      <c r="F34" s="54">
        <v>-3.1697481519271129</v>
      </c>
      <c r="G34" s="54">
        <v>-0.20220110998123531</v>
      </c>
      <c r="H34" s="54">
        <v>-1.487249937099385</v>
      </c>
      <c r="I34" s="54">
        <v>-2.7479173108919959</v>
      </c>
      <c r="J34" s="54">
        <v>-1.3753596509703172</v>
      </c>
      <c r="K34" s="54">
        <v>-3.52210461736151</v>
      </c>
      <c r="L34" s="54">
        <v>-0.33173788682374195</v>
      </c>
      <c r="M34" s="42"/>
      <c r="N34" s="68">
        <v>4.770615078221117</v>
      </c>
      <c r="O34" s="68">
        <v>3.7029199538985886</v>
      </c>
      <c r="P34" s="68">
        <v>8.9988968229310231</v>
      </c>
      <c r="Q34" s="68">
        <v>1.1504522538559125</v>
      </c>
      <c r="R34" s="68">
        <v>2.8035405504166886</v>
      </c>
      <c r="S34" s="68">
        <v>6.7174669160523468</v>
      </c>
      <c r="T34" s="68">
        <v>2.5943257709063889</v>
      </c>
      <c r="U34" s="68">
        <v>11.488389137953718</v>
      </c>
      <c r="V34" s="68">
        <v>1.2585284994875561</v>
      </c>
      <c r="W34" s="42"/>
    </row>
    <row r="35" spans="1:23" x14ac:dyDescent="0.2">
      <c r="A35" s="70" t="s">
        <v>6</v>
      </c>
      <c r="B35" s="71" t="s">
        <v>3</v>
      </c>
      <c r="C35" s="4">
        <v>2</v>
      </c>
      <c r="D35" s="65"/>
      <c r="E35" s="55">
        <v>-1.7443749979281904</v>
      </c>
      <c r="F35" s="54">
        <v>-2.9932757250621655</v>
      </c>
      <c r="G35" s="54">
        <v>0.11037889598827277</v>
      </c>
      <c r="H35" s="54">
        <v>-1.6900598925001447</v>
      </c>
      <c r="I35" s="54">
        <v>-4.7766099736975107</v>
      </c>
      <c r="J35" s="54">
        <v>-1.2109538156537951</v>
      </c>
      <c r="K35" s="54">
        <v>-0.63374596798588456</v>
      </c>
      <c r="L35" s="54">
        <v>-4.598395680814118</v>
      </c>
      <c r="M35" s="42"/>
      <c r="N35" s="65"/>
      <c r="O35" s="68">
        <v>3.350496727307235</v>
      </c>
      <c r="P35" s="68">
        <v>7.9627994638465776</v>
      </c>
      <c r="Q35" s="68">
        <v>0.9263447433848917</v>
      </c>
      <c r="R35" s="68">
        <v>3.2267009883977043</v>
      </c>
      <c r="S35" s="68">
        <v>27.409611482127435</v>
      </c>
      <c r="T35" s="68">
        <v>2.3149063267410268</v>
      </c>
      <c r="U35" s="68">
        <v>1.5515884783529952</v>
      </c>
      <c r="V35" s="68">
        <v>24.224511713187908</v>
      </c>
      <c r="W35" s="42"/>
    </row>
    <row r="36" spans="1:23" x14ac:dyDescent="0.2">
      <c r="A36" s="70" t="s">
        <v>6</v>
      </c>
      <c r="B36" s="71" t="s">
        <v>3</v>
      </c>
      <c r="C36" s="4">
        <v>3</v>
      </c>
      <c r="D36" s="54">
        <v>-2.2892738256051111</v>
      </c>
      <c r="E36" s="55">
        <v>-1.2906445331806893</v>
      </c>
      <c r="F36" s="54">
        <v>-3.0576188265065305</v>
      </c>
      <c r="G36" s="54">
        <v>-5.7882357650559157E-2</v>
      </c>
      <c r="H36" s="54">
        <v>-1.3493117948386839</v>
      </c>
      <c r="I36" s="54">
        <v>-3.8915122350374141</v>
      </c>
      <c r="J36" s="54">
        <v>-1.2551975596212195</v>
      </c>
      <c r="K36" s="54">
        <v>-6.5293042878291629E-2</v>
      </c>
      <c r="L36" s="54">
        <v>-0.46538381136911156</v>
      </c>
      <c r="M36" s="42"/>
      <c r="N36" s="68">
        <v>4.8881000871191249</v>
      </c>
      <c r="O36" s="68">
        <v>2.4463732440814718</v>
      </c>
      <c r="P36" s="68">
        <v>8.3259726911579932</v>
      </c>
      <c r="Q36" s="68">
        <v>1.0409367126391136</v>
      </c>
      <c r="R36" s="68">
        <v>2.5479055437695965</v>
      </c>
      <c r="S36" s="68">
        <v>14.840957152863547</v>
      </c>
      <c r="T36" s="68">
        <v>2.3869983342099048</v>
      </c>
      <c r="U36" s="68">
        <v>1.0462974440767923</v>
      </c>
      <c r="V36" s="68">
        <v>1.3806846187960318</v>
      </c>
      <c r="W36" s="42"/>
    </row>
    <row r="37" spans="1:23" x14ac:dyDescent="0.2">
      <c r="A37" s="70" t="s">
        <v>6</v>
      </c>
      <c r="B37" s="71" t="s">
        <v>4</v>
      </c>
      <c r="C37" s="4">
        <v>1</v>
      </c>
      <c r="D37" s="54">
        <v>-8.4181508401178</v>
      </c>
      <c r="E37" s="55">
        <v>-7.5146405625771209</v>
      </c>
      <c r="F37" s="54">
        <v>-7.3739232634373071</v>
      </c>
      <c r="G37" s="54">
        <v>-8.3215113753337597</v>
      </c>
      <c r="H37" s="54">
        <v>-11.644797474675856</v>
      </c>
      <c r="I37" s="54">
        <v>-11.569129832952646</v>
      </c>
      <c r="J37" s="54">
        <v>-12.02500353707789</v>
      </c>
      <c r="K37" s="54">
        <v>-10.473861554398345</v>
      </c>
      <c r="L37" s="54">
        <v>-10.90623728047964</v>
      </c>
      <c r="M37" s="42"/>
      <c r="N37" s="68">
        <v>342.07072719868654</v>
      </c>
      <c r="O37" s="68">
        <v>182.8656844990829</v>
      </c>
      <c r="P37" s="68">
        <v>165.87162067376215</v>
      </c>
      <c r="Q37" s="68">
        <v>319.90758199324745</v>
      </c>
      <c r="R37" s="68">
        <v>3202.0885179726488</v>
      </c>
      <c r="S37" s="68">
        <v>3038.471054377078</v>
      </c>
      <c r="T37" s="68">
        <v>4167.6070366271269</v>
      </c>
      <c r="U37" s="68">
        <v>1422.15357809741</v>
      </c>
      <c r="V37" s="68">
        <v>1919.1307372388376</v>
      </c>
      <c r="W37" s="42"/>
    </row>
    <row r="38" spans="1:23" x14ac:dyDescent="0.2">
      <c r="A38" s="70" t="s">
        <v>6</v>
      </c>
      <c r="B38" s="71" t="s">
        <v>4</v>
      </c>
      <c r="C38" s="4">
        <v>2</v>
      </c>
      <c r="D38" s="54">
        <v>-9.2495798583143909</v>
      </c>
      <c r="E38" s="55">
        <v>-7.2887727430986864</v>
      </c>
      <c r="F38" s="54">
        <v>-7.5670365399841408</v>
      </c>
      <c r="G38" s="54">
        <v>-8.0005383605874361</v>
      </c>
      <c r="H38" s="54">
        <v>-11.665731423856363</v>
      </c>
      <c r="I38" s="54">
        <v>-12.074763395807036</v>
      </c>
      <c r="J38" s="54">
        <v>-11.010461688202785</v>
      </c>
      <c r="K38" s="54">
        <v>-10.410594645795474</v>
      </c>
      <c r="L38" s="54">
        <v>-10.627136339083883</v>
      </c>
      <c r="M38" s="42"/>
      <c r="N38" s="68">
        <v>608.69675238404022</v>
      </c>
      <c r="O38" s="68">
        <v>156.36488408974867</v>
      </c>
      <c r="P38" s="68">
        <v>189.62909693322663</v>
      </c>
      <c r="Q38" s="68">
        <v>256.09554758587524</v>
      </c>
      <c r="R38" s="68">
        <v>3248.8905428599783</v>
      </c>
      <c r="S38" s="68">
        <v>4313.8592657373692</v>
      </c>
      <c r="T38" s="68">
        <v>2062.90502738026</v>
      </c>
      <c r="U38" s="68">
        <v>1361.1351867239837</v>
      </c>
      <c r="V38" s="68">
        <v>1581.5641281462604</v>
      </c>
      <c r="W38" s="42"/>
    </row>
    <row r="39" spans="1:23" x14ac:dyDescent="0.2">
      <c r="A39" s="70" t="s">
        <v>6</v>
      </c>
      <c r="B39" s="71" t="s">
        <v>4</v>
      </c>
      <c r="C39" s="4">
        <v>3</v>
      </c>
      <c r="D39" s="54">
        <v>-9.5168121267966708</v>
      </c>
      <c r="E39" s="55">
        <v>-7.1858892884974512</v>
      </c>
      <c r="F39" s="54">
        <v>-7.7418941835734518</v>
      </c>
      <c r="G39" s="54">
        <v>-7.6822771275533537</v>
      </c>
      <c r="H39" s="54">
        <v>-11.380547998543848</v>
      </c>
      <c r="I39" s="54">
        <v>-12.951535350977174</v>
      </c>
      <c r="J39" s="54">
        <v>-12.144521113419216</v>
      </c>
      <c r="K39" s="54">
        <v>-10.661485627737305</v>
      </c>
      <c r="L39" s="54">
        <v>-10.594978545468441</v>
      </c>
      <c r="M39" s="42"/>
      <c r="N39" s="68">
        <v>732.56457471107581</v>
      </c>
      <c r="O39" s="68">
        <v>145.60229531114064</v>
      </c>
      <c r="P39" s="68">
        <v>214.06337703316242</v>
      </c>
      <c r="Q39" s="68">
        <v>205.39782970357314</v>
      </c>
      <c r="R39" s="68">
        <v>2666.1606518127992</v>
      </c>
      <c r="S39" s="68">
        <v>7921.3760424638831</v>
      </c>
      <c r="T39" s="68">
        <v>4527.5696301336729</v>
      </c>
      <c r="U39" s="68">
        <v>1619.671619143093</v>
      </c>
      <c r="V39" s="68">
        <v>1546.7009262268266</v>
      </c>
      <c r="W39" s="42"/>
    </row>
    <row r="40" spans="1:23" x14ac:dyDescent="0.2">
      <c r="A40" s="70" t="s">
        <v>15</v>
      </c>
      <c r="B40" s="70" t="s">
        <v>1</v>
      </c>
      <c r="C40" s="4">
        <v>1</v>
      </c>
      <c r="D40" s="54">
        <v>-0.2423007533966377</v>
      </c>
      <c r="E40" s="66"/>
      <c r="F40" s="67"/>
      <c r="G40" s="67"/>
      <c r="H40" s="67"/>
      <c r="I40" s="67"/>
      <c r="J40" s="67"/>
      <c r="K40" s="67"/>
      <c r="L40" s="67"/>
      <c r="M40" s="42"/>
      <c r="N40" s="68">
        <v>1.1828775647338488</v>
      </c>
      <c r="W40" s="42"/>
    </row>
    <row r="41" spans="1:23" x14ac:dyDescent="0.2">
      <c r="A41" s="70" t="s">
        <v>15</v>
      </c>
      <c r="B41" s="70" t="s">
        <v>1</v>
      </c>
      <c r="C41" s="4">
        <v>2</v>
      </c>
      <c r="D41" s="54">
        <v>8.353074554047879E-2</v>
      </c>
      <c r="E41" s="66"/>
      <c r="F41" s="67"/>
      <c r="G41" s="67"/>
      <c r="H41" s="67"/>
      <c r="I41" s="67"/>
      <c r="J41" s="67"/>
      <c r="K41" s="67"/>
      <c r="L41" s="67"/>
      <c r="M41" s="42"/>
      <c r="N41" s="68">
        <v>0.94374516580159906</v>
      </c>
      <c r="W41" s="42"/>
    </row>
    <row r="42" spans="1:23" x14ac:dyDescent="0.2">
      <c r="A42" s="70" t="s">
        <v>15</v>
      </c>
      <c r="B42" s="70" t="s">
        <v>1</v>
      </c>
      <c r="C42" s="4">
        <v>3</v>
      </c>
      <c r="D42" s="54">
        <v>0.15877000785615891</v>
      </c>
      <c r="E42" s="66"/>
      <c r="F42" s="67"/>
      <c r="G42" s="67"/>
      <c r="H42" s="67"/>
      <c r="I42" s="67"/>
      <c r="J42" s="67"/>
      <c r="K42" s="67"/>
      <c r="L42" s="67"/>
      <c r="M42" s="42"/>
      <c r="N42" s="68">
        <v>0.89578846387764111</v>
      </c>
      <c r="W42" s="42"/>
    </row>
    <row r="43" spans="1:23" x14ac:dyDescent="0.2">
      <c r="A43" s="70" t="s">
        <v>15</v>
      </c>
      <c r="B43" s="71" t="s">
        <v>2</v>
      </c>
      <c r="C43" s="4">
        <v>1</v>
      </c>
      <c r="D43" s="54">
        <v>-2.9385784365145113</v>
      </c>
      <c r="E43" s="55">
        <v>-2.1738790766039742</v>
      </c>
      <c r="F43" s="54">
        <v>-1.2560262129944242</v>
      </c>
      <c r="G43" s="54">
        <v>-1.6702830780677509</v>
      </c>
      <c r="H43" s="54">
        <v>-3.0148228153771726</v>
      </c>
      <c r="I43" s="47"/>
      <c r="J43" s="54">
        <v>-1.6823315702896267</v>
      </c>
      <c r="K43" s="54">
        <v>-4.3766487241568548</v>
      </c>
      <c r="L43" s="54">
        <v>-4.9812781154308929</v>
      </c>
      <c r="M43" s="42"/>
      <c r="N43" s="68">
        <v>7.6665549707652092</v>
      </c>
      <c r="O43" s="68">
        <v>4.512350319099987</v>
      </c>
      <c r="P43" s="68">
        <v>2.3883697691515242</v>
      </c>
      <c r="Q43" s="68">
        <v>3.1827703802957337</v>
      </c>
      <c r="R43" s="68">
        <v>8.08261884392528</v>
      </c>
      <c r="S43" s="47"/>
      <c r="T43" s="68">
        <v>3.2094622017598815</v>
      </c>
      <c r="U43" s="68">
        <v>20.773159057352302</v>
      </c>
      <c r="V43" s="68">
        <v>31.587418143676352</v>
      </c>
      <c r="W43" s="42"/>
    </row>
    <row r="44" spans="1:23" x14ac:dyDescent="0.2">
      <c r="A44" s="70" t="s">
        <v>15</v>
      </c>
      <c r="B44" s="71" t="s">
        <v>2</v>
      </c>
      <c r="C44" s="4">
        <v>2</v>
      </c>
      <c r="D44" s="54">
        <v>-2.3552780424498962</v>
      </c>
      <c r="E44" s="55">
        <v>-1.9485365930995613</v>
      </c>
      <c r="F44" s="54">
        <v>-1.2916430558791561</v>
      </c>
      <c r="G44" s="54">
        <v>-1.9343144196205806</v>
      </c>
      <c r="H44" s="54">
        <v>-3.118701871933748</v>
      </c>
      <c r="I44" s="47"/>
      <c r="J44" s="54">
        <v>-2.7695492698971336</v>
      </c>
      <c r="K44" s="54">
        <v>-4.1031370833421512</v>
      </c>
      <c r="L44" s="54">
        <v>-4.923297993540114</v>
      </c>
      <c r="M44" s="42"/>
      <c r="N44" s="68">
        <v>5.1169283867349185</v>
      </c>
      <c r="O44" s="68">
        <v>3.8598280881059899</v>
      </c>
      <c r="P44" s="68">
        <v>2.4480670218266605</v>
      </c>
      <c r="Q44" s="68">
        <v>3.821964610195741</v>
      </c>
      <c r="R44" s="68">
        <v>8.6860597201492045</v>
      </c>
      <c r="S44" s="47"/>
      <c r="T44" s="68">
        <v>6.8189484097723501</v>
      </c>
      <c r="U44" s="68">
        <v>17.185704435626143</v>
      </c>
      <c r="V44" s="68">
        <v>30.343129712944396</v>
      </c>
      <c r="W44" s="42"/>
    </row>
    <row r="45" spans="1:23" x14ac:dyDescent="0.2">
      <c r="A45" s="70" t="s">
        <v>15</v>
      </c>
      <c r="B45" s="71" t="s">
        <v>2</v>
      </c>
      <c r="C45" s="4">
        <v>3</v>
      </c>
      <c r="D45" s="54">
        <v>-2.4556623360202749</v>
      </c>
      <c r="E45" s="55">
        <v>-1.8389094958781982</v>
      </c>
      <c r="F45" s="54">
        <v>-0.989473157329126</v>
      </c>
      <c r="G45" s="54">
        <v>-1.7262637332896595</v>
      </c>
      <c r="H45" s="54">
        <v>-3.1481075909167231</v>
      </c>
      <c r="I45" s="47"/>
      <c r="J45" s="54">
        <v>-3.0631367016969619</v>
      </c>
      <c r="K45" s="54">
        <v>-4.2944469734334447</v>
      </c>
      <c r="L45" s="54">
        <v>-4.7345118158401895</v>
      </c>
      <c r="M45" s="42"/>
      <c r="N45" s="68">
        <v>5.4856490833479601</v>
      </c>
      <c r="O45" s="68">
        <v>3.5773951805152095</v>
      </c>
      <c r="P45" s="68">
        <v>1.9854598092273303</v>
      </c>
      <c r="Q45" s="68">
        <v>3.3086982683411525</v>
      </c>
      <c r="R45" s="68">
        <v>8.8649198715518747</v>
      </c>
      <c r="S45" s="47"/>
      <c r="T45" s="68">
        <v>8.3578780110762061</v>
      </c>
      <c r="U45" s="68">
        <v>19.622636272471219</v>
      </c>
      <c r="V45" s="68">
        <v>26.621349761665613</v>
      </c>
      <c r="W45" s="42"/>
    </row>
    <row r="46" spans="1:23" x14ac:dyDescent="0.2">
      <c r="A46" s="70" t="s">
        <v>15</v>
      </c>
      <c r="B46" s="71" t="s">
        <v>3</v>
      </c>
      <c r="C46" s="4">
        <v>1</v>
      </c>
      <c r="D46" s="54">
        <v>-1.090373971679341</v>
      </c>
      <c r="E46" s="55">
        <v>-1.3634465337419996</v>
      </c>
      <c r="F46" s="54">
        <v>-3.1309695445321175</v>
      </c>
      <c r="G46" s="54">
        <v>-1.0129546831133034</v>
      </c>
      <c r="H46" s="54">
        <v>-1.0707463053195596</v>
      </c>
      <c r="I46" s="47"/>
      <c r="J46" s="54">
        <v>0.43920009341924526</v>
      </c>
      <c r="K46" s="54">
        <v>-0.46471074094992915</v>
      </c>
      <c r="L46" s="54">
        <v>-0.4364509764214084</v>
      </c>
      <c r="M46" s="42"/>
      <c r="N46" s="68">
        <v>2.1292922430067418</v>
      </c>
      <c r="O46" s="68">
        <v>2.572991219415484</v>
      </c>
      <c r="P46" s="68">
        <v>8.7602348347731969</v>
      </c>
      <c r="Q46" s="68">
        <v>2.01803987749379</v>
      </c>
      <c r="R46" s="68">
        <v>2.1005196838775846</v>
      </c>
      <c r="S46" s="47"/>
      <c r="T46" s="68">
        <v>0.7375434284594139</v>
      </c>
      <c r="U46" s="68">
        <v>1.380040628758896</v>
      </c>
      <c r="V46" s="68">
        <v>1.3532711880879784</v>
      </c>
      <c r="W46" s="42"/>
    </row>
    <row r="47" spans="1:23" x14ac:dyDescent="0.2">
      <c r="A47" s="70" t="s">
        <v>15</v>
      </c>
      <c r="B47" s="71" t="s">
        <v>3</v>
      </c>
      <c r="C47" s="4">
        <v>2</v>
      </c>
      <c r="D47" s="54">
        <v>-1.3675334730582733</v>
      </c>
      <c r="E47" s="55">
        <v>-1.4890451426435121</v>
      </c>
      <c r="F47" s="54">
        <v>-2.7975617343487862</v>
      </c>
      <c r="G47" s="54">
        <v>-0.48609569958177801</v>
      </c>
      <c r="H47" s="54">
        <v>-1.5484830640935172</v>
      </c>
      <c r="I47" s="47"/>
      <c r="J47" s="54">
        <v>-0.75154271474636403</v>
      </c>
      <c r="K47" s="54">
        <v>-0.44417749767185555</v>
      </c>
      <c r="L47" s="54">
        <v>-0.74359499103895743</v>
      </c>
      <c r="M47" s="42"/>
      <c r="N47" s="68">
        <v>2.5802904527226183</v>
      </c>
      <c r="O47" s="68">
        <v>2.8070312841053626</v>
      </c>
      <c r="P47" s="68">
        <v>6.9526440675842114</v>
      </c>
      <c r="Q47" s="68">
        <v>1.4006492283249645</v>
      </c>
      <c r="R47" s="68">
        <v>2.9250941553273635</v>
      </c>
      <c r="S47" s="47"/>
      <c r="T47" s="68">
        <v>1.6835921811819847</v>
      </c>
      <c r="U47" s="68">
        <v>1.3605382318636683</v>
      </c>
      <c r="V47" s="68">
        <v>1.6743428693876108</v>
      </c>
      <c r="W47" s="42"/>
    </row>
    <row r="48" spans="1:23" x14ac:dyDescent="0.2">
      <c r="A48" s="70" t="s">
        <v>15</v>
      </c>
      <c r="B48" s="71" t="s">
        <v>3</v>
      </c>
      <c r="C48" s="4">
        <v>3</v>
      </c>
      <c r="D48" s="54">
        <v>-0.93029481255602064</v>
      </c>
      <c r="E48" s="55">
        <v>-1.1262544591968506</v>
      </c>
      <c r="F48" s="54">
        <v>-2.9446441516218904</v>
      </c>
      <c r="G48" s="54">
        <v>-0.53983322925863675</v>
      </c>
      <c r="H48" s="54">
        <v>-1.3651301981181589</v>
      </c>
      <c r="I48" s="47"/>
      <c r="J48" s="54">
        <v>-1.1925124148973083</v>
      </c>
      <c r="K48" s="54">
        <v>3.7935119342780155E-2</v>
      </c>
      <c r="L48" s="54">
        <v>-1.2840807046407541</v>
      </c>
      <c r="M48" s="42"/>
      <c r="N48" s="68">
        <v>1.9056653761477769</v>
      </c>
      <c r="O48" s="68">
        <v>2.1829127372306831</v>
      </c>
      <c r="P48" s="68">
        <v>7.6988563468781761</v>
      </c>
      <c r="Q48" s="68">
        <v>1.4538044526542802</v>
      </c>
      <c r="R48" s="68">
        <v>2.5759957230211219</v>
      </c>
      <c r="S48" s="47"/>
      <c r="T48" s="68">
        <v>2.285504112484722</v>
      </c>
      <c r="U48" s="68">
        <v>0.97404807229683021</v>
      </c>
      <c r="V48" s="68">
        <v>2.4352682628952418</v>
      </c>
      <c r="W48" s="42"/>
    </row>
    <row r="49" spans="1:23" x14ac:dyDescent="0.2">
      <c r="A49" s="70" t="s">
        <v>15</v>
      </c>
      <c r="B49" s="71" t="s">
        <v>4</v>
      </c>
      <c r="C49" s="4">
        <v>1</v>
      </c>
      <c r="D49" s="54">
        <v>-4.8188905800260926</v>
      </c>
      <c r="E49" s="55">
        <v>-5.6767224269489489</v>
      </c>
      <c r="F49" s="54">
        <v>-4.6471714729235192</v>
      </c>
      <c r="G49" s="54">
        <v>-5.526950323248105</v>
      </c>
      <c r="H49" s="54">
        <v>-10.689096190571204</v>
      </c>
      <c r="I49" s="47"/>
      <c r="J49" s="54">
        <v>-10.799917897856401</v>
      </c>
      <c r="K49" s="54">
        <v>-7.7409978944135709</v>
      </c>
      <c r="L49" s="54">
        <v>-7.9923493736977438</v>
      </c>
      <c r="M49" s="42"/>
      <c r="N49" s="68">
        <v>28.224782920560152</v>
      </c>
      <c r="O49" s="68">
        <v>51.1521305781067</v>
      </c>
      <c r="P49" s="68">
        <v>25.057515538628174</v>
      </c>
      <c r="Q49" s="68">
        <v>46.1081642792022</v>
      </c>
      <c r="R49" s="68">
        <v>1650.9677122178143</v>
      </c>
      <c r="S49" s="47"/>
      <c r="T49" s="68">
        <v>1782.7860944025927</v>
      </c>
      <c r="U49" s="68">
        <v>213.93042925630624</v>
      </c>
      <c r="V49" s="68">
        <v>254.64602267767205</v>
      </c>
      <c r="W49" s="42"/>
    </row>
    <row r="50" spans="1:23" x14ac:dyDescent="0.2">
      <c r="A50" s="70" t="s">
        <v>15</v>
      </c>
      <c r="B50" s="71" t="s">
        <v>4</v>
      </c>
      <c r="C50" s="4">
        <v>2</v>
      </c>
      <c r="D50" s="54">
        <v>-5.1392876649549297</v>
      </c>
      <c r="E50" s="55">
        <v>-5.5600755053636064</v>
      </c>
      <c r="F50" s="54">
        <v>-4.377464144111288</v>
      </c>
      <c r="G50" s="54">
        <v>-5.2069673222751156</v>
      </c>
      <c r="H50" s="46"/>
      <c r="I50" s="47"/>
      <c r="J50" s="54">
        <v>-11.036132119825048</v>
      </c>
      <c r="K50" s="54">
        <v>-7.9437324318717977</v>
      </c>
      <c r="L50" s="54">
        <v>-8.1234494925700584</v>
      </c>
      <c r="M50" s="42"/>
      <c r="N50" s="68">
        <v>35.243557797910839</v>
      </c>
      <c r="O50" s="68">
        <v>47.179084068810695</v>
      </c>
      <c r="P50" s="68">
        <v>20.784903491070789</v>
      </c>
      <c r="Q50" s="68">
        <v>36.936296726476833</v>
      </c>
      <c r="R50" s="46"/>
      <c r="S50" s="47"/>
      <c r="T50" s="68">
        <v>2099.9396036762873</v>
      </c>
      <c r="U50" s="68">
        <v>246.2077614601908</v>
      </c>
      <c r="V50" s="68">
        <v>278.87010842016707</v>
      </c>
      <c r="W50" s="42"/>
    </row>
    <row r="51" spans="1:23" ht="17" thickBot="1" x14ac:dyDescent="0.25">
      <c r="A51" s="70" t="s">
        <v>15</v>
      </c>
      <c r="B51" s="71" t="s">
        <v>4</v>
      </c>
      <c r="C51" s="4">
        <v>3</v>
      </c>
      <c r="D51" s="54">
        <v>-5.2153224628653572</v>
      </c>
      <c r="E51" s="55">
        <v>-5.5368601673419278</v>
      </c>
      <c r="F51" s="54">
        <v>-4.3077928111750907</v>
      </c>
      <c r="G51" s="54">
        <v>-4.9934242317449602</v>
      </c>
      <c r="H51" s="54">
        <v>-10.476776368797859</v>
      </c>
      <c r="I51" s="47"/>
      <c r="J51" s="54">
        <v>-10.856637911724372</v>
      </c>
      <c r="K51" s="54">
        <v>-7.809680811303803</v>
      </c>
      <c r="L51" s="54">
        <v>-7.8593115146181454</v>
      </c>
      <c r="M51" s="42"/>
      <c r="N51" s="68">
        <v>37.150828070926281</v>
      </c>
      <c r="O51" s="68">
        <v>46.425970613394455</v>
      </c>
      <c r="P51" s="68">
        <v>19.805000206537137</v>
      </c>
      <c r="Q51" s="68">
        <v>31.854476690526621</v>
      </c>
      <c r="R51" s="68">
        <v>1425.0297951898174</v>
      </c>
      <c r="S51" s="47"/>
      <c r="T51" s="68">
        <v>1854.2729525219333</v>
      </c>
      <c r="U51" s="68">
        <v>224.36142038013685</v>
      </c>
      <c r="V51" s="68">
        <v>232.21405972606144</v>
      </c>
      <c r="W51" s="42"/>
    </row>
    <row r="52" spans="1:23" ht="17" thickBot="1" x14ac:dyDescent="0.25">
      <c r="A52" s="73" t="s">
        <v>16</v>
      </c>
      <c r="B52" s="69" t="s">
        <v>1</v>
      </c>
      <c r="C52" s="36">
        <v>1</v>
      </c>
      <c r="E52" s="54">
        <v>4.5952785111417427E-2</v>
      </c>
      <c r="F52" s="54">
        <v>-0.25172884642308802</v>
      </c>
      <c r="G52" s="54">
        <v>-0.20639521658050342</v>
      </c>
      <c r="H52" s="54">
        <v>-0.18000865991117365</v>
      </c>
      <c r="I52" s="54">
        <v>0.21406249450134496</v>
      </c>
      <c r="J52" s="54">
        <v>0.13958615369003979</v>
      </c>
      <c r="K52" s="54">
        <v>3.0341186034814172E-2</v>
      </c>
      <c r="L52" s="54">
        <v>0.33811898108553251</v>
      </c>
      <c r="M52" s="42"/>
      <c r="O52" s="68">
        <v>0.96864988958390863</v>
      </c>
      <c r="P52" s="68">
        <v>1.1906330496414326</v>
      </c>
      <c r="Q52" s="68">
        <v>1.1538016379508533</v>
      </c>
      <c r="R52" s="68">
        <v>1.1328906855571037</v>
      </c>
      <c r="S52" s="68">
        <v>0.862106199589452</v>
      </c>
      <c r="T52" s="68">
        <v>0.90777952033955034</v>
      </c>
      <c r="U52" s="68">
        <v>0.97918869977328404</v>
      </c>
      <c r="V52" s="68">
        <v>0.79107205767188171</v>
      </c>
      <c r="W52" s="42"/>
    </row>
    <row r="53" spans="1:23" ht="17" thickBot="1" x14ac:dyDescent="0.25">
      <c r="A53" s="73" t="s">
        <v>16</v>
      </c>
      <c r="B53" s="69" t="s">
        <v>1</v>
      </c>
      <c r="C53" s="4">
        <v>2</v>
      </c>
      <c r="E53" s="54">
        <v>-7.5783653874545109E-2</v>
      </c>
      <c r="F53" s="54">
        <v>6.7106236241745165E-2</v>
      </c>
      <c r="G53" s="54">
        <v>0.35749500146638624</v>
      </c>
      <c r="H53" s="54">
        <v>0.32248600559476159</v>
      </c>
      <c r="I53" s="54">
        <v>0.26686159346823857</v>
      </c>
      <c r="J53" s="54">
        <v>-0.16290736164935282</v>
      </c>
      <c r="K53" s="54">
        <v>-0.34675651106855909</v>
      </c>
      <c r="L53" s="54">
        <v>9.9767386406348635E-3</v>
      </c>
      <c r="M53" s="42"/>
      <c r="O53" s="68">
        <v>1.0539333639014381</v>
      </c>
      <c r="P53" s="68">
        <v>0.95455072096474114</v>
      </c>
      <c r="Q53" s="68">
        <v>0.78051864378885816</v>
      </c>
      <c r="R53" s="68">
        <v>0.79969068842437885</v>
      </c>
      <c r="S53" s="68">
        <v>0.83112559271473951</v>
      </c>
      <c r="T53" s="68">
        <v>1.119540998366622</v>
      </c>
      <c r="U53" s="68">
        <v>1.2716983594360942</v>
      </c>
      <c r="V53" s="68">
        <v>0.99310850773831783</v>
      </c>
      <c r="W53" s="42"/>
    </row>
    <row r="54" spans="1:23" ht="17" thickBot="1" x14ac:dyDescent="0.25">
      <c r="A54" s="73" t="s">
        <v>16</v>
      </c>
      <c r="B54" s="69" t="s">
        <v>1</v>
      </c>
      <c r="C54" s="40">
        <v>3</v>
      </c>
      <c r="E54" s="54">
        <v>2.9830868763127683E-2</v>
      </c>
      <c r="F54" s="54">
        <v>0.18462261018134285</v>
      </c>
      <c r="G54" s="54">
        <v>-0.15109978488587572</v>
      </c>
      <c r="H54" s="54">
        <v>-0.14247734568358084</v>
      </c>
      <c r="I54" s="54">
        <v>-0.48092408796959418</v>
      </c>
      <c r="J54" s="54">
        <v>2.3321207959305923E-2</v>
      </c>
      <c r="K54" s="54">
        <v>0.31641532503374137</v>
      </c>
      <c r="L54" s="54">
        <v>-0.34809571972617093</v>
      </c>
      <c r="M54" s="42"/>
      <c r="O54" s="68">
        <v>0.97953512454056302</v>
      </c>
      <c r="P54" s="68">
        <v>0.87987921051024953</v>
      </c>
      <c r="Q54" s="68">
        <v>1.1104156335498616</v>
      </c>
      <c r="R54" s="68">
        <v>1.1037988944686636</v>
      </c>
      <c r="S54" s="68">
        <v>1.3956373262523967</v>
      </c>
      <c r="T54" s="68">
        <v>0.98396492337267116</v>
      </c>
      <c r="U54" s="68">
        <v>0.80306277665936809</v>
      </c>
      <c r="V54" s="68">
        <v>1.2728793852954861</v>
      </c>
      <c r="W54" s="42"/>
    </row>
    <row r="55" spans="1:23" ht="17" thickBot="1" x14ac:dyDescent="0.25">
      <c r="A55" s="73" t="s">
        <v>16</v>
      </c>
      <c r="B55" s="71" t="s">
        <v>2</v>
      </c>
      <c r="C55" s="4">
        <v>1</v>
      </c>
      <c r="E55" s="54">
        <v>-0.78776458432420782</v>
      </c>
      <c r="F55" s="54">
        <v>-0.74840100203909188</v>
      </c>
      <c r="G55" s="54">
        <v>-0.50172253328586081</v>
      </c>
      <c r="H55" s="54">
        <v>-1.2497526796240024</v>
      </c>
      <c r="I55" s="54">
        <v>-1.1333943442553824</v>
      </c>
      <c r="J55" s="54">
        <v>-1.5381856173364667</v>
      </c>
      <c r="K55" s="54">
        <v>-3.2636779956863258</v>
      </c>
      <c r="L55" s="54">
        <v>-4.641908553070639</v>
      </c>
      <c r="M55" s="42"/>
      <c r="O55" s="68">
        <v>1.7263973845881038</v>
      </c>
      <c r="P55" s="68">
        <v>1.6799298632725408</v>
      </c>
      <c r="Q55" s="68">
        <v>1.4159030980799499</v>
      </c>
      <c r="R55" s="68">
        <v>2.3780065347768153</v>
      </c>
      <c r="S55" s="68">
        <v>2.1937427298174206</v>
      </c>
      <c r="T55" s="68">
        <v>2.9042902021357779</v>
      </c>
      <c r="U55" s="68">
        <v>9.6042835392982457</v>
      </c>
      <c r="V55" s="68">
        <v>24.966272798709657</v>
      </c>
      <c r="W55" s="42"/>
    </row>
    <row r="56" spans="1:23" ht="17" thickBot="1" x14ac:dyDescent="0.25">
      <c r="A56" s="73" t="s">
        <v>16</v>
      </c>
      <c r="B56" s="71" t="s">
        <v>2</v>
      </c>
      <c r="C56" s="4">
        <v>2</v>
      </c>
      <c r="E56" s="54">
        <v>-0.76416042730010147</v>
      </c>
      <c r="F56" s="54">
        <v>-0.74238262470865379</v>
      </c>
      <c r="G56" s="54">
        <v>-0.61923707609691903</v>
      </c>
      <c r="H56" s="54">
        <v>-1.472373911792122</v>
      </c>
      <c r="I56" s="54">
        <v>-0.91753239446508772</v>
      </c>
      <c r="J56" s="54">
        <v>-1.1441236422724259</v>
      </c>
      <c r="K56" s="54">
        <v>-2.8008629772360329</v>
      </c>
      <c r="L56" s="54">
        <v>-4.3627624628629995</v>
      </c>
      <c r="M56" s="42"/>
      <c r="O56" s="68">
        <v>1.6983813419414382</v>
      </c>
      <c r="P56" s="68">
        <v>1.6729364292301505</v>
      </c>
      <c r="Q56" s="68">
        <v>1.5360626680343967</v>
      </c>
      <c r="R56" s="68">
        <v>2.7747810014526246</v>
      </c>
      <c r="S56" s="68">
        <v>1.8888817594345888</v>
      </c>
      <c r="T56" s="68">
        <v>2.2101183736949133</v>
      </c>
      <c r="U56" s="68">
        <v>6.9685716520774168</v>
      </c>
      <c r="V56" s="68">
        <v>20.574171955688485</v>
      </c>
      <c r="W56" s="42"/>
    </row>
    <row r="57" spans="1:23" ht="17" thickBot="1" x14ac:dyDescent="0.25">
      <c r="A57" s="73" t="s">
        <v>16</v>
      </c>
      <c r="B57" s="71" t="s">
        <v>2</v>
      </c>
      <c r="C57" s="4">
        <v>3</v>
      </c>
      <c r="E57" s="54">
        <v>-0.6116517440493503</v>
      </c>
      <c r="F57" s="54">
        <v>-0.72187202210045953</v>
      </c>
      <c r="G57" s="54">
        <v>-0.80837931141818231</v>
      </c>
      <c r="H57" s="54">
        <v>-1.4647591696018267</v>
      </c>
      <c r="I57" s="54">
        <v>-0.96215112040882289</v>
      </c>
      <c r="J57" s="54">
        <v>-1.6543380471880482</v>
      </c>
      <c r="K57" s="54">
        <v>-3.4859691694093549</v>
      </c>
      <c r="L57" s="54">
        <v>-4.1127344503859256</v>
      </c>
      <c r="M57" s="42"/>
      <c r="O57" s="68">
        <v>1.5280076264626954</v>
      </c>
      <c r="P57" s="68">
        <v>1.6493207835739063</v>
      </c>
      <c r="Q57" s="68">
        <v>1.7512430333021773</v>
      </c>
      <c r="R57" s="68">
        <v>2.7601739099870559</v>
      </c>
      <c r="S57" s="68">
        <v>1.9482125991071237</v>
      </c>
      <c r="T57" s="68">
        <v>3.147787273363547</v>
      </c>
      <c r="U57" s="68">
        <v>11.204211129012647</v>
      </c>
      <c r="V57" s="68">
        <v>17.300411522987833</v>
      </c>
      <c r="W57" s="42"/>
    </row>
    <row r="58" spans="1:23" ht="17" thickBot="1" x14ac:dyDescent="0.25">
      <c r="A58" s="73" t="s">
        <v>16</v>
      </c>
      <c r="B58" s="71" t="s">
        <v>3</v>
      </c>
      <c r="C58" s="4">
        <v>1</v>
      </c>
      <c r="E58" s="54">
        <v>-1.6460259317068449</v>
      </c>
      <c r="F58" s="54">
        <v>-2.9453728036761184</v>
      </c>
      <c r="G58" s="54">
        <v>-1.2218672271044362</v>
      </c>
      <c r="H58" s="54">
        <v>-3.0715517096778555</v>
      </c>
      <c r="I58" s="54">
        <v>-1.3518662763639036</v>
      </c>
      <c r="J58" s="54">
        <v>-6.4139680232260829</v>
      </c>
      <c r="K58" s="54">
        <v>-1.5316880485801754</v>
      </c>
      <c r="L58" s="54">
        <v>-1.8187401269652526</v>
      </c>
      <c r="M58" s="42"/>
      <c r="O58" s="68">
        <v>3.1297033812609953</v>
      </c>
      <c r="P58" s="68">
        <v>7.7027457373732098</v>
      </c>
      <c r="Q58" s="68">
        <v>2.3324840684885308</v>
      </c>
      <c r="R58" s="68">
        <v>8.4067706211114057</v>
      </c>
      <c r="S58" s="68">
        <v>2.5524209423841051</v>
      </c>
      <c r="T58" s="68">
        <v>85.270098806400853</v>
      </c>
      <c r="U58" s="68">
        <v>2.8912393538796706</v>
      </c>
      <c r="V58" s="68">
        <v>3.5277299526349988</v>
      </c>
      <c r="W58" s="42"/>
    </row>
    <row r="59" spans="1:23" ht="17" thickBot="1" x14ac:dyDescent="0.25">
      <c r="A59" s="73" t="s">
        <v>16</v>
      </c>
      <c r="B59" s="71" t="s">
        <v>3</v>
      </c>
      <c r="C59" s="4">
        <v>2</v>
      </c>
      <c r="E59" s="54">
        <v>-1.5812302715351123</v>
      </c>
      <c r="F59" s="54">
        <v>-2.925430364468923</v>
      </c>
      <c r="G59" s="54">
        <v>-1.4469505120517141</v>
      </c>
      <c r="H59" s="54">
        <v>-3.0995239083544135</v>
      </c>
      <c r="I59" s="54">
        <v>-0.16076803407653628</v>
      </c>
      <c r="J59" s="54">
        <v>-6.2037033023005534</v>
      </c>
      <c r="K59" s="54">
        <v>-1.8467228041887296</v>
      </c>
      <c r="L59" s="54">
        <v>-2.0678817481432041</v>
      </c>
      <c r="M59" s="42"/>
      <c r="O59" s="68">
        <v>2.9922490776667789</v>
      </c>
      <c r="P59" s="68">
        <v>7.5970028605369535</v>
      </c>
      <c r="Q59" s="68">
        <v>2.7263116938400151</v>
      </c>
      <c r="R59" s="68">
        <v>8.5713586716040187</v>
      </c>
      <c r="S59" s="68">
        <v>1.1178820961366411</v>
      </c>
      <c r="T59" s="68">
        <v>73.705649603413846</v>
      </c>
      <c r="U59" s="68">
        <v>3.5968220978071481</v>
      </c>
      <c r="V59" s="68">
        <v>4.1927062288712111</v>
      </c>
      <c r="W59" s="42"/>
    </row>
    <row r="60" spans="1:23" ht="17" thickBot="1" x14ac:dyDescent="0.25">
      <c r="A60" s="73" t="s">
        <v>16</v>
      </c>
      <c r="B60" s="71" t="s">
        <v>3</v>
      </c>
      <c r="C60" s="4">
        <v>3</v>
      </c>
      <c r="E60" s="54">
        <v>-1.8831780377224057</v>
      </c>
      <c r="F60" s="54">
        <v>-2.6617727369659896</v>
      </c>
      <c r="G60" s="54">
        <v>-1.2328805299483783</v>
      </c>
      <c r="H60" s="54">
        <v>-3.3615675070936248</v>
      </c>
      <c r="I60" s="54">
        <v>-1.1274214689702013</v>
      </c>
      <c r="J60" s="54">
        <v>-5.2376421506763648</v>
      </c>
      <c r="K60" s="54">
        <v>-1.6693969579314931</v>
      </c>
      <c r="L60" s="54">
        <v>-1.8508362659937667</v>
      </c>
      <c r="M60" s="42"/>
      <c r="O60" s="68">
        <v>3.6888676732404835</v>
      </c>
      <c r="P60" s="68">
        <v>6.3281014858223914</v>
      </c>
      <c r="Q60" s="68">
        <v>2.35035801485895</v>
      </c>
      <c r="R60" s="68">
        <v>10.278568915726277</v>
      </c>
      <c r="S60" s="68">
        <v>2.1846792305262133</v>
      </c>
      <c r="T60" s="68">
        <v>37.730051144824152</v>
      </c>
      <c r="U60" s="68">
        <v>3.1808160858089094</v>
      </c>
      <c r="V60" s="68">
        <v>3.6070921150478901</v>
      </c>
      <c r="W60" s="42"/>
    </row>
    <row r="61" spans="1:23" ht="17" thickBot="1" x14ac:dyDescent="0.25">
      <c r="A61" s="73" t="s">
        <v>16</v>
      </c>
      <c r="B61" s="71" t="s">
        <v>4</v>
      </c>
      <c r="C61" s="4">
        <v>1</v>
      </c>
      <c r="E61" s="54">
        <v>-4.5577075149261042</v>
      </c>
      <c r="F61" s="54">
        <v>-3.8000910661319516</v>
      </c>
      <c r="G61" s="54">
        <v>-4.6861070679440076</v>
      </c>
      <c r="H61" s="54">
        <v>-9.5511824249903636</v>
      </c>
      <c r="I61" s="54">
        <v>-9.0081302068637328</v>
      </c>
      <c r="J61" s="54">
        <v>-11.571901696380072</v>
      </c>
      <c r="K61" s="54">
        <v>-7.923640291563256</v>
      </c>
      <c r="L61" s="54">
        <v>-7.5512079574910977</v>
      </c>
      <c r="M61" s="42"/>
      <c r="O61" s="68">
        <v>23.550854723325266</v>
      </c>
      <c r="P61" s="68">
        <v>13.92968825801009</v>
      </c>
      <c r="Q61" s="68">
        <v>25.742978284612906</v>
      </c>
      <c r="R61" s="68">
        <v>750.22650597047959</v>
      </c>
      <c r="S61" s="68">
        <v>514.89348550189027</v>
      </c>
      <c r="T61" s="68">
        <v>3044.3145088754777</v>
      </c>
      <c r="U61" s="68">
        <v>242.80263893055141</v>
      </c>
      <c r="V61" s="68">
        <v>187.55994585807389</v>
      </c>
      <c r="W61" s="42"/>
    </row>
    <row r="62" spans="1:23" ht="17" thickBot="1" x14ac:dyDescent="0.25">
      <c r="A62" s="73" t="s">
        <v>16</v>
      </c>
      <c r="B62" s="71" t="s">
        <v>4</v>
      </c>
      <c r="C62" s="4">
        <v>2</v>
      </c>
      <c r="E62" s="54">
        <v>-4.8179181799887303</v>
      </c>
      <c r="F62" s="54">
        <v>-3.7981477115933906</v>
      </c>
      <c r="G62" s="54">
        <v>-3.9869632650572377</v>
      </c>
      <c r="H62" s="54">
        <v>-8.9714691100064439</v>
      </c>
      <c r="I62" s="54">
        <v>-9.5755910801197981</v>
      </c>
      <c r="J62" s="54">
        <v>-10.576976411097904</v>
      </c>
      <c r="K62" s="54">
        <v>-8.0019159573330754</v>
      </c>
      <c r="L62" s="54">
        <v>-7.4921818039348729</v>
      </c>
      <c r="M62" s="42"/>
      <c r="O62" s="68">
        <v>28.205765365349599</v>
      </c>
      <c r="P62" s="68">
        <v>13.910937171996977</v>
      </c>
      <c r="Q62" s="68">
        <v>15.856069268401226</v>
      </c>
      <c r="R62" s="68">
        <v>501.97409716202606</v>
      </c>
      <c r="S62" s="68">
        <v>763.02741362935546</v>
      </c>
      <c r="T62" s="68">
        <v>1527.5209072735813</v>
      </c>
      <c r="U62" s="68">
        <v>256.34020420087887</v>
      </c>
      <c r="V62" s="68">
        <v>180.04101636742249</v>
      </c>
      <c r="W62" s="42"/>
    </row>
    <row r="63" spans="1:23" x14ac:dyDescent="0.2">
      <c r="A63" s="73" t="s">
        <v>16</v>
      </c>
      <c r="B63" s="71" t="s">
        <v>4</v>
      </c>
      <c r="C63" s="4">
        <v>3</v>
      </c>
      <c r="E63" s="54">
        <v>-4.658692513621105</v>
      </c>
      <c r="F63" s="54">
        <v>-4.1931896154571895</v>
      </c>
      <c r="G63" s="54">
        <v>-4.6194109718216154</v>
      </c>
      <c r="H63" s="54">
        <v>-8.8910335994085834</v>
      </c>
      <c r="I63" s="54">
        <v>-10.170835205240245</v>
      </c>
      <c r="J63" s="54">
        <v>-10.803440795829788</v>
      </c>
      <c r="K63" s="54">
        <v>-7.7918619439108845</v>
      </c>
      <c r="L63" s="54">
        <v>-7.6600068181235414</v>
      </c>
      <c r="M63" s="42"/>
      <c r="O63" s="68">
        <v>25.258420389775349</v>
      </c>
      <c r="P63" s="68">
        <v>18.292617433312554</v>
      </c>
      <c r="Q63" s="68">
        <v>24.579965264255328</v>
      </c>
      <c r="R63" s="68">
        <v>474.75309633026473</v>
      </c>
      <c r="S63" s="68">
        <v>1152.7270321061555</v>
      </c>
      <c r="T63" s="68">
        <v>1787.1447757669607</v>
      </c>
      <c r="U63" s="68">
        <v>221.60735344400885</v>
      </c>
      <c r="V63" s="68">
        <v>202.25153166804341</v>
      </c>
      <c r="W63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D4F0-A681-9B42-8B66-99D931318ACF}">
  <dimension ref="A1:CE82"/>
  <sheetViews>
    <sheetView zoomScale="50" zoomScaleNormal="50" workbookViewId="0">
      <selection sqref="A1:C1048576"/>
    </sheetView>
  </sheetViews>
  <sheetFormatPr baseColWidth="10" defaultColWidth="11" defaultRowHeight="16" x14ac:dyDescent="0.2"/>
  <cols>
    <col min="14" max="14" width="12.5" customWidth="1"/>
  </cols>
  <sheetData>
    <row r="1" spans="1:83" ht="17" thickBot="1" x14ac:dyDescent="0.25">
      <c r="D1" s="89" t="s">
        <v>11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1"/>
      <c r="X1" s="108" t="s">
        <v>17</v>
      </c>
      <c r="Y1" s="109"/>
      <c r="Z1" s="109"/>
      <c r="AA1" s="109"/>
      <c r="AB1" s="109"/>
      <c r="AC1" s="109"/>
      <c r="AD1" s="109"/>
      <c r="AE1" s="109"/>
      <c r="AF1" s="109"/>
      <c r="AG1" s="110"/>
      <c r="AH1" s="105" t="s">
        <v>43</v>
      </c>
      <c r="AI1" s="106"/>
      <c r="AJ1" s="106"/>
      <c r="AK1" s="106"/>
      <c r="AL1" s="106"/>
      <c r="AM1" s="106"/>
      <c r="AN1" s="106"/>
      <c r="AO1" s="106"/>
      <c r="AP1" s="106"/>
      <c r="AQ1" s="107"/>
      <c r="AR1" s="83" t="s">
        <v>39</v>
      </c>
      <c r="AS1" s="84"/>
      <c r="AT1" s="84"/>
      <c r="AU1" s="84"/>
      <c r="AV1" s="84"/>
      <c r="AW1" s="84"/>
      <c r="AX1" s="84"/>
      <c r="AY1" s="84"/>
      <c r="AZ1" s="84"/>
      <c r="BA1" s="85"/>
      <c r="BB1" s="98" t="s">
        <v>41</v>
      </c>
      <c r="BC1" s="99"/>
      <c r="BD1" s="99"/>
      <c r="BE1" s="99"/>
      <c r="BF1" s="99"/>
      <c r="BG1" s="99"/>
      <c r="BH1" s="99"/>
      <c r="BI1" s="99"/>
      <c r="BJ1" s="99"/>
      <c r="BK1" s="100"/>
      <c r="BL1" s="101" t="s">
        <v>42</v>
      </c>
      <c r="BM1" s="102"/>
      <c r="BN1" s="102"/>
      <c r="BO1" s="102"/>
      <c r="BP1" s="102"/>
      <c r="BQ1" s="102"/>
      <c r="BR1" s="102"/>
      <c r="BS1" s="102"/>
      <c r="BT1" s="102"/>
      <c r="BU1" s="103"/>
      <c r="BV1" s="111" t="s">
        <v>44</v>
      </c>
      <c r="BW1" s="112"/>
      <c r="BX1" s="112"/>
      <c r="BY1" s="112"/>
      <c r="BZ1" s="112"/>
      <c r="CA1" s="112"/>
      <c r="CB1" s="112"/>
      <c r="CC1" s="112"/>
      <c r="CD1" s="112"/>
      <c r="CE1" s="113"/>
    </row>
    <row r="2" spans="1:83" x14ac:dyDescent="0.2">
      <c r="D2" s="79" t="s">
        <v>10</v>
      </c>
      <c r="E2" s="79"/>
      <c r="F2" s="79"/>
      <c r="G2" s="79"/>
      <c r="H2" s="79"/>
      <c r="I2" s="79"/>
      <c r="J2" s="79"/>
      <c r="K2" s="79"/>
      <c r="L2" s="76" t="s">
        <v>27</v>
      </c>
      <c r="M2" s="76"/>
      <c r="N2" s="76"/>
      <c r="O2" s="76"/>
      <c r="P2" s="76"/>
      <c r="Q2" s="76"/>
      <c r="R2" s="76" t="s">
        <v>28</v>
      </c>
      <c r="S2" s="76"/>
      <c r="T2" s="76"/>
      <c r="U2" s="76"/>
      <c r="V2" s="76"/>
      <c r="W2" s="76"/>
      <c r="X2" s="76" t="s">
        <v>10</v>
      </c>
      <c r="Y2" s="76"/>
      <c r="Z2" s="76"/>
      <c r="AA2" s="76"/>
      <c r="AB2" s="76" t="s">
        <v>27</v>
      </c>
      <c r="AC2" s="76"/>
      <c r="AD2" s="76"/>
      <c r="AE2" s="76" t="s">
        <v>26</v>
      </c>
      <c r="AF2" s="76"/>
      <c r="AG2" s="76"/>
      <c r="AH2" s="76" t="s">
        <v>10</v>
      </c>
      <c r="AI2" s="76"/>
      <c r="AJ2" s="76"/>
      <c r="AK2" s="76"/>
      <c r="AL2" s="76" t="s">
        <v>27</v>
      </c>
      <c r="AM2" s="76"/>
      <c r="AN2" s="76"/>
      <c r="AO2" s="76" t="s">
        <v>26</v>
      </c>
      <c r="AP2" s="76"/>
      <c r="AQ2" s="104"/>
      <c r="AR2" s="76" t="s">
        <v>10</v>
      </c>
      <c r="AS2" s="76"/>
      <c r="AT2" s="76"/>
      <c r="AU2" s="76"/>
      <c r="AV2" s="76" t="s">
        <v>27</v>
      </c>
      <c r="AW2" s="76"/>
      <c r="AX2" s="76"/>
      <c r="AY2" s="76" t="s">
        <v>26</v>
      </c>
      <c r="AZ2" s="76"/>
      <c r="BA2" s="104"/>
      <c r="BB2" s="76" t="s">
        <v>10</v>
      </c>
      <c r="BC2" s="76"/>
      <c r="BD2" s="76"/>
      <c r="BE2" s="76"/>
      <c r="BF2" s="76" t="s">
        <v>27</v>
      </c>
      <c r="BG2" s="76"/>
      <c r="BH2" s="76"/>
      <c r="BI2" s="76" t="s">
        <v>26</v>
      </c>
      <c r="BJ2" s="76"/>
      <c r="BK2" s="104"/>
      <c r="BL2" s="76" t="s">
        <v>10</v>
      </c>
      <c r="BM2" s="76"/>
      <c r="BN2" s="76"/>
      <c r="BO2" s="76"/>
      <c r="BP2" s="76" t="s">
        <v>27</v>
      </c>
      <c r="BQ2" s="76"/>
      <c r="BR2" s="76"/>
      <c r="BS2" s="76" t="s">
        <v>26</v>
      </c>
      <c r="BT2" s="76"/>
      <c r="BU2" s="104"/>
      <c r="BV2" s="76" t="s">
        <v>10</v>
      </c>
      <c r="BW2" s="76"/>
      <c r="BX2" s="76"/>
      <c r="BY2" s="76"/>
      <c r="BZ2" s="76" t="s">
        <v>27</v>
      </c>
      <c r="CA2" s="76"/>
      <c r="CB2" s="76"/>
      <c r="CC2" s="76" t="s">
        <v>26</v>
      </c>
      <c r="CD2" s="76"/>
      <c r="CE2" s="104"/>
    </row>
    <row r="3" spans="1:83" x14ac:dyDescent="0.2">
      <c r="C3" s="1" t="s">
        <v>14</v>
      </c>
      <c r="D3" s="77" t="s">
        <v>12</v>
      </c>
      <c r="E3" s="77"/>
      <c r="F3" s="77"/>
      <c r="G3" s="77"/>
      <c r="H3" s="77" t="s">
        <v>13</v>
      </c>
      <c r="I3" s="77"/>
      <c r="J3" s="77"/>
      <c r="K3" s="77"/>
      <c r="L3" s="77" t="s">
        <v>12</v>
      </c>
      <c r="M3" s="77"/>
      <c r="N3" s="77"/>
      <c r="O3" s="77" t="s">
        <v>13</v>
      </c>
      <c r="P3" s="77"/>
      <c r="Q3" s="77"/>
      <c r="R3" s="77" t="s">
        <v>12</v>
      </c>
      <c r="S3" s="77"/>
      <c r="T3" s="77"/>
      <c r="U3" s="77" t="s">
        <v>13</v>
      </c>
      <c r="V3" s="77"/>
      <c r="W3" s="77"/>
      <c r="X3" s="77"/>
      <c r="Y3" s="77"/>
      <c r="Z3" s="77"/>
      <c r="AA3" s="77"/>
      <c r="AH3" s="77"/>
      <c r="AI3" s="77"/>
      <c r="AJ3" s="77"/>
      <c r="AK3" s="77"/>
      <c r="AQ3" s="42"/>
      <c r="AR3" s="77"/>
      <c r="AS3" s="77"/>
      <c r="AT3" s="77"/>
      <c r="AU3" s="77"/>
      <c r="BA3" s="42"/>
      <c r="BB3" s="77"/>
      <c r="BC3" s="77"/>
      <c r="BD3" s="77"/>
      <c r="BE3" s="77"/>
      <c r="BK3" s="42"/>
      <c r="BL3" s="77"/>
      <c r="BM3" s="77"/>
      <c r="BN3" s="77"/>
      <c r="BO3" s="77"/>
      <c r="BU3" s="42"/>
      <c r="BV3" s="77"/>
      <c r="BW3" s="77"/>
      <c r="BX3" s="77"/>
      <c r="BY3" s="77"/>
      <c r="CE3" s="42"/>
    </row>
    <row r="4" spans="1:83" ht="17" thickBot="1" x14ac:dyDescent="0.25">
      <c r="C4" s="1" t="s">
        <v>32</v>
      </c>
      <c r="D4" s="4" t="s">
        <v>7</v>
      </c>
      <c r="E4" s="4" t="s">
        <v>8</v>
      </c>
      <c r="F4" s="4" t="s">
        <v>9</v>
      </c>
      <c r="G4" s="4" t="s">
        <v>19</v>
      </c>
      <c r="H4" s="4" t="s">
        <v>7</v>
      </c>
      <c r="I4" s="4" t="s">
        <v>8</v>
      </c>
      <c r="J4" s="4" t="s">
        <v>9</v>
      </c>
      <c r="K4" s="4" t="s">
        <v>19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  <c r="R4" s="4" t="s">
        <v>7</v>
      </c>
      <c r="S4" s="4" t="s">
        <v>8</v>
      </c>
      <c r="T4" s="4"/>
      <c r="U4" s="4" t="s">
        <v>7</v>
      </c>
      <c r="V4" s="4" t="s">
        <v>8</v>
      </c>
      <c r="W4" s="4"/>
      <c r="X4" s="4" t="s">
        <v>7</v>
      </c>
      <c r="Y4" s="4" t="s">
        <v>8</v>
      </c>
      <c r="Z4" s="4" t="s">
        <v>9</v>
      </c>
      <c r="AA4" s="4" t="s">
        <v>19</v>
      </c>
      <c r="AB4" s="4" t="s">
        <v>7</v>
      </c>
      <c r="AC4" s="4" t="s">
        <v>8</v>
      </c>
      <c r="AD4" s="4" t="s">
        <v>9</v>
      </c>
      <c r="AE4" s="4" t="s">
        <v>7</v>
      </c>
      <c r="AF4" s="4" t="s">
        <v>8</v>
      </c>
      <c r="AG4" s="4"/>
      <c r="AH4" s="4" t="s">
        <v>7</v>
      </c>
      <c r="AI4" s="4" t="s">
        <v>8</v>
      </c>
      <c r="AJ4" s="4" t="s">
        <v>9</v>
      </c>
      <c r="AK4" s="4" t="s">
        <v>19</v>
      </c>
      <c r="AL4" s="4" t="s">
        <v>7</v>
      </c>
      <c r="AM4" s="4" t="s">
        <v>8</v>
      </c>
      <c r="AN4" s="4" t="s">
        <v>9</v>
      </c>
      <c r="AO4" s="4" t="s">
        <v>7</v>
      </c>
      <c r="AP4" s="4" t="s">
        <v>8</v>
      </c>
      <c r="AQ4" s="43"/>
      <c r="AR4" s="4" t="s">
        <v>7</v>
      </c>
      <c r="AS4" s="4" t="s">
        <v>8</v>
      </c>
      <c r="AT4" s="4" t="s">
        <v>9</v>
      </c>
      <c r="AU4" s="4" t="s">
        <v>19</v>
      </c>
      <c r="AV4" s="4" t="s">
        <v>7</v>
      </c>
      <c r="AW4" s="4" t="s">
        <v>8</v>
      </c>
      <c r="AX4" s="4" t="s">
        <v>9</v>
      </c>
      <c r="AY4" s="4" t="s">
        <v>7</v>
      </c>
      <c r="AZ4" s="4" t="s">
        <v>8</v>
      </c>
      <c r="BA4" s="43"/>
      <c r="BB4" s="4" t="s">
        <v>41</v>
      </c>
      <c r="BC4" s="4" t="s">
        <v>8</v>
      </c>
      <c r="BD4" s="4" t="s">
        <v>9</v>
      </c>
      <c r="BE4" s="4" t="s">
        <v>19</v>
      </c>
      <c r="BF4" s="4" t="s">
        <v>7</v>
      </c>
      <c r="BG4" s="4" t="s">
        <v>8</v>
      </c>
      <c r="BH4" s="4" t="s">
        <v>9</v>
      </c>
      <c r="BI4" s="4" t="s">
        <v>7</v>
      </c>
      <c r="BJ4" s="4" t="s">
        <v>8</v>
      </c>
      <c r="BK4" s="43"/>
      <c r="BL4" s="4" t="s">
        <v>7</v>
      </c>
      <c r="BM4" s="4" t="s">
        <v>8</v>
      </c>
      <c r="BN4" s="4" t="s">
        <v>9</v>
      </c>
      <c r="BO4" s="4" t="s">
        <v>19</v>
      </c>
      <c r="BP4" s="4" t="s">
        <v>7</v>
      </c>
      <c r="BQ4" s="4" t="s">
        <v>8</v>
      </c>
      <c r="BR4" s="4" t="s">
        <v>9</v>
      </c>
      <c r="BS4" s="4" t="s">
        <v>7</v>
      </c>
      <c r="BT4" s="4" t="s">
        <v>8</v>
      </c>
      <c r="BU4" s="43"/>
      <c r="BV4" s="4" t="s">
        <v>7</v>
      </c>
      <c r="BW4" s="4" t="s">
        <v>8</v>
      </c>
      <c r="BX4" s="4" t="s">
        <v>9</v>
      </c>
      <c r="BY4" s="4" t="s">
        <v>19</v>
      </c>
      <c r="BZ4" s="4" t="s">
        <v>7</v>
      </c>
      <c r="CA4" s="4" t="s">
        <v>8</v>
      </c>
      <c r="CB4" s="4" t="s">
        <v>9</v>
      </c>
      <c r="CC4" s="4" t="s">
        <v>7</v>
      </c>
      <c r="CD4" s="4" t="s">
        <v>8</v>
      </c>
      <c r="CE4" s="43"/>
    </row>
    <row r="5" spans="1:83" x14ac:dyDescent="0.2">
      <c r="A5" s="79" t="s">
        <v>0</v>
      </c>
      <c r="B5" s="79" t="s">
        <v>1</v>
      </c>
      <c r="C5" s="4">
        <v>1</v>
      </c>
      <c r="D5" s="5">
        <v>8.9443937488509793</v>
      </c>
      <c r="E5" s="6"/>
      <c r="F5" s="6"/>
      <c r="G5" s="6"/>
      <c r="H5" s="6">
        <v>29.490602362301999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5">
        <f>H5-D5</f>
        <v>20.546208613451022</v>
      </c>
      <c r="Y5" s="6"/>
      <c r="Z5" s="6"/>
      <c r="AA5" s="6"/>
      <c r="AB5" s="6"/>
      <c r="AC5" s="6"/>
      <c r="AD5" s="6"/>
      <c r="AE5" s="6"/>
      <c r="AF5" s="6"/>
      <c r="AG5" s="7"/>
      <c r="AH5">
        <f>(STDEV(D5:D7)^2+STDEV(H5:H7)^2)^0.5</f>
        <v>0.4012062197506473</v>
      </c>
      <c r="AQ5" s="42"/>
      <c r="AR5">
        <f>AVERAGE(X5:X7)</f>
        <v>21.00425185198554</v>
      </c>
      <c r="BA5" s="42"/>
      <c r="BB5" s="54">
        <f t="shared" ref="BB5:BB13" si="0">X5-$AR$41</f>
        <v>-0.56037769645808311</v>
      </c>
      <c r="BK5" s="42"/>
      <c r="BL5" s="68">
        <f>2^-BB5</f>
        <v>1.4746552303711729</v>
      </c>
      <c r="BU5" s="42"/>
      <c r="BV5">
        <f>AVERAGE(BL5:BL7)</f>
        <v>1.1048273228373435</v>
      </c>
      <c r="CE5" s="42"/>
    </row>
    <row r="6" spans="1:83" x14ac:dyDescent="0.2">
      <c r="A6" s="79"/>
      <c r="B6" s="79"/>
      <c r="C6" s="4">
        <v>2</v>
      </c>
      <c r="D6" s="8">
        <v>8.842044432803311</v>
      </c>
      <c r="H6">
        <v>30.209780564088103</v>
      </c>
      <c r="W6" s="9"/>
      <c r="X6" s="8">
        <f t="shared" ref="X6:AA52" si="1">H6-D6</f>
        <v>21.367736131284794</v>
      </c>
      <c r="AG6" s="9"/>
      <c r="AQ6" s="42"/>
      <c r="BA6" s="42"/>
      <c r="BB6" s="54">
        <f t="shared" si="0"/>
        <v>0.26114982137568887</v>
      </c>
      <c r="BK6" s="42"/>
      <c r="BL6" s="68">
        <f t="shared" ref="BL6:BM52" si="2">2^-BB6</f>
        <v>0.83442262331485806</v>
      </c>
      <c r="BU6" s="42"/>
      <c r="CE6" s="42"/>
    </row>
    <row r="7" spans="1:83" x14ac:dyDescent="0.2">
      <c r="A7" s="79"/>
      <c r="B7" s="79"/>
      <c r="C7" s="4">
        <v>3</v>
      </c>
      <c r="D7" s="8">
        <v>8.6259956182413333</v>
      </c>
      <c r="H7">
        <v>29.724806429462134</v>
      </c>
      <c r="W7" s="9"/>
      <c r="X7" s="8">
        <f t="shared" si="1"/>
        <v>21.098810811220801</v>
      </c>
      <c r="AG7" s="9"/>
      <c r="AQ7" s="42"/>
      <c r="BA7" s="42"/>
      <c r="BB7" s="54">
        <f t="shared" si="0"/>
        <v>-7.7754986883036281E-3</v>
      </c>
      <c r="BK7" s="42"/>
      <c r="BL7" s="68">
        <f t="shared" si="2"/>
        <v>1.0054041148259991</v>
      </c>
      <c r="BU7" s="42"/>
      <c r="CE7" s="42"/>
    </row>
    <row r="8" spans="1:83" x14ac:dyDescent="0.2">
      <c r="A8" s="79" t="s">
        <v>0</v>
      </c>
      <c r="B8" s="88" t="s">
        <v>2</v>
      </c>
      <c r="C8" s="4">
        <v>1</v>
      </c>
      <c r="D8" s="8">
        <v>9.1254927632308753</v>
      </c>
      <c r="E8">
        <v>8.9500000000000011</v>
      </c>
      <c r="F8">
        <v>9.0158473043470426</v>
      </c>
      <c r="G8">
        <v>8.8020257950873759</v>
      </c>
      <c r="H8">
        <v>19.811926988489134</v>
      </c>
      <c r="I8">
        <v>19.573133153878732</v>
      </c>
      <c r="J8">
        <v>18.313224732815836</v>
      </c>
      <c r="K8">
        <v>20.170192315196335</v>
      </c>
      <c r="L8">
        <v>8.4494046645022447</v>
      </c>
      <c r="M8">
        <v>8.4934974370648533</v>
      </c>
      <c r="N8">
        <v>8.6926362107188666</v>
      </c>
      <c r="O8">
        <v>21.142963189371233</v>
      </c>
      <c r="P8" s="19">
        <v>20.554423045669804</v>
      </c>
      <c r="Q8">
        <v>21.466831784394667</v>
      </c>
      <c r="R8">
        <v>9.9989337053591001</v>
      </c>
      <c r="S8">
        <v>9.3266767196761631</v>
      </c>
      <c r="U8">
        <v>20.990934546526997</v>
      </c>
      <c r="V8">
        <v>20.200508973526897</v>
      </c>
      <c r="W8" s="9"/>
      <c r="X8" s="8">
        <f t="shared" si="1"/>
        <v>10.686434225258258</v>
      </c>
      <c r="Y8">
        <f t="shared" si="1"/>
        <v>10.623133153878731</v>
      </c>
      <c r="Z8">
        <f t="shared" si="1"/>
        <v>9.2973774284687938</v>
      </c>
      <c r="AA8">
        <f t="shared" si="1"/>
        <v>11.368166520108959</v>
      </c>
      <c r="AB8">
        <f>O8-L8</f>
        <v>12.693558524868989</v>
      </c>
      <c r="AC8" s="19">
        <f>P8-M8</f>
        <v>12.060925608604951</v>
      </c>
      <c r="AD8">
        <f>Q8-N8</f>
        <v>12.774195573675801</v>
      </c>
      <c r="AE8">
        <f>U8-R8</f>
        <v>10.992000841167897</v>
      </c>
      <c r="AF8">
        <f>V8-S8</f>
        <v>10.873832253850734</v>
      </c>
      <c r="AG8" s="9"/>
      <c r="AH8">
        <f t="shared" ref="AH8:AK8" si="3">(STDEV(D8:D10)^2+STDEV(H8:H10)^2)^0.5</f>
        <v>0.26092035157321691</v>
      </c>
      <c r="AI8">
        <f t="shared" si="3"/>
        <v>0.25517622552734281</v>
      </c>
      <c r="AJ8">
        <f t="shared" si="3"/>
        <v>0.33214333702624471</v>
      </c>
      <c r="AK8">
        <f t="shared" si="3"/>
        <v>0.34015653601711371</v>
      </c>
      <c r="AL8">
        <f>(STDEV(L8:L10)^2+STDEV(O8:O10)^2)^0.5</f>
        <v>5.6875685354591643E-2</v>
      </c>
      <c r="AM8">
        <f>(STDEV(M8:M10)^2+STDEV(P8:P10)^2)^0.5</f>
        <v>0.17525507287524456</v>
      </c>
      <c r="AN8">
        <f>(STDEV(N8:N10)^2+STDEV(Q8:Q10)^2)^0.5</f>
        <v>0.29409722838348018</v>
      </c>
      <c r="AO8">
        <f>(STDEV(R8:R10)^2+STDEV(U8:U10)^2)^0.5</f>
        <v>0.48422113665415306</v>
      </c>
      <c r="AP8">
        <f>(STDEV(S8:S10)^2+STDEV(V8:V10)^2)^0.5</f>
        <v>0.14773793826559639</v>
      </c>
      <c r="AQ8" s="42"/>
      <c r="AR8">
        <f>AVERAGE(X8:X10)</f>
        <v>10.45645248286138</v>
      </c>
      <c r="AS8">
        <f t="shared" ref="AS8:AZ8" si="4">AVERAGE(Y8:Y10)</f>
        <v>10.872009114288366</v>
      </c>
      <c r="AT8">
        <f t="shared" si="4"/>
        <v>9.1202227756856988</v>
      </c>
      <c r="AU8">
        <f t="shared" si="4"/>
        <v>11.776855624470469</v>
      </c>
      <c r="AV8">
        <f t="shared" si="4"/>
        <v>12.668483638692225</v>
      </c>
      <c r="AW8">
        <f t="shared" si="4"/>
        <v>11.781840747640446</v>
      </c>
      <c r="AX8">
        <f t="shared" si="4"/>
        <v>12.991499977790317</v>
      </c>
      <c r="AY8">
        <f t="shared" si="4"/>
        <v>11.420773395236635</v>
      </c>
      <c r="AZ8">
        <f t="shared" si="4"/>
        <v>10.740866500647201</v>
      </c>
      <c r="BA8" s="42"/>
      <c r="BB8" s="54">
        <f t="shared" si="0"/>
        <v>-10.420152084650846</v>
      </c>
      <c r="BC8" s="55">
        <f t="shared" ref="BC8:BJ8" si="5">Y8-AS$53</f>
        <v>-11.028002857854554</v>
      </c>
      <c r="BD8" s="54">
        <f t="shared" si="5"/>
        <v>-10.929129084509862</v>
      </c>
      <c r="BE8" s="54">
        <f t="shared" si="5"/>
        <v>-11.782777490378246</v>
      </c>
      <c r="BF8" s="54">
        <f t="shared" si="5"/>
        <v>-10.832813590171385</v>
      </c>
      <c r="BG8" s="54">
        <f t="shared" si="5"/>
        <v>-11.862716939671778</v>
      </c>
      <c r="BH8" s="54">
        <f t="shared" si="5"/>
        <v>-12.309003783154647</v>
      </c>
      <c r="BI8" s="54">
        <f t="shared" si="5"/>
        <v>-13.168120897142281</v>
      </c>
      <c r="BJ8" s="54">
        <f t="shared" si="5"/>
        <v>-12.704830404742806</v>
      </c>
      <c r="BK8" s="42"/>
      <c r="BL8" s="68">
        <f t="shared" si="2"/>
        <v>1370.1822490544625</v>
      </c>
      <c r="BM8" s="68">
        <f t="shared" si="2"/>
        <v>2088.1401912019728</v>
      </c>
      <c r="BN8" s="68">
        <f t="shared" ref="BN8:BN16" si="6">2^-BD8</f>
        <v>1949.8252085588588</v>
      </c>
      <c r="BO8" s="68">
        <f t="shared" ref="BO8:BO16" si="7">2^-BE8</f>
        <v>3523.4609029457474</v>
      </c>
      <c r="BP8" s="68">
        <f t="shared" ref="BP8:BP16" si="8">2^-BF8</f>
        <v>1823.9033796694084</v>
      </c>
      <c r="BQ8" s="68">
        <f t="shared" ref="BQ8:BQ15" si="9">2^-BG8</f>
        <v>3724.2054293904985</v>
      </c>
      <c r="BR8" s="68">
        <f t="shared" ref="BR8:BR16" si="10">2^-BH8</f>
        <v>5074.3375724544831</v>
      </c>
      <c r="BS8" s="68">
        <f t="shared" ref="BS8:BS16" si="11">2^-BI8</f>
        <v>9204.4825044716927</v>
      </c>
      <c r="BT8" s="68">
        <f t="shared" ref="BT8:BT16" si="12">2^-BJ8</f>
        <v>6676.287673422381</v>
      </c>
      <c r="BU8" s="42"/>
      <c r="BV8">
        <f t="shared" ref="BV8:CD8" si="13">AVERAGE(BL8:BL10)</f>
        <v>1617.0647897498159</v>
      </c>
      <c r="BW8">
        <f t="shared" si="13"/>
        <v>1776.9749260213664</v>
      </c>
      <c r="BX8">
        <f t="shared" si="13"/>
        <v>2212.8017166430077</v>
      </c>
      <c r="BY8">
        <f t="shared" si="13"/>
        <v>2727.5188305892375</v>
      </c>
      <c r="BZ8">
        <f t="shared" si="13"/>
        <v>1856.3783384177725</v>
      </c>
      <c r="CA8">
        <f t="shared" si="13"/>
        <v>4560.7026569414584</v>
      </c>
      <c r="CB8">
        <f t="shared" si="13"/>
        <v>4431.5513657676511</v>
      </c>
      <c r="CC8">
        <f t="shared" si="13"/>
        <v>6998.2633135024598</v>
      </c>
      <c r="CD8">
        <f t="shared" si="13"/>
        <v>7336.2159846009299</v>
      </c>
      <c r="CE8" s="42"/>
    </row>
    <row r="9" spans="1:83" x14ac:dyDescent="0.2">
      <c r="A9" s="79"/>
      <c r="B9" s="88"/>
      <c r="C9" s="4">
        <v>2</v>
      </c>
      <c r="D9" s="8">
        <v>9.0816606027741997</v>
      </c>
      <c r="E9">
        <v>8.4433333333333334</v>
      </c>
      <c r="F9">
        <v>9.4414328686224103</v>
      </c>
      <c r="G9">
        <v>8.5383058298638606</v>
      </c>
      <c r="H9">
        <v>19.401208391026</v>
      </c>
      <c r="I9">
        <v>19.594949428175635</v>
      </c>
      <c r="J9">
        <v>18.458441040084434</v>
      </c>
      <c r="K9">
        <v>20.735376064217899</v>
      </c>
      <c r="L9">
        <v>8.5246967045775097</v>
      </c>
      <c r="M9">
        <v>8.6736079281539293</v>
      </c>
      <c r="N9">
        <v>8.9174619499860466</v>
      </c>
      <c r="O9">
        <v>21.146107586061333</v>
      </c>
      <c r="P9" s="19">
        <v>20.287382805021696</v>
      </c>
      <c r="Q9">
        <v>21.765421857893234</v>
      </c>
      <c r="R9">
        <v>9.2858339386679187</v>
      </c>
      <c r="S9">
        <v>9.5964929187654153</v>
      </c>
      <c r="U9">
        <v>20.952848483435066</v>
      </c>
      <c r="V9">
        <v>20.277036133021468</v>
      </c>
      <c r="W9" s="9"/>
      <c r="X9" s="8">
        <f t="shared" si="1"/>
        <v>10.3195477882518</v>
      </c>
      <c r="Y9">
        <f t="shared" si="1"/>
        <v>11.151616094842302</v>
      </c>
      <c r="Z9">
        <f t="shared" si="1"/>
        <v>9.0170081714620238</v>
      </c>
      <c r="AA9">
        <f t="shared" si="1"/>
        <v>12.197070234354038</v>
      </c>
      <c r="AB9">
        <f t="shared" ref="AB9:AD16" si="14">O9-L9</f>
        <v>12.621410881483824</v>
      </c>
      <c r="AC9" s="19">
        <f t="shared" si="14"/>
        <v>11.613774876867767</v>
      </c>
      <c r="AD9">
        <f t="shared" si="14"/>
        <v>12.847959907907187</v>
      </c>
      <c r="AE9">
        <f t="shared" ref="AE9:AF16" si="15">U9-R9</f>
        <v>11.667014544767147</v>
      </c>
      <c r="AF9">
        <f t="shared" si="15"/>
        <v>10.680543214256053</v>
      </c>
      <c r="AG9" s="9"/>
      <c r="AQ9" s="42"/>
      <c r="BA9" s="42"/>
      <c r="BB9" s="54">
        <f t="shared" si="0"/>
        <v>-10.787038521657305</v>
      </c>
      <c r="BC9" s="55">
        <f>Y9-AS$53</f>
        <v>-10.499519916890984</v>
      </c>
      <c r="BD9" s="54">
        <f t="shared" ref="BD9:BD64" si="16">Z9-AT$53</f>
        <v>-11.209498341516632</v>
      </c>
      <c r="BE9" s="54">
        <f t="shared" ref="BE9:BE64" si="17">AA9-AU$53</f>
        <v>-10.953873776133166</v>
      </c>
      <c r="BF9" s="54">
        <f t="shared" ref="BF9:BF64" si="18">AB9-AV$53</f>
        <v>-10.90496123355655</v>
      </c>
      <c r="BG9" s="54">
        <f t="shared" ref="BG9:BG64" si="19">AC9-AW$53</f>
        <v>-12.309867671408961</v>
      </c>
      <c r="BH9" s="54">
        <f t="shared" ref="BH9:BH64" si="20">AD9-AX$53</f>
        <v>-12.235239448923261</v>
      </c>
      <c r="BI9" s="54">
        <f t="shared" ref="BI9:BI64" si="21">AE9-AY$53</f>
        <v>-12.493107193543031</v>
      </c>
      <c r="BJ9" s="54">
        <f t="shared" ref="BJ9:BJ64" si="22">AF9-AZ$53</f>
        <v>-12.898119444337487</v>
      </c>
      <c r="BK9" s="42"/>
      <c r="BL9" s="68">
        <f t="shared" si="2"/>
        <v>1766.9414524119952</v>
      </c>
      <c r="BM9" s="68">
        <f t="shared" si="2"/>
        <v>1447.6728681354441</v>
      </c>
      <c r="BN9" s="68">
        <f t="shared" si="6"/>
        <v>2368.0738233369761</v>
      </c>
      <c r="BO9" s="68">
        <f t="shared" si="7"/>
        <v>1983.5564991793444</v>
      </c>
      <c r="BP9" s="68">
        <f t="shared" si="8"/>
        <v>1917.4340389692791</v>
      </c>
      <c r="BQ9" s="68">
        <f t="shared" si="9"/>
        <v>5077.3770043764926</v>
      </c>
      <c r="BR9" s="68">
        <f t="shared" si="10"/>
        <v>4821.4101548197432</v>
      </c>
      <c r="BS9" s="68">
        <f t="shared" si="11"/>
        <v>5765.0091948039317</v>
      </c>
      <c r="BT9" s="68">
        <f t="shared" si="12"/>
        <v>7633.4495631202499</v>
      </c>
      <c r="BU9" s="42"/>
      <c r="CE9" s="42"/>
    </row>
    <row r="10" spans="1:83" x14ac:dyDescent="0.2">
      <c r="A10" s="79"/>
      <c r="B10" s="88"/>
      <c r="C10" s="4">
        <v>3</v>
      </c>
      <c r="D10" s="8">
        <v>8.9909923538502188</v>
      </c>
      <c r="E10">
        <v>8.6933333333333334</v>
      </c>
      <c r="F10">
        <v>9.5783305138347199</v>
      </c>
      <c r="G10">
        <v>8.8449940223628563</v>
      </c>
      <c r="H10">
        <v>19.354367788924304</v>
      </c>
      <c r="I10">
        <v>19.534611427477397</v>
      </c>
      <c r="J10">
        <v>18.624613240961001</v>
      </c>
      <c r="K10">
        <v>20.610324141311267</v>
      </c>
      <c r="L10">
        <v>8.5200550702561042</v>
      </c>
      <c r="M10">
        <v>8.6820557597739434</v>
      </c>
      <c r="N10">
        <v>8.5985161509073365</v>
      </c>
      <c r="O10">
        <v>21.210536579979969</v>
      </c>
      <c r="P10" s="19">
        <v>20.352877517222566</v>
      </c>
      <c r="Q10">
        <v>21.9508606026953</v>
      </c>
      <c r="R10">
        <v>9.1290171221437415</v>
      </c>
      <c r="S10">
        <v>9.49948263102835</v>
      </c>
      <c r="U10">
        <v>20.732321921918601</v>
      </c>
      <c r="V10">
        <v>20.167706664863164</v>
      </c>
      <c r="W10" s="9"/>
      <c r="X10" s="8">
        <f t="shared" si="1"/>
        <v>10.363375435074085</v>
      </c>
      <c r="Y10">
        <f t="shared" si="1"/>
        <v>10.841278094144064</v>
      </c>
      <c r="Z10">
        <f t="shared" si="1"/>
        <v>9.0462827271262807</v>
      </c>
      <c r="AA10">
        <f t="shared" si="1"/>
        <v>11.765330118948411</v>
      </c>
      <c r="AB10">
        <f t="shared" si="14"/>
        <v>12.690481509723865</v>
      </c>
      <c r="AC10" s="19">
        <f t="shared" si="14"/>
        <v>11.670821757448623</v>
      </c>
      <c r="AD10">
        <f t="shared" si="14"/>
        <v>13.352344451787964</v>
      </c>
      <c r="AE10">
        <f t="shared" si="15"/>
        <v>11.603304799774859</v>
      </c>
      <c r="AF10">
        <f t="shared" si="15"/>
        <v>10.668224033834814</v>
      </c>
      <c r="AG10" s="9"/>
      <c r="AQ10" s="42"/>
      <c r="BA10" s="42"/>
      <c r="BB10" s="54">
        <f t="shared" si="0"/>
        <v>-10.74321087483502</v>
      </c>
      <c r="BC10" s="55">
        <f t="shared" ref="BC10:BC64" si="23">Y10-AS$53</f>
        <v>-10.809857917589222</v>
      </c>
      <c r="BD10" s="54">
        <f t="shared" si="16"/>
        <v>-11.180223785852375</v>
      </c>
      <c r="BE10" s="54">
        <f t="shared" si="17"/>
        <v>-11.385613891538794</v>
      </c>
      <c r="BF10" s="54">
        <f t="shared" si="18"/>
        <v>-10.835890605316509</v>
      </c>
      <c r="BG10" s="54">
        <f t="shared" si="19"/>
        <v>-12.252820790828105</v>
      </c>
      <c r="BH10" s="54">
        <f t="shared" si="20"/>
        <v>-11.730854905042484</v>
      </c>
      <c r="BI10" s="54">
        <f t="shared" si="21"/>
        <v>-12.556816938535318</v>
      </c>
      <c r="BJ10" s="54">
        <f t="shared" si="22"/>
        <v>-12.910438624758726</v>
      </c>
      <c r="BK10" s="42"/>
      <c r="BL10" s="68">
        <f t="shared" si="2"/>
        <v>1714.0706677829901</v>
      </c>
      <c r="BM10" s="68">
        <f t="shared" si="2"/>
        <v>1795.1117187266816</v>
      </c>
      <c r="BN10" s="68">
        <f t="shared" si="6"/>
        <v>2320.5061180331882</v>
      </c>
      <c r="BO10" s="68">
        <f t="shared" si="7"/>
        <v>2675.5390896426215</v>
      </c>
      <c r="BP10" s="68">
        <f t="shared" si="8"/>
        <v>1827.7975966146309</v>
      </c>
      <c r="BQ10" s="68">
        <f t="shared" si="9"/>
        <v>4880.525537057385</v>
      </c>
      <c r="BR10" s="68">
        <f t="shared" si="10"/>
        <v>3398.9063700287279</v>
      </c>
      <c r="BS10" s="68">
        <f t="shared" si="11"/>
        <v>6025.2982412317569</v>
      </c>
      <c r="BT10" s="68">
        <f t="shared" si="12"/>
        <v>7698.910717260158</v>
      </c>
      <c r="BU10" s="42"/>
      <c r="CE10" s="42"/>
    </row>
    <row r="11" spans="1:83" x14ac:dyDescent="0.2">
      <c r="A11" s="79" t="s">
        <v>0</v>
      </c>
      <c r="B11" s="88" t="s">
        <v>3</v>
      </c>
      <c r="C11" s="4">
        <v>1</v>
      </c>
      <c r="D11" s="8">
        <v>9.1090775013761167</v>
      </c>
      <c r="E11">
        <v>9.0133333333333336</v>
      </c>
      <c r="F11">
        <v>9.0190477474657413</v>
      </c>
      <c r="G11">
        <v>8.5166089309562469</v>
      </c>
      <c r="H11">
        <v>29.682353971830935</v>
      </c>
      <c r="I11">
        <v>28.632454789840164</v>
      </c>
      <c r="J11">
        <v>26.198963770420466</v>
      </c>
      <c r="K11">
        <v>30.416410878044033</v>
      </c>
      <c r="L11">
        <v>8.8149472960582607</v>
      </c>
      <c r="M11">
        <v>8.594741793350833</v>
      </c>
      <c r="N11">
        <v>8.8305337843358505</v>
      </c>
      <c r="O11">
        <v>20.158294657531332</v>
      </c>
      <c r="P11" s="19">
        <v>28.235668893762867</v>
      </c>
      <c r="Q11">
        <v>32.287514550070831</v>
      </c>
      <c r="R11">
        <v>9.2125941879306339</v>
      </c>
      <c r="S11">
        <v>8.9780189868022031</v>
      </c>
      <c r="U11">
        <v>32.279372871953136</v>
      </c>
      <c r="V11">
        <v>31.762389564322202</v>
      </c>
      <c r="W11" s="9"/>
      <c r="X11" s="8">
        <f t="shared" si="1"/>
        <v>20.573276470454818</v>
      </c>
      <c r="Y11">
        <f t="shared" si="1"/>
        <v>19.619121456506832</v>
      </c>
      <c r="Z11">
        <f t="shared" si="1"/>
        <v>17.179916022954725</v>
      </c>
      <c r="AA11">
        <f t="shared" si="1"/>
        <v>21.899801947087788</v>
      </c>
      <c r="AB11">
        <f t="shared" si="14"/>
        <v>11.343347361473072</v>
      </c>
      <c r="AC11" s="19">
        <f t="shared" si="14"/>
        <v>19.640927100412036</v>
      </c>
      <c r="AD11">
        <f t="shared" si="14"/>
        <v>23.456980765734983</v>
      </c>
      <c r="AE11">
        <f t="shared" si="15"/>
        <v>23.066778684022502</v>
      </c>
      <c r="AF11">
        <f t="shared" si="15"/>
        <v>22.784370577520001</v>
      </c>
      <c r="AG11" s="9"/>
      <c r="AH11">
        <f t="shared" ref="AH11:AK11" si="24">(STDEV(D11:D13)^2+STDEV(H11:H13)^2)^0.5</f>
        <v>0.299903557395934</v>
      </c>
      <c r="AI11">
        <f t="shared" si="24"/>
        <v>0.40911636599553358</v>
      </c>
      <c r="AJ11">
        <f t="shared" si="24"/>
        <v>0.4362483707746771</v>
      </c>
      <c r="AK11">
        <f t="shared" si="24"/>
        <v>1.0564807504664238</v>
      </c>
      <c r="AL11">
        <f>(STDEV(L11:L13)^2+STDEV(O11:O13)^2)^0.5</f>
        <v>0.42815478314701055</v>
      </c>
      <c r="AM11">
        <f>(STDEV(M11:M13)^2+STDEV(P11:P13)^2)^0.5</f>
        <v>0.40463260981890803</v>
      </c>
      <c r="AN11">
        <f>(STDEV(N11:N13)^2+STDEV(Q11:Q13)^2)^0.5</f>
        <v>1.7124935517095277</v>
      </c>
      <c r="AO11">
        <f>(STDEV(R11:R13)^2+STDEV(U11:U13)^2)^0.5</f>
        <v>0.27657676619406513</v>
      </c>
      <c r="AP11">
        <f>(STDEV(S11:S13)^2+STDEV(V11:V13)^2)^0.5</f>
        <v>0.27113648429398096</v>
      </c>
      <c r="AQ11" s="42"/>
      <c r="AR11">
        <f>AVERAGE(X11:X13)</f>
        <v>20.398318580425777</v>
      </c>
      <c r="AS11">
        <f t="shared" ref="AS11:AZ11" si="25">AVERAGE(Y11:Y13)</f>
        <v>20.158191353399445</v>
      </c>
      <c r="AT11">
        <f t="shared" si="25"/>
        <v>17.406752295182169</v>
      </c>
      <c r="AU11">
        <f t="shared" si="25"/>
        <v>23.038936844841743</v>
      </c>
      <c r="AV11">
        <f t="shared" si="25"/>
        <v>11.727531119202952</v>
      </c>
      <c r="AW11">
        <f t="shared" si="25"/>
        <v>19.263198207252447</v>
      </c>
      <c r="AX11">
        <f t="shared" si="25"/>
        <v>22.172550653273557</v>
      </c>
      <c r="AY11">
        <f t="shared" si="25"/>
        <v>23.243992596153571</v>
      </c>
      <c r="AZ11">
        <f t="shared" si="25"/>
        <v>22.716236989714588</v>
      </c>
      <c r="BA11" s="42"/>
      <c r="BB11" s="54">
        <f t="shared" si="0"/>
        <v>-0.53330983945428656</v>
      </c>
      <c r="BC11" s="55">
        <f t="shared" si="23"/>
        <v>-2.0320145552264535</v>
      </c>
      <c r="BD11" s="54">
        <f t="shared" si="16"/>
        <v>-3.0465904900239309</v>
      </c>
      <c r="BE11" s="54">
        <f t="shared" si="17"/>
        <v>-1.251142063399417</v>
      </c>
      <c r="BF11" s="54">
        <f t="shared" si="18"/>
        <v>-12.183024753567302</v>
      </c>
      <c r="BG11" s="54">
        <f t="shared" si="19"/>
        <v>-4.2827154478646925</v>
      </c>
      <c r="BH11" s="54">
        <f t="shared" si="20"/>
        <v>-1.6262185910954656</v>
      </c>
      <c r="BI11" s="54">
        <f t="shared" si="21"/>
        <v>-1.0933430542876756</v>
      </c>
      <c r="BJ11" s="54">
        <f t="shared" si="22"/>
        <v>-0.79429208107353944</v>
      </c>
      <c r="BK11" s="42"/>
      <c r="BL11" s="68">
        <f t="shared" si="2"/>
        <v>1.4472456692637405</v>
      </c>
      <c r="BM11" s="68">
        <f t="shared" si="2"/>
        <v>4.0897553834226246</v>
      </c>
      <c r="BN11" s="68">
        <f t="shared" si="6"/>
        <v>8.2625694325829748</v>
      </c>
      <c r="BO11" s="68">
        <f t="shared" si="7"/>
        <v>2.3802977710057496</v>
      </c>
      <c r="BP11" s="68">
        <f t="shared" si="8"/>
        <v>4650.0314343192031</v>
      </c>
      <c r="BQ11" s="68">
        <f t="shared" si="9"/>
        <v>19.463718403633457</v>
      </c>
      <c r="BR11" s="68">
        <f t="shared" si="10"/>
        <v>3.0870280482141812</v>
      </c>
      <c r="BS11" s="68">
        <f t="shared" si="11"/>
        <v>2.1336788626816094</v>
      </c>
      <c r="BT11" s="68">
        <f t="shared" si="12"/>
        <v>1.7342261945540343</v>
      </c>
      <c r="BU11" s="42"/>
      <c r="BV11">
        <f t="shared" ref="BV11:CD11" si="26">AVERAGE(BL11:BL13)</f>
        <v>1.6461907405748848</v>
      </c>
      <c r="BW11">
        <f t="shared" si="26"/>
        <v>2.9199222652567443</v>
      </c>
      <c r="BX11">
        <f t="shared" si="26"/>
        <v>7.1164081686877907</v>
      </c>
      <c r="BY11">
        <f t="shared" si="26"/>
        <v>1.2909973265717578</v>
      </c>
      <c r="BZ11">
        <f t="shared" si="26"/>
        <v>3689.989227507841</v>
      </c>
      <c r="CA11">
        <f t="shared" si="26"/>
        <v>25.768821775503309</v>
      </c>
      <c r="CB11">
        <f t="shared" si="26"/>
        <v>14.808312591153856</v>
      </c>
      <c r="CC11">
        <f t="shared" si="26"/>
        <v>1.9148562045514399</v>
      </c>
      <c r="CD11">
        <f t="shared" si="26"/>
        <v>1.8190986617233518</v>
      </c>
      <c r="CE11" s="42"/>
    </row>
    <row r="12" spans="1:83" x14ac:dyDescent="0.2">
      <c r="A12" s="79"/>
      <c r="B12" s="88"/>
      <c r="C12" s="4">
        <v>2</v>
      </c>
      <c r="D12" s="8">
        <v>9.0747539488945996</v>
      </c>
      <c r="E12">
        <v>8.7966666666666669</v>
      </c>
      <c r="F12">
        <v>9.3268108721022269</v>
      </c>
      <c r="G12">
        <v>8.7249380855588132</v>
      </c>
      <c r="H12">
        <v>29.537937690795768</v>
      </c>
      <c r="I12">
        <v>29.231264753850866</v>
      </c>
      <c r="J12">
        <v>26.950187729125769</v>
      </c>
      <c r="K12">
        <v>32.012175402453998</v>
      </c>
      <c r="L12">
        <v>8.2417678806316701</v>
      </c>
      <c r="M12">
        <v>8.5151525293815684</v>
      </c>
      <c r="N12">
        <v>8.7577001334114595</v>
      </c>
      <c r="O12">
        <v>20.353482757564503</v>
      </c>
      <c r="P12" s="19">
        <v>27.4722847905301</v>
      </c>
      <c r="Q12">
        <v>31.971008538170764</v>
      </c>
      <c r="R12">
        <v>9.4531016530436442</v>
      </c>
      <c r="S12">
        <v>9.3514275425948004</v>
      </c>
      <c r="U12">
        <v>32.517256467900133</v>
      </c>
      <c r="V12">
        <v>32.034352876726395</v>
      </c>
      <c r="W12" s="9"/>
      <c r="X12" s="8">
        <f t="shared" si="1"/>
        <v>20.463183741901169</v>
      </c>
      <c r="Y12">
        <f t="shared" si="1"/>
        <v>20.434598087184199</v>
      </c>
      <c r="Z12">
        <f t="shared" si="1"/>
        <v>17.623376857023544</v>
      </c>
      <c r="AA12">
        <f t="shared" si="1"/>
        <v>23.287237316895187</v>
      </c>
      <c r="AB12">
        <f t="shared" si="14"/>
        <v>12.111714876932833</v>
      </c>
      <c r="AC12" s="19">
        <f t="shared" si="14"/>
        <v>18.95713226114853</v>
      </c>
      <c r="AD12">
        <f t="shared" si="14"/>
        <v>23.213308404759303</v>
      </c>
      <c r="AE12">
        <f t="shared" si="15"/>
        <v>23.064154814856487</v>
      </c>
      <c r="AF12">
        <f t="shared" si="15"/>
        <v>22.682925334131596</v>
      </c>
      <c r="AG12" s="9"/>
      <c r="AQ12" s="42"/>
      <c r="BA12" s="42"/>
      <c r="BB12" s="54">
        <f t="shared" si="0"/>
        <v>-0.64340256800793583</v>
      </c>
      <c r="BC12" s="55">
        <f t="shared" si="23"/>
        <v>-1.2165379245490868</v>
      </c>
      <c r="BD12" s="54">
        <f t="shared" si="16"/>
        <v>-2.6031296559551116</v>
      </c>
      <c r="BE12" s="54">
        <f t="shared" si="17"/>
        <v>0.13629330640798187</v>
      </c>
      <c r="BF12" s="54">
        <f t="shared" si="18"/>
        <v>-11.414657238107541</v>
      </c>
      <c r="BG12" s="54">
        <f t="shared" si="19"/>
        <v>-4.9665102871281981</v>
      </c>
      <c r="BH12" s="54">
        <f t="shared" si="20"/>
        <v>-1.8698909520711453</v>
      </c>
      <c r="BI12" s="54">
        <f t="shared" si="21"/>
        <v>-1.0959669234536911</v>
      </c>
      <c r="BJ12" s="54">
        <f t="shared" si="22"/>
        <v>-0.89573732446194398</v>
      </c>
      <c r="BK12" s="42"/>
      <c r="BL12" s="68">
        <f t="shared" si="2"/>
        <v>1.5620087855909186</v>
      </c>
      <c r="BM12" s="68">
        <f t="shared" si="2"/>
        <v>2.3238837876969498</v>
      </c>
      <c r="BN12" s="68">
        <f t="shared" si="6"/>
        <v>6.0760327917971289</v>
      </c>
      <c r="BO12" s="68">
        <f t="shared" si="7"/>
        <v>0.9098538278898487</v>
      </c>
      <c r="BP12" s="68">
        <f t="shared" si="8"/>
        <v>2729.9470206964784</v>
      </c>
      <c r="BQ12" s="68">
        <f t="shared" si="9"/>
        <v>31.265729787568525</v>
      </c>
      <c r="BR12" s="68">
        <f t="shared" si="10"/>
        <v>3.6550495189367229</v>
      </c>
      <c r="BS12" s="68">
        <f t="shared" si="11"/>
        <v>2.1375629741359905</v>
      </c>
      <c r="BT12" s="68">
        <f t="shared" si="12"/>
        <v>1.860560527084149</v>
      </c>
      <c r="BU12" s="42"/>
      <c r="CE12" s="42"/>
    </row>
    <row r="13" spans="1:83" x14ac:dyDescent="0.2">
      <c r="A13" s="79"/>
      <c r="B13" s="88"/>
      <c r="C13" s="4">
        <v>3</v>
      </c>
      <c r="D13" s="8">
        <v>8.9647029575756001</v>
      </c>
      <c r="E13">
        <v>8.9533333333333331</v>
      </c>
      <c r="F13">
        <v>9.3608835714711311</v>
      </c>
      <c r="G13">
        <v>8.4592399397304092</v>
      </c>
      <c r="H13">
        <v>29.123198486496932</v>
      </c>
      <c r="I13">
        <v>29.374187849840634</v>
      </c>
      <c r="J13">
        <v>26.777847577039367</v>
      </c>
      <c r="K13">
        <v>32.38901121027267</v>
      </c>
      <c r="L13" s="18"/>
      <c r="M13">
        <v>8.7563219716393643</v>
      </c>
      <c r="N13">
        <v>9.3898613137579474</v>
      </c>
      <c r="O13" s="3"/>
      <c r="P13" s="19">
        <v>27.947857231836135</v>
      </c>
      <c r="Q13">
        <v>29.237224103084333</v>
      </c>
      <c r="R13">
        <v>9.0541472865542065</v>
      </c>
      <c r="S13">
        <v>9.3627878846712402</v>
      </c>
      <c r="U13">
        <v>32.655191576135934</v>
      </c>
      <c r="V13">
        <v>32.044202942163402</v>
      </c>
      <c r="W13" s="9"/>
      <c r="X13" s="8">
        <f t="shared" si="1"/>
        <v>20.158495528921332</v>
      </c>
      <c r="Y13">
        <f t="shared" si="1"/>
        <v>20.420854516507301</v>
      </c>
      <c r="Z13">
        <f t="shared" si="1"/>
        <v>17.416964005568236</v>
      </c>
      <c r="AA13">
        <f t="shared" si="1"/>
        <v>23.929771270542261</v>
      </c>
      <c r="AB13" s="3"/>
      <c r="AC13" s="19">
        <f t="shared" si="14"/>
        <v>19.191535260196773</v>
      </c>
      <c r="AD13">
        <f t="shared" si="14"/>
        <v>19.847362789326386</v>
      </c>
      <c r="AE13">
        <f t="shared" si="15"/>
        <v>23.601044289581729</v>
      </c>
      <c r="AF13">
        <f t="shared" si="15"/>
        <v>22.68141505749216</v>
      </c>
      <c r="AG13" s="9"/>
      <c r="AQ13" s="42"/>
      <c r="BA13" s="42"/>
      <c r="BB13" s="54">
        <f t="shared" si="0"/>
        <v>-0.94809078098777277</v>
      </c>
      <c r="BC13" s="55">
        <f t="shared" si="23"/>
        <v>-1.2302814952259844</v>
      </c>
      <c r="BD13" s="54">
        <f t="shared" si="16"/>
        <v>-2.8095425074104199</v>
      </c>
      <c r="BE13" s="54">
        <f t="shared" si="17"/>
        <v>0.77882726005505631</v>
      </c>
      <c r="BF13" s="65"/>
      <c r="BG13" s="54">
        <f t="shared" si="19"/>
        <v>-4.7321072880799555</v>
      </c>
      <c r="BH13" s="54">
        <f t="shared" si="20"/>
        <v>-5.2358365675040623</v>
      </c>
      <c r="BI13" s="54">
        <f t="shared" si="21"/>
        <v>-0.55907744872844845</v>
      </c>
      <c r="BJ13" s="54">
        <f t="shared" si="22"/>
        <v>-0.89724760110138035</v>
      </c>
      <c r="BK13" s="42"/>
      <c r="BL13" s="68">
        <f t="shared" si="2"/>
        <v>1.929317766869995</v>
      </c>
      <c r="BM13" s="68">
        <f t="shared" si="2"/>
        <v>2.3461276246506579</v>
      </c>
      <c r="BN13" s="68">
        <f t="shared" si="6"/>
        <v>7.0106222816832702</v>
      </c>
      <c r="BO13" s="68">
        <f t="shared" si="7"/>
        <v>0.58284038081967526</v>
      </c>
      <c r="BP13" s="65"/>
      <c r="BQ13" s="68">
        <f t="shared" si="9"/>
        <v>26.577017135307941</v>
      </c>
      <c r="BR13" s="68">
        <f t="shared" si="10"/>
        <v>37.682860206310657</v>
      </c>
      <c r="BS13" s="68">
        <f t="shared" si="11"/>
        <v>1.4733267768367195</v>
      </c>
      <c r="BT13" s="68">
        <f t="shared" si="12"/>
        <v>1.8625092635318719</v>
      </c>
      <c r="BU13" s="42"/>
      <c r="BZ13" s="3"/>
      <c r="CE13" s="42"/>
    </row>
    <row r="14" spans="1:83" x14ac:dyDescent="0.2">
      <c r="A14" s="79" t="s">
        <v>0</v>
      </c>
      <c r="B14" s="88" t="s">
        <v>4</v>
      </c>
      <c r="C14" s="4">
        <v>1</v>
      </c>
      <c r="D14" s="8">
        <v>8.9433738730282517</v>
      </c>
      <c r="E14">
        <v>8.9433333333333334</v>
      </c>
      <c r="F14">
        <v>8.637115202372831</v>
      </c>
      <c r="G14">
        <v>8.792611422799391</v>
      </c>
      <c r="H14">
        <v>19.081244625193335</v>
      </c>
      <c r="I14">
        <v>19.7420206050163</v>
      </c>
      <c r="J14">
        <v>18.099864834181869</v>
      </c>
      <c r="K14">
        <v>20.299808692835331</v>
      </c>
      <c r="L14">
        <v>9.1506751507012201</v>
      </c>
      <c r="M14">
        <v>8.5997750438222464</v>
      </c>
      <c r="N14">
        <v>8.9537277955871897</v>
      </c>
      <c r="O14">
        <v>21.019913670935299</v>
      </c>
      <c r="P14" s="19">
        <v>20.661417953758164</v>
      </c>
      <c r="Q14">
        <v>21.311179956260634</v>
      </c>
      <c r="R14">
        <v>9.1959792323395497</v>
      </c>
      <c r="S14">
        <v>9.0161383482829383</v>
      </c>
      <c r="U14">
        <v>20.974877537772667</v>
      </c>
      <c r="V14">
        <v>20.206436594619337</v>
      </c>
      <c r="W14" s="9"/>
      <c r="X14" s="8">
        <f t="shared" si="1"/>
        <v>10.137870752165083</v>
      </c>
      <c r="Y14">
        <f t="shared" si="1"/>
        <v>10.798687271682967</v>
      </c>
      <c r="Z14">
        <f t="shared" si="1"/>
        <v>9.4627496318090376</v>
      </c>
      <c r="AA14">
        <f t="shared" si="1"/>
        <v>11.50719727003594</v>
      </c>
      <c r="AB14">
        <f t="shared" si="14"/>
        <v>11.869238520234079</v>
      </c>
      <c r="AC14" s="19">
        <f t="shared" si="14"/>
        <v>12.061642909935918</v>
      </c>
      <c r="AD14">
        <f t="shared" si="14"/>
        <v>12.357452160673445</v>
      </c>
      <c r="AE14">
        <f t="shared" si="15"/>
        <v>11.778898305433117</v>
      </c>
      <c r="AF14">
        <f t="shared" si="15"/>
        <v>11.190298246336399</v>
      </c>
      <c r="AG14" s="9"/>
      <c r="AH14">
        <f t="shared" ref="AH14:AK14" si="27">(STDEV(D14:D16)^2+STDEV(H14:H16)^2)^0.5</f>
        <v>0.3051000446097657</v>
      </c>
      <c r="AI14">
        <f t="shared" si="27"/>
        <v>0.12167052028235834</v>
      </c>
      <c r="AJ14">
        <f t="shared" si="27"/>
        <v>0.37269074248207557</v>
      </c>
      <c r="AK14">
        <f t="shared" si="27"/>
        <v>0.3799430827307681</v>
      </c>
      <c r="AL14">
        <f>(STDEV(L14:L16)^2+STDEV(O14:O16)^2)^0.5</f>
        <v>0.26658775727152306</v>
      </c>
      <c r="AM14">
        <f>(STDEV(M14:M16)^2+STDEV(P14:P16)^2)^0.5</f>
        <v>0.40820321189522679</v>
      </c>
      <c r="AN14">
        <f>(STDEV(N14:N16)^2+STDEV(Q14:Q16)^2)^0.5</f>
        <v>8.5859560531398649E-2</v>
      </c>
      <c r="AO14">
        <f>(STDEV(R14:R16)^2+STDEV(U14:U16)^2)^0.5</f>
        <v>0.28550916282483513</v>
      </c>
      <c r="AP14">
        <f>(STDEV(S14:S16)^2+STDEV(V14:V16)^2)^0.5</f>
        <v>0.27110885497327064</v>
      </c>
      <c r="AQ14" s="42"/>
      <c r="AR14">
        <f>AVERAGE(X14:X16)</f>
        <v>10.110716714151833</v>
      </c>
      <c r="AS14">
        <f t="shared" ref="AS14:AZ14" si="28">AVERAGE(Y14:Y16)</f>
        <v>10.677272626504545</v>
      </c>
      <c r="AT14">
        <f t="shared" si="28"/>
        <v>9.1905762992297984</v>
      </c>
      <c r="AU14">
        <f t="shared" si="28"/>
        <v>11.501002876931674</v>
      </c>
      <c r="AV14">
        <f t="shared" si="28"/>
        <v>12.068526300915645</v>
      </c>
      <c r="AW14">
        <f t="shared" si="28"/>
        <v>11.678196514331056</v>
      </c>
      <c r="AX14">
        <f t="shared" si="28"/>
        <v>12.468656900696873</v>
      </c>
      <c r="AY14">
        <f t="shared" si="28"/>
        <v>11.703628541957876</v>
      </c>
      <c r="AZ14">
        <f t="shared" si="28"/>
        <v>11.054723986669652</v>
      </c>
      <c r="BA14" s="42"/>
      <c r="BB14" s="54">
        <f t="shared" ref="BB14:BB52" si="29">X14-$AR$41</f>
        <v>-10.968715557744021</v>
      </c>
      <c r="BC14" s="55">
        <f t="shared" si="23"/>
        <v>-10.852448740050319</v>
      </c>
      <c r="BD14" s="54">
        <f t="shared" si="16"/>
        <v>-10.763756881169618</v>
      </c>
      <c r="BE14" s="54">
        <f t="shared" si="17"/>
        <v>-11.643746740451265</v>
      </c>
      <c r="BF14" s="54">
        <f t="shared" si="18"/>
        <v>-11.657133594806295</v>
      </c>
      <c r="BG14" s="54">
        <f t="shared" si="19"/>
        <v>-11.86199963834081</v>
      </c>
      <c r="BH14" s="54">
        <f t="shared" si="20"/>
        <v>-12.725747196157004</v>
      </c>
      <c r="BI14" s="54">
        <f t="shared" si="21"/>
        <v>-12.381223432877061</v>
      </c>
      <c r="BJ14" s="54">
        <f t="shared" si="22"/>
        <v>-12.388364412257141</v>
      </c>
      <c r="BK14" s="42"/>
      <c r="BL14" s="68">
        <f t="shared" si="2"/>
        <v>2004.0677383678862</v>
      </c>
      <c r="BM14" s="68">
        <f t="shared" si="2"/>
        <v>1848.8964865403352</v>
      </c>
      <c r="BN14" s="68">
        <f t="shared" si="6"/>
        <v>1738.6560946962425</v>
      </c>
      <c r="BO14" s="68">
        <f t="shared" si="7"/>
        <v>3199.7572428405333</v>
      </c>
      <c r="BP14" s="68">
        <f t="shared" si="8"/>
        <v>3229.586161554952</v>
      </c>
      <c r="BQ14" s="68">
        <f t="shared" si="9"/>
        <v>3722.3542318419168</v>
      </c>
      <c r="BR14" s="68">
        <f t="shared" si="10"/>
        <v>6773.7883575147434</v>
      </c>
      <c r="BS14" s="68">
        <f t="shared" si="11"/>
        <v>5334.8183497868695</v>
      </c>
      <c r="BT14" s="68">
        <f t="shared" si="12"/>
        <v>5361.2898249824966</v>
      </c>
      <c r="BU14" s="42"/>
      <c r="BV14">
        <f t="shared" ref="BV14:CD14" si="30">AVERAGE(BL14:BL16)</f>
        <v>2042.749558845778</v>
      </c>
      <c r="BW14">
        <f t="shared" si="30"/>
        <v>2014.753136556302</v>
      </c>
      <c r="BX14">
        <f t="shared" si="30"/>
        <v>2122.7797637974395</v>
      </c>
      <c r="BY14">
        <f t="shared" si="30"/>
        <v>3297.7118977777104</v>
      </c>
      <c r="BZ14">
        <f t="shared" si="30"/>
        <v>2835.521280675704</v>
      </c>
      <c r="CA14">
        <f t="shared" si="30"/>
        <v>5028.157968421001</v>
      </c>
      <c r="CB14">
        <f t="shared" si="30"/>
        <v>6280.7572414675278</v>
      </c>
      <c r="CC14">
        <f t="shared" si="30"/>
        <v>5627.7663291757171</v>
      </c>
      <c r="CD14">
        <f t="shared" si="30"/>
        <v>5902.9127380864811</v>
      </c>
      <c r="CE14" s="42"/>
    </row>
    <row r="15" spans="1:83" x14ac:dyDescent="0.2">
      <c r="A15" s="79"/>
      <c r="B15" s="88"/>
      <c r="C15" s="4">
        <v>2</v>
      </c>
      <c r="D15" s="8">
        <v>9.0179475106608766</v>
      </c>
      <c r="E15">
        <v>9.1133333333333333</v>
      </c>
      <c r="F15">
        <v>9.2165798865864108</v>
      </c>
      <c r="G15">
        <v>9.3453589307893026</v>
      </c>
      <c r="H15">
        <v>19.150933997767932</v>
      </c>
      <c r="I15">
        <v>19.735049305111932</v>
      </c>
      <c r="J15">
        <v>18.154790642280101</v>
      </c>
      <c r="K15">
        <v>20.440591591958466</v>
      </c>
      <c r="L15">
        <v>8.8270700122596573</v>
      </c>
      <c r="M15">
        <v>9.1232168818501371</v>
      </c>
      <c r="N15">
        <v>8.9374317015056732</v>
      </c>
      <c r="O15">
        <v>20.850042995534533</v>
      </c>
      <c r="P15" s="19">
        <v>20.417967000576333</v>
      </c>
      <c r="Q15">
        <v>21.468628234993602</v>
      </c>
      <c r="R15">
        <v>9.67329522611222</v>
      </c>
      <c r="S15">
        <v>9.4522065511734059</v>
      </c>
      <c r="U15">
        <v>21.278332851322133</v>
      </c>
      <c r="V15">
        <v>20.415149476896069</v>
      </c>
      <c r="W15" s="9"/>
      <c r="X15" s="8">
        <f t="shared" si="1"/>
        <v>10.132986487107056</v>
      </c>
      <c r="Y15">
        <f t="shared" si="1"/>
        <v>10.621715971778599</v>
      </c>
      <c r="Z15">
        <f t="shared" si="1"/>
        <v>8.9382107556936905</v>
      </c>
      <c r="AA15">
        <f t="shared" si="1"/>
        <v>11.095232661169163</v>
      </c>
      <c r="AB15">
        <f t="shared" si="14"/>
        <v>12.022972983274876</v>
      </c>
      <c r="AC15" s="19">
        <f t="shared" si="14"/>
        <v>11.294750118726196</v>
      </c>
      <c r="AD15">
        <f t="shared" si="14"/>
        <v>12.531196533487929</v>
      </c>
      <c r="AE15">
        <f t="shared" si="15"/>
        <v>11.605037625209913</v>
      </c>
      <c r="AF15">
        <f t="shared" si="15"/>
        <v>10.962942925722663</v>
      </c>
      <c r="AG15" s="9"/>
      <c r="AQ15" s="42"/>
      <c r="BA15" s="42"/>
      <c r="BB15" s="54">
        <f t="shared" si="29"/>
        <v>-10.973599822802049</v>
      </c>
      <c r="BC15" s="55">
        <f t="shared" si="23"/>
        <v>-11.029420039954687</v>
      </c>
      <c r="BD15" s="54">
        <f t="shared" si="16"/>
        <v>-11.288295757284965</v>
      </c>
      <c r="BE15" s="54">
        <f t="shared" si="17"/>
        <v>-12.055711349318042</v>
      </c>
      <c r="BF15" s="54">
        <f t="shared" si="18"/>
        <v>-11.503399131765498</v>
      </c>
      <c r="BG15" s="54">
        <f t="shared" si="19"/>
        <v>-12.628892429550532</v>
      </c>
      <c r="BH15" s="54">
        <f t="shared" si="20"/>
        <v>-12.552002823342519</v>
      </c>
      <c r="BI15" s="54">
        <f t="shared" si="21"/>
        <v>-12.555084113100264</v>
      </c>
      <c r="BJ15" s="54">
        <f t="shared" si="22"/>
        <v>-12.615719732870877</v>
      </c>
      <c r="BK15" s="42"/>
      <c r="BL15" s="68">
        <f t="shared" si="2"/>
        <v>2010.8640368557819</v>
      </c>
      <c r="BM15" s="68">
        <f t="shared" si="2"/>
        <v>2090.1924120559142</v>
      </c>
      <c r="BN15" s="68">
        <f t="shared" si="6"/>
        <v>2501.0111209994529</v>
      </c>
      <c r="BO15" s="68">
        <f t="shared" si="7"/>
        <v>4257.265498621854</v>
      </c>
      <c r="BP15" s="68">
        <f t="shared" si="8"/>
        <v>2903.1414115187731</v>
      </c>
      <c r="BQ15" s="68">
        <f t="shared" si="9"/>
        <v>6333.9617050000861</v>
      </c>
      <c r="BR15" s="68">
        <f t="shared" si="10"/>
        <v>6005.2259896141604</v>
      </c>
      <c r="BS15" s="68">
        <f t="shared" si="11"/>
        <v>6018.0655815028167</v>
      </c>
      <c r="BT15" s="68">
        <f t="shared" si="12"/>
        <v>6276.3919466872976</v>
      </c>
      <c r="BU15" s="42"/>
      <c r="CE15" s="42"/>
    </row>
    <row r="16" spans="1:83" x14ac:dyDescent="0.2">
      <c r="A16" s="79"/>
      <c r="B16" s="88"/>
      <c r="C16" s="4">
        <v>3</v>
      </c>
      <c r="D16" s="8">
        <v>9.3842641434148426</v>
      </c>
      <c r="E16">
        <v>8.9833333333333325</v>
      </c>
      <c r="F16">
        <v>9.2264459480971368</v>
      </c>
      <c r="G16">
        <v>8.7006026135548851</v>
      </c>
      <c r="H16">
        <v>19.4455570465982</v>
      </c>
      <c r="I16">
        <v>19.594747969385399</v>
      </c>
      <c r="J16">
        <v>18.397214458283802</v>
      </c>
      <c r="K16">
        <v>20.601181313144803</v>
      </c>
      <c r="L16">
        <v>8.6542710832107161</v>
      </c>
      <c r="M16" s="3"/>
      <c r="N16">
        <v>8.8909202354458561</v>
      </c>
      <c r="O16">
        <v>20.967638482448702</v>
      </c>
      <c r="P16" s="20"/>
      <c r="Q16">
        <v>21.408242243375099</v>
      </c>
      <c r="R16">
        <v>9.4618555441601035</v>
      </c>
      <c r="S16">
        <v>9.4137399617978073</v>
      </c>
      <c r="U16">
        <v>21.1888052393907</v>
      </c>
      <c r="V16">
        <v>20.424670749747701</v>
      </c>
      <c r="W16" s="9"/>
      <c r="X16" s="8">
        <f t="shared" si="1"/>
        <v>10.061292903183357</v>
      </c>
      <c r="Y16">
        <f t="shared" si="1"/>
        <v>10.611414636052066</v>
      </c>
      <c r="Z16">
        <f t="shared" si="1"/>
        <v>9.1707685101866652</v>
      </c>
      <c r="AA16">
        <f t="shared" si="1"/>
        <v>11.900578699589918</v>
      </c>
      <c r="AB16">
        <f t="shared" si="14"/>
        <v>12.313367399237986</v>
      </c>
      <c r="AC16" s="20"/>
      <c r="AD16">
        <f t="shared" si="14"/>
        <v>12.517322007929243</v>
      </c>
      <c r="AE16">
        <f t="shared" si="15"/>
        <v>11.726949695230596</v>
      </c>
      <c r="AF16">
        <f t="shared" si="15"/>
        <v>11.010930787949894</v>
      </c>
      <c r="AG16" s="9"/>
      <c r="AQ16" s="42"/>
      <c r="BA16" s="42"/>
      <c r="BB16" s="54">
        <f t="shared" si="29"/>
        <v>-11.045293406725747</v>
      </c>
      <c r="BC16" s="55">
        <f t="shared" si="23"/>
        <v>-11.03972137568122</v>
      </c>
      <c r="BD16" s="54">
        <f t="shared" si="16"/>
        <v>-11.05573800279199</v>
      </c>
      <c r="BE16" s="54">
        <f t="shared" si="17"/>
        <v>-11.250365310897287</v>
      </c>
      <c r="BF16" s="54">
        <f t="shared" si="18"/>
        <v>-11.213004715802388</v>
      </c>
      <c r="BG16" s="46"/>
      <c r="BH16" s="54">
        <f t="shared" si="20"/>
        <v>-12.565877348901205</v>
      </c>
      <c r="BI16" s="54">
        <f t="shared" si="21"/>
        <v>-12.433172043079582</v>
      </c>
      <c r="BJ16" s="54">
        <f t="shared" si="22"/>
        <v>-12.567731870643646</v>
      </c>
      <c r="BK16" s="42"/>
      <c r="BL16" s="68">
        <f t="shared" si="2"/>
        <v>2113.3169013136653</v>
      </c>
      <c r="BM16" s="68">
        <f t="shared" si="2"/>
        <v>2105.1705110726571</v>
      </c>
      <c r="BN16" s="68">
        <f t="shared" si="6"/>
        <v>2128.672075696622</v>
      </c>
      <c r="BO16" s="68">
        <f t="shared" si="7"/>
        <v>2436.1129518707435</v>
      </c>
      <c r="BP16" s="68">
        <f t="shared" si="8"/>
        <v>2373.8362689533856</v>
      </c>
      <c r="BQ16" s="46"/>
      <c r="BR16" s="68">
        <f t="shared" si="10"/>
        <v>6063.2573772736796</v>
      </c>
      <c r="BS16" s="68">
        <f t="shared" si="11"/>
        <v>5530.4150562374662</v>
      </c>
      <c r="BT16" s="68">
        <f t="shared" si="12"/>
        <v>6071.0564425896464</v>
      </c>
      <c r="BU16" s="42"/>
      <c r="CA16" s="16"/>
      <c r="CE16" s="42"/>
    </row>
    <row r="17" spans="1:83" x14ac:dyDescent="0.2">
      <c r="A17" s="79" t="s">
        <v>5</v>
      </c>
      <c r="B17" s="79" t="s">
        <v>1</v>
      </c>
      <c r="C17" s="4">
        <v>1</v>
      </c>
      <c r="D17" s="8">
        <v>9.3303947729150156</v>
      </c>
      <c r="H17">
        <v>29.624735667250999</v>
      </c>
      <c r="P17" s="19"/>
      <c r="W17" s="9"/>
      <c r="X17" s="8">
        <f t="shared" si="1"/>
        <v>20.294340894335981</v>
      </c>
      <c r="AC17" s="19"/>
      <c r="AG17" s="9"/>
      <c r="AH17">
        <f>(STDEV(D17:D19)^2+STDEV(H17:H19)^2)^0.5</f>
        <v>0.97401276632773204</v>
      </c>
      <c r="AQ17" s="42"/>
      <c r="AR17">
        <f>AVERAGE(X17:X19)</f>
        <v>20.478300024483307</v>
      </c>
      <c r="BA17" s="42"/>
      <c r="BB17" s="54">
        <f t="shared" si="29"/>
        <v>-0.81224541557312335</v>
      </c>
      <c r="BC17" s="66"/>
      <c r="BD17" s="67"/>
      <c r="BE17" s="67"/>
      <c r="BF17" s="67"/>
      <c r="BG17" s="67"/>
      <c r="BH17" s="67"/>
      <c r="BI17" s="67"/>
      <c r="BJ17" s="67"/>
      <c r="BK17" s="42"/>
      <c r="BL17" s="68">
        <f t="shared" si="2"/>
        <v>1.7559422715960873</v>
      </c>
      <c r="BU17" s="42"/>
      <c r="BV17">
        <f>AVERAGE(BL17:BL19)</f>
        <v>1.5667768632662591</v>
      </c>
      <c r="CE17" s="42"/>
    </row>
    <row r="18" spans="1:83" x14ac:dyDescent="0.2">
      <c r="A18" s="79"/>
      <c r="B18" s="79"/>
      <c r="C18" s="4">
        <v>2</v>
      </c>
      <c r="D18" s="8">
        <v>10.131171531980266</v>
      </c>
      <c r="H18">
        <v>30.450822838720796</v>
      </c>
      <c r="P18" s="19"/>
      <c r="W18" s="9"/>
      <c r="X18" s="8">
        <f t="shared" si="1"/>
        <v>20.319651306740532</v>
      </c>
      <c r="AC18" s="19"/>
      <c r="AG18" s="9"/>
      <c r="AQ18" s="42"/>
      <c r="BA18" s="42"/>
      <c r="BB18" s="54">
        <f t="shared" si="29"/>
        <v>-0.78693500316857268</v>
      </c>
      <c r="BC18" s="66"/>
      <c r="BD18" s="67"/>
      <c r="BE18" s="67"/>
      <c r="BF18" s="67"/>
      <c r="BG18" s="67"/>
      <c r="BH18" s="67"/>
      <c r="BI18" s="67"/>
      <c r="BJ18" s="67"/>
      <c r="BK18" s="42"/>
      <c r="BL18" s="68">
        <f t="shared" si="2"/>
        <v>1.7254049537510932</v>
      </c>
      <c r="BU18" s="42"/>
      <c r="CE18" s="42"/>
    </row>
    <row r="19" spans="1:83" x14ac:dyDescent="0.2">
      <c r="A19" s="79"/>
      <c r="B19" s="79"/>
      <c r="C19" s="4">
        <v>3</v>
      </c>
      <c r="D19" s="8">
        <v>8.5461143859068827</v>
      </c>
      <c r="H19">
        <v>29.367022258280297</v>
      </c>
      <c r="P19" s="19"/>
      <c r="W19" s="9"/>
      <c r="X19" s="8">
        <f t="shared" si="1"/>
        <v>20.820907872373414</v>
      </c>
      <c r="AC19" s="19"/>
      <c r="AG19" s="9"/>
      <c r="AQ19" s="42"/>
      <c r="BA19" s="42"/>
      <c r="BB19" s="54">
        <f t="shared" si="29"/>
        <v>-0.28567843753569022</v>
      </c>
      <c r="BC19" s="66"/>
      <c r="BD19" s="67"/>
      <c r="BE19" s="67"/>
      <c r="BF19" s="67"/>
      <c r="BG19" s="67"/>
      <c r="BH19" s="67"/>
      <c r="BI19" s="67"/>
      <c r="BJ19" s="67"/>
      <c r="BK19" s="42"/>
      <c r="BL19" s="68">
        <f t="shared" si="2"/>
        <v>1.2189833644515968</v>
      </c>
      <c r="BU19" s="42"/>
      <c r="CE19" s="42"/>
    </row>
    <row r="20" spans="1:83" x14ac:dyDescent="0.2">
      <c r="A20" s="79" t="s">
        <v>5</v>
      </c>
      <c r="B20" s="88" t="s">
        <v>2</v>
      </c>
      <c r="C20" s="4">
        <v>1</v>
      </c>
      <c r="D20" s="8">
        <v>9.2745232527063521</v>
      </c>
      <c r="E20">
        <v>8.6199999999999992</v>
      </c>
      <c r="F20">
        <v>8.5635606314414403</v>
      </c>
      <c r="G20">
        <v>8.4711385896052747</v>
      </c>
      <c r="H20">
        <v>22.103935517861164</v>
      </c>
      <c r="I20">
        <v>22.358296050582499</v>
      </c>
      <c r="J20">
        <v>21.268551726833802</v>
      </c>
      <c r="K20">
        <v>24.619050169423861</v>
      </c>
      <c r="L20">
        <v>8.5558082835966101</v>
      </c>
      <c r="M20">
        <v>8.2797036551638694</v>
      </c>
      <c r="N20">
        <v>8.4036374775832758</v>
      </c>
      <c r="O20">
        <v>24.045179326745664</v>
      </c>
      <c r="P20" s="19">
        <v>22.566114591309532</v>
      </c>
      <c r="Q20">
        <v>25.101340213279702</v>
      </c>
      <c r="R20">
        <v>9.429600738499806</v>
      </c>
      <c r="S20">
        <v>8.9405726902861371</v>
      </c>
      <c r="U20">
        <v>22.080516729696935</v>
      </c>
      <c r="V20">
        <v>20.957098689907699</v>
      </c>
      <c r="W20" s="9"/>
      <c r="X20" s="8">
        <f t="shared" si="1"/>
        <v>12.829412265154811</v>
      </c>
      <c r="Y20">
        <f t="shared" si="1"/>
        <v>13.7382960505825</v>
      </c>
      <c r="Z20">
        <f t="shared" si="1"/>
        <v>12.704991095392362</v>
      </c>
      <c r="AA20">
        <f t="shared" si="1"/>
        <v>16.147911579818587</v>
      </c>
      <c r="AB20">
        <f t="shared" ref="AB20:AD28" si="31">O20-L20</f>
        <v>15.489371043149054</v>
      </c>
      <c r="AC20" s="19">
        <f t="shared" si="31"/>
        <v>14.286410936145662</v>
      </c>
      <c r="AD20">
        <f t="shared" si="31"/>
        <v>16.697702735696424</v>
      </c>
      <c r="AE20">
        <f t="shared" ref="AE20:AF28" si="32">U20-R20</f>
        <v>12.650915991197129</v>
      </c>
      <c r="AF20">
        <f t="shared" si="32"/>
        <v>12.016525999621562</v>
      </c>
      <c r="AG20" s="9"/>
      <c r="AH20">
        <f t="shared" ref="AH20:AK20" si="33">(STDEV(D20:D22)^2+STDEV(H20:H22)^2)^0.5</f>
        <v>0.35951150517104841</v>
      </c>
      <c r="AI20">
        <f t="shared" si="33"/>
        <v>0.2506168322989818</v>
      </c>
      <c r="AJ20">
        <f t="shared" si="33"/>
        <v>0.49218598483052911</v>
      </c>
      <c r="AK20">
        <f t="shared" si="33"/>
        <v>0.28573358763486822</v>
      </c>
      <c r="AL20">
        <f>(STDEV(L20:L22)^2+STDEV(O20:O22)^2)^0.5</f>
        <v>0.34822026566799774</v>
      </c>
      <c r="AM20">
        <f>(STDEV(M20:M22)^2+STDEV(P20:P22)^2)^0.5</f>
        <v>0.50840463615129716</v>
      </c>
      <c r="AN20">
        <f>(STDEV(N20:N22)^2+STDEV(Q20:Q22)^2)^0.5</f>
        <v>0.35477125997894271</v>
      </c>
      <c r="AO20">
        <f>(STDEV(R20:R22)^2+STDEV(U20:U22)^2)^0.5</f>
        <v>0.26794367330132252</v>
      </c>
      <c r="AP20">
        <f>(STDEV(S20:S22)^2+STDEV(V20:V22)^2)^0.5</f>
        <v>0.29922175457200156</v>
      </c>
      <c r="AQ20" s="42"/>
      <c r="AR20">
        <f>AVERAGE(X20:X22)</f>
        <v>13.262884907962258</v>
      </c>
      <c r="AS20">
        <f t="shared" ref="AS20:AZ20" si="34">AVERAGE(Y20:Y22)</f>
        <v>13.513787152809099</v>
      </c>
      <c r="AT20">
        <f t="shared" si="34"/>
        <v>12.257808707811193</v>
      </c>
      <c r="AU20">
        <f t="shared" si="34"/>
        <v>16.148040787716351</v>
      </c>
      <c r="AV20">
        <f t="shared" si="34"/>
        <v>15.712692514387447</v>
      </c>
      <c r="AW20">
        <f t="shared" si="34"/>
        <v>14.274960941338064</v>
      </c>
      <c r="AX20">
        <f t="shared" si="34"/>
        <v>16.492220368400435</v>
      </c>
      <c r="AY20">
        <f t="shared" si="34"/>
        <v>12.679026791463253</v>
      </c>
      <c r="AZ20">
        <f t="shared" si="34"/>
        <v>11.710038174530432</v>
      </c>
      <c r="BA20" s="42"/>
      <c r="BB20" s="54">
        <f t="shared" si="29"/>
        <v>-8.2771740447542932</v>
      </c>
      <c r="BC20" s="55">
        <f t="shared" si="23"/>
        <v>-7.9128399611507856</v>
      </c>
      <c r="BD20" s="54">
        <f t="shared" si="16"/>
        <v>-7.5215154175862935</v>
      </c>
      <c r="BE20" s="54">
        <f t="shared" si="17"/>
        <v>-7.0030324306686182</v>
      </c>
      <c r="BF20" s="54">
        <f t="shared" si="18"/>
        <v>-8.0370010718913196</v>
      </c>
      <c r="BG20" s="54">
        <f t="shared" si="19"/>
        <v>-9.6372316121310657</v>
      </c>
      <c r="BH20" s="54">
        <f t="shared" si="20"/>
        <v>-8.3854966211340241</v>
      </c>
      <c r="BI20" s="54">
        <f t="shared" si="21"/>
        <v>-11.509205747113048</v>
      </c>
      <c r="BJ20" s="54">
        <f t="shared" si="22"/>
        <v>-11.562136658971978</v>
      </c>
      <c r="BK20" s="42"/>
      <c r="BL20" s="68">
        <f t="shared" si="2"/>
        <v>310.22562400726844</v>
      </c>
      <c r="BM20" s="68">
        <f t="shared" si="2"/>
        <v>240.99175210968153</v>
      </c>
      <c r="BN20" s="68">
        <f t="shared" ref="BN20:BN28" si="35">2^-BD20</f>
        <v>183.73917140700493</v>
      </c>
      <c r="BO20" s="68">
        <f t="shared" ref="BO20:BO28" si="36">2^-BE20</f>
        <v>128.2693288130825</v>
      </c>
      <c r="BP20" s="68">
        <f t="shared" ref="BP20:BP28" si="37">2^-BF20</f>
        <v>262.65060034997032</v>
      </c>
      <c r="BQ20" s="68">
        <f t="shared" ref="BQ20:BQ28" si="38">2^-BG20</f>
        <v>796.33497513078055</v>
      </c>
      <c r="BR20" s="68">
        <f t="shared" ref="BR20:BR28" si="39">2^-BH20</f>
        <v>334.41520194329399</v>
      </c>
      <c r="BS20" s="68">
        <f t="shared" ref="BS20:BS28" si="40">2^-BI20</f>
        <v>2914.8496345102717</v>
      </c>
      <c r="BT20" s="68">
        <f t="shared" ref="BT20:BT28" si="41">2^-BJ20</f>
        <v>3023.7783160121708</v>
      </c>
      <c r="BU20" s="42"/>
      <c r="BV20">
        <f t="shared" ref="BV20:CD20" si="42">AVERAGE(BL20:BL22)</f>
        <v>236.82809722018428</v>
      </c>
      <c r="BW20">
        <f t="shared" si="42"/>
        <v>283.26076065657486</v>
      </c>
      <c r="BX20">
        <f t="shared" si="42"/>
        <v>262.89238733604617</v>
      </c>
      <c r="BY20">
        <f t="shared" si="42"/>
        <v>128.27458053613984</v>
      </c>
      <c r="BZ20">
        <f t="shared" si="42"/>
        <v>229.34120445727945</v>
      </c>
      <c r="CA20">
        <f t="shared" si="42"/>
        <v>805.93707538004674</v>
      </c>
      <c r="CB20">
        <f t="shared" si="42"/>
        <v>390.00253858812715</v>
      </c>
      <c r="CC20">
        <f t="shared" si="42"/>
        <v>2894.9829043616542</v>
      </c>
      <c r="CD20">
        <f t="shared" si="42"/>
        <v>3782.0025192276212</v>
      </c>
      <c r="CE20" s="42"/>
    </row>
    <row r="21" spans="1:83" x14ac:dyDescent="0.2">
      <c r="A21" s="79"/>
      <c r="B21" s="88"/>
      <c r="C21" s="4">
        <v>2</v>
      </c>
      <c r="D21" s="8">
        <v>8.5824807090151864</v>
      </c>
      <c r="E21">
        <v>9.0433333333333348</v>
      </c>
      <c r="F21">
        <v>9.0990540224586187</v>
      </c>
      <c r="G21">
        <v>8.5155756444325643</v>
      </c>
      <c r="H21">
        <v>22.289347670034999</v>
      </c>
      <c r="I21">
        <v>22.420915280893201</v>
      </c>
      <c r="J21">
        <v>21.508887281726235</v>
      </c>
      <c r="K21">
        <v>24.692227842920801</v>
      </c>
      <c r="L21">
        <v>7.9389612412243133</v>
      </c>
      <c r="M21">
        <v>8.8275511961572732</v>
      </c>
      <c r="N21">
        <v>8.9902961505328545</v>
      </c>
      <c r="O21">
        <v>24.061339576995866</v>
      </c>
      <c r="P21" s="19">
        <v>23.255253545513767</v>
      </c>
      <c r="Q21">
        <v>25.186293053637002</v>
      </c>
      <c r="R21">
        <v>9.0189654838597253</v>
      </c>
      <c r="S21">
        <v>9.1969638544401437</v>
      </c>
      <c r="U21">
        <v>21.993807437279134</v>
      </c>
      <c r="V21">
        <v>20.804322328100238</v>
      </c>
      <c r="W21" s="9"/>
      <c r="X21" s="8">
        <f t="shared" si="1"/>
        <v>13.706866961019813</v>
      </c>
      <c r="Y21">
        <f t="shared" si="1"/>
        <v>13.377581947559866</v>
      </c>
      <c r="Z21">
        <f t="shared" si="1"/>
        <v>12.409833259267616</v>
      </c>
      <c r="AA21">
        <f t="shared" si="1"/>
        <v>16.176652198488235</v>
      </c>
      <c r="AB21">
        <f t="shared" si="31"/>
        <v>16.122378335771554</v>
      </c>
      <c r="AC21" s="19">
        <f t="shared" si="31"/>
        <v>14.427702349356494</v>
      </c>
      <c r="AD21">
        <f t="shared" si="31"/>
        <v>16.195996903104145</v>
      </c>
      <c r="AE21">
        <f t="shared" si="32"/>
        <v>12.974841953419409</v>
      </c>
      <c r="AF21">
        <f t="shared" si="32"/>
        <v>11.607358473660094</v>
      </c>
      <c r="AG21" s="9"/>
      <c r="AQ21" s="42"/>
      <c r="BA21" s="42"/>
      <c r="BB21" s="54">
        <f t="shared" si="29"/>
        <v>-7.3997193488892918</v>
      </c>
      <c r="BC21" s="55">
        <f t="shared" si="23"/>
        <v>-8.2735540641734193</v>
      </c>
      <c r="BD21" s="54">
        <f t="shared" si="16"/>
        <v>-7.8166732537110395</v>
      </c>
      <c r="BE21" s="54">
        <f t="shared" si="17"/>
        <v>-6.9742918119989703</v>
      </c>
      <c r="BF21" s="54">
        <f t="shared" si="18"/>
        <v>-7.40399377926882</v>
      </c>
      <c r="BG21" s="54">
        <f t="shared" si="19"/>
        <v>-9.4959401989202341</v>
      </c>
      <c r="BH21" s="54">
        <f t="shared" si="20"/>
        <v>-8.887202453726303</v>
      </c>
      <c r="BI21" s="54">
        <f t="shared" si="21"/>
        <v>-11.185279784890769</v>
      </c>
      <c r="BJ21" s="54">
        <f t="shared" si="22"/>
        <v>-11.971304184933446</v>
      </c>
      <c r="BK21" s="42"/>
      <c r="BL21" s="68">
        <f t="shared" si="2"/>
        <v>168.86415981199082</v>
      </c>
      <c r="BM21" s="68">
        <f t="shared" si="2"/>
        <v>309.44818805385165</v>
      </c>
      <c r="BN21" s="68">
        <f t="shared" si="35"/>
        <v>225.45149300271484</v>
      </c>
      <c r="BO21" s="68">
        <f t="shared" si="36"/>
        <v>125.73929874173739</v>
      </c>
      <c r="BP21" s="68">
        <f t="shared" si="37"/>
        <v>169.36521402379995</v>
      </c>
      <c r="BQ21" s="68">
        <f t="shared" si="38"/>
        <v>722.04262579503848</v>
      </c>
      <c r="BR21" s="68">
        <f t="shared" si="39"/>
        <v>473.49403925950833</v>
      </c>
      <c r="BS21" s="68">
        <f t="shared" si="40"/>
        <v>2328.6527179311179</v>
      </c>
      <c r="BT21" s="68">
        <f t="shared" si="41"/>
        <v>4015.3337287494683</v>
      </c>
      <c r="BU21" s="42"/>
      <c r="CE21" s="42"/>
    </row>
    <row r="22" spans="1:83" x14ac:dyDescent="0.2">
      <c r="A22" s="79"/>
      <c r="B22" s="88"/>
      <c r="C22" s="4">
        <v>3</v>
      </c>
      <c r="D22" s="8">
        <v>8.9727564322355509</v>
      </c>
      <c r="E22">
        <v>9.043333333333333</v>
      </c>
      <c r="F22">
        <v>9.460191349824937</v>
      </c>
      <c r="G22">
        <v>8.8600600432334762</v>
      </c>
      <c r="H22">
        <v>22.225131929947697</v>
      </c>
      <c r="I22">
        <v>22.468816793618263</v>
      </c>
      <c r="J22">
        <v>21.118793118598536</v>
      </c>
      <c r="K22">
        <v>24.979618628075698</v>
      </c>
      <c r="L22">
        <v>8.5270291440116335</v>
      </c>
      <c r="M22">
        <v>8.9629615467568708</v>
      </c>
      <c r="N22">
        <v>8.40001613175499</v>
      </c>
      <c r="O22">
        <v>24.053357308253368</v>
      </c>
      <c r="P22" s="19">
        <v>23.0737310852689</v>
      </c>
      <c r="Q22">
        <v>24.982977598155731</v>
      </c>
      <c r="R22">
        <v>9.3886419683143103</v>
      </c>
      <c r="S22">
        <v>9.5000693515261627</v>
      </c>
      <c r="U22">
        <v>21.799964398087535</v>
      </c>
      <c r="V22">
        <v>21.0062994018358</v>
      </c>
      <c r="W22" s="9"/>
      <c r="X22" s="8">
        <f t="shared" si="1"/>
        <v>13.252375497712146</v>
      </c>
      <c r="Y22">
        <f t="shared" si="1"/>
        <v>13.42548346028493</v>
      </c>
      <c r="Z22">
        <f t="shared" si="1"/>
        <v>11.658601768773599</v>
      </c>
      <c r="AA22">
        <f t="shared" si="1"/>
        <v>16.119558584842224</v>
      </c>
      <c r="AB22">
        <f t="shared" si="31"/>
        <v>15.526328164241734</v>
      </c>
      <c r="AC22" s="19">
        <f t="shared" si="31"/>
        <v>14.110769538512029</v>
      </c>
      <c r="AD22">
        <f t="shared" si="31"/>
        <v>16.582961466400739</v>
      </c>
      <c r="AE22">
        <f t="shared" si="32"/>
        <v>12.411322429773225</v>
      </c>
      <c r="AF22">
        <f t="shared" si="32"/>
        <v>11.506230050309638</v>
      </c>
      <c r="AG22" s="9"/>
      <c r="AQ22" s="42"/>
      <c r="BA22" s="42"/>
      <c r="BB22" s="54">
        <f t="shared" si="29"/>
        <v>-7.8542108121969587</v>
      </c>
      <c r="BC22" s="55">
        <f t="shared" si="23"/>
        <v>-8.2256525514483556</v>
      </c>
      <c r="BD22" s="54">
        <f t="shared" si="16"/>
        <v>-8.5679047442050571</v>
      </c>
      <c r="BE22" s="54">
        <f t="shared" si="17"/>
        <v>-7.0313854256449808</v>
      </c>
      <c r="BF22" s="54">
        <f t="shared" si="18"/>
        <v>-8.0000439507986396</v>
      </c>
      <c r="BG22" s="54">
        <f t="shared" si="19"/>
        <v>-9.812873009764699</v>
      </c>
      <c r="BH22" s="54">
        <f t="shared" si="20"/>
        <v>-8.5002378904297089</v>
      </c>
      <c r="BI22" s="54">
        <f t="shared" si="21"/>
        <v>-11.748799308536952</v>
      </c>
      <c r="BJ22" s="54">
        <f t="shared" si="22"/>
        <v>-12.072432608283902</v>
      </c>
      <c r="BK22" s="42"/>
      <c r="BL22" s="68">
        <f t="shared" si="2"/>
        <v>231.39450784129352</v>
      </c>
      <c r="BM22" s="68">
        <f t="shared" si="2"/>
        <v>299.34234180619154</v>
      </c>
      <c r="BN22" s="68">
        <f t="shared" si="35"/>
        <v>379.48649759841879</v>
      </c>
      <c r="BO22" s="68">
        <f t="shared" si="36"/>
        <v>130.81511405359956</v>
      </c>
      <c r="BP22" s="68">
        <f t="shared" si="37"/>
        <v>256.0077989980681</v>
      </c>
      <c r="BQ22" s="68">
        <f t="shared" si="38"/>
        <v>899.43362521432095</v>
      </c>
      <c r="BR22" s="68">
        <f t="shared" si="39"/>
        <v>362.09837456157908</v>
      </c>
      <c r="BS22" s="68">
        <f t="shared" si="40"/>
        <v>3441.4463606435734</v>
      </c>
      <c r="BT22" s="68">
        <f t="shared" si="41"/>
        <v>4306.8955129212236</v>
      </c>
      <c r="BU22" s="42"/>
      <c r="CE22" s="42"/>
    </row>
    <row r="23" spans="1:83" x14ac:dyDescent="0.2">
      <c r="A23" s="79" t="s">
        <v>5</v>
      </c>
      <c r="B23" s="88" t="s">
        <v>3</v>
      </c>
      <c r="C23" s="4">
        <v>1</v>
      </c>
      <c r="D23" s="8">
        <v>9.2432779276183137</v>
      </c>
      <c r="E23">
        <v>8.7566666666666677</v>
      </c>
      <c r="F23">
        <v>9.2412155235728886</v>
      </c>
      <c r="G23">
        <v>8.9901925243331533</v>
      </c>
      <c r="H23">
        <v>29.470140253507434</v>
      </c>
      <c r="I23">
        <v>28.895099556882069</v>
      </c>
      <c r="J23">
        <v>26.446968507035166</v>
      </c>
      <c r="K23">
        <v>31.851441531783497</v>
      </c>
      <c r="L23">
        <v>8.771262691350314</v>
      </c>
      <c r="M23">
        <v>8.6033980038985778</v>
      </c>
      <c r="N23">
        <v>9.0630470167006312</v>
      </c>
      <c r="O23">
        <v>21.476551765175369</v>
      </c>
      <c r="P23" s="19">
        <v>27.477050907323633</v>
      </c>
      <c r="Q23">
        <v>32.701533980251639</v>
      </c>
      <c r="R23">
        <v>9.5880924457931958</v>
      </c>
      <c r="S23">
        <v>9.0280610733982645</v>
      </c>
      <c r="U23">
        <v>32.673761323295999</v>
      </c>
      <c r="V23">
        <v>31.215176181990032</v>
      </c>
      <c r="W23" s="9"/>
      <c r="X23" s="8">
        <f t="shared" si="1"/>
        <v>20.226862325889122</v>
      </c>
      <c r="Y23">
        <f t="shared" si="1"/>
        <v>20.138432890215402</v>
      </c>
      <c r="Z23">
        <f t="shared" si="1"/>
        <v>17.205752983462276</v>
      </c>
      <c r="AA23">
        <f t="shared" si="1"/>
        <v>22.861249007450343</v>
      </c>
      <c r="AB23">
        <f t="shared" si="31"/>
        <v>12.705289073825055</v>
      </c>
      <c r="AC23" s="19">
        <f t="shared" si="31"/>
        <v>18.873652903425054</v>
      </c>
      <c r="AD23">
        <f t="shared" si="31"/>
        <v>23.63848696355101</v>
      </c>
      <c r="AE23">
        <f t="shared" si="32"/>
        <v>23.085668877502805</v>
      </c>
      <c r="AF23">
        <f t="shared" si="32"/>
        <v>22.187115108591769</v>
      </c>
      <c r="AG23" s="9"/>
      <c r="AH23">
        <f t="shared" ref="AH23:AK23" si="43">(STDEV(D23:D25)^2+STDEV(H23:H25)^2)^0.5</f>
        <v>0.55351277742809779</v>
      </c>
      <c r="AI23">
        <f t="shared" si="43"/>
        <v>0.42265015997148692</v>
      </c>
      <c r="AJ23">
        <f t="shared" si="43"/>
        <v>0.17101303750812782</v>
      </c>
      <c r="AK23">
        <f t="shared" si="43"/>
        <v>0.46499100613500333</v>
      </c>
      <c r="AL23">
        <f>(STDEV(L23:L25)^2+STDEV(O23:O25)^2)^0.5</f>
        <v>0.51951379456325031</v>
      </c>
      <c r="AM23">
        <f>(STDEV(M23:M25)^2+STDEV(P23:P25)^2)^0.5</f>
        <v>0.23813629408224785</v>
      </c>
      <c r="AN23">
        <f>(STDEV(N23:N25)^2+STDEV(Q23:Q25)^2)^0.5</f>
        <v>0.36077195711649684</v>
      </c>
      <c r="AO23">
        <f>(STDEV(R23:R25)^2+STDEV(U23:U25)^2)^0.5</f>
        <v>0.4232997744768488</v>
      </c>
      <c r="AP23">
        <f>(STDEV(S23:S25)^2+STDEV(V23:V25)^2)^0.5</f>
        <v>0.47353667283334128</v>
      </c>
      <c r="AQ23" s="42"/>
      <c r="AR23">
        <f>AVERAGE(X23:X25)</f>
        <v>20.398034990549139</v>
      </c>
      <c r="AS23">
        <f t="shared" ref="AS23:AZ23" si="44">AVERAGE(Y23:Y25)</f>
        <v>20.33442703925768</v>
      </c>
      <c r="AT23">
        <f t="shared" si="44"/>
        <v>17.435538376788838</v>
      </c>
      <c r="AU23">
        <f t="shared" si="44"/>
        <v>23.295694412935593</v>
      </c>
      <c r="AV23">
        <f t="shared" si="44"/>
        <v>12.312943866331503</v>
      </c>
      <c r="AW23">
        <f t="shared" si="44"/>
        <v>19.0816215500904</v>
      </c>
      <c r="AX23">
        <f t="shared" si="44"/>
        <v>23.562541551783976</v>
      </c>
      <c r="AY23">
        <f t="shared" si="44"/>
        <v>23.373724449198718</v>
      </c>
      <c r="AZ23">
        <f t="shared" si="44"/>
        <v>22.046439120388964</v>
      </c>
      <c r="BA23" s="42"/>
      <c r="BB23" s="54">
        <f t="shared" si="29"/>
        <v>-0.8797239840199822</v>
      </c>
      <c r="BC23" s="55">
        <f t="shared" si="23"/>
        <v>-1.5127031215178839</v>
      </c>
      <c r="BD23" s="54">
        <f t="shared" si="16"/>
        <v>-3.0207535295163801</v>
      </c>
      <c r="BE23" s="54">
        <f t="shared" si="17"/>
        <v>-0.28969500303686146</v>
      </c>
      <c r="BF23" s="54">
        <f t="shared" si="18"/>
        <v>-10.821083041215319</v>
      </c>
      <c r="BG23" s="54">
        <f t="shared" si="19"/>
        <v>-5.0499896448516743</v>
      </c>
      <c r="BH23" s="54">
        <f t="shared" si="20"/>
        <v>-1.4447123932794383</v>
      </c>
      <c r="BI23" s="54">
        <f t="shared" si="21"/>
        <v>-1.0744528608073729</v>
      </c>
      <c r="BJ23" s="54">
        <f t="shared" si="22"/>
        <v>-1.3915475500017713</v>
      </c>
      <c r="BK23" s="42"/>
      <c r="BL23" s="68">
        <f t="shared" si="2"/>
        <v>1.8400232348819743</v>
      </c>
      <c r="BM23" s="68">
        <f t="shared" si="2"/>
        <v>2.8534417683913733</v>
      </c>
      <c r="BN23" s="68">
        <f t="shared" si="35"/>
        <v>8.1159137288979526</v>
      </c>
      <c r="BO23" s="68">
        <f t="shared" si="36"/>
        <v>1.222381829338973</v>
      </c>
      <c r="BP23" s="68">
        <f t="shared" si="37"/>
        <v>1809.1333557628234</v>
      </c>
      <c r="BQ23" s="68">
        <f t="shared" si="38"/>
        <v>33.128239779429926</v>
      </c>
      <c r="BR23" s="68">
        <f t="shared" si="39"/>
        <v>2.7220855208464916</v>
      </c>
      <c r="BS23" s="68">
        <f t="shared" si="40"/>
        <v>2.1059232532858116</v>
      </c>
      <c r="BT23" s="68">
        <f t="shared" si="41"/>
        <v>2.6235995814345201</v>
      </c>
      <c r="BU23" s="42"/>
      <c r="BV23">
        <f t="shared" ref="BV23:CD23" si="45">AVERAGE(BL23:BL25)</f>
        <v>1.6507471076671869</v>
      </c>
      <c r="BW23">
        <f t="shared" si="45"/>
        <v>2.5169834719532607</v>
      </c>
      <c r="BX23">
        <f t="shared" si="45"/>
        <v>6.9662519235381914</v>
      </c>
      <c r="BY23">
        <f t="shared" si="45"/>
        <v>0.93111435700859335</v>
      </c>
      <c r="BZ23">
        <f t="shared" si="45"/>
        <v>2416.7406152838316</v>
      </c>
      <c r="CA23">
        <f t="shared" si="45"/>
        <v>28.85263477539425</v>
      </c>
      <c r="CB23">
        <f t="shared" si="45"/>
        <v>2.873946890323424</v>
      </c>
      <c r="CC23">
        <f t="shared" si="45"/>
        <v>1.8056397220169458</v>
      </c>
      <c r="CD23">
        <f t="shared" si="45"/>
        <v>2.9005640953096701</v>
      </c>
      <c r="CE23" s="42"/>
    </row>
    <row r="24" spans="1:83" x14ac:dyDescent="0.2">
      <c r="A24" s="79"/>
      <c r="B24" s="88"/>
      <c r="C24" s="4">
        <v>2</v>
      </c>
      <c r="D24" s="8">
        <v>8.6316802121748797</v>
      </c>
      <c r="E24">
        <v>8.6600000000000019</v>
      </c>
      <c r="F24">
        <v>9.1758817286532022</v>
      </c>
      <c r="G24">
        <v>9.0489760389933895</v>
      </c>
      <c r="H24">
        <v>28.907052540508264</v>
      </c>
      <c r="I24">
        <v>29.287761690319702</v>
      </c>
      <c r="J24">
        <v>26.739610721881501</v>
      </c>
      <c r="K24">
        <v>32.76045007044327</v>
      </c>
      <c r="L24">
        <v>9.0439698324292372</v>
      </c>
      <c r="M24">
        <v>8.7552823817222762</v>
      </c>
      <c r="N24">
        <v>8.7267074419180659</v>
      </c>
      <c r="O24">
        <v>21.145669500408768</v>
      </c>
      <c r="P24" s="19">
        <v>27.874382029982169</v>
      </c>
      <c r="Q24">
        <v>32.174827555270802</v>
      </c>
      <c r="R24">
        <v>9.2667358877797579</v>
      </c>
      <c r="S24">
        <v>9.0625430758984944</v>
      </c>
      <c r="U24">
        <v>33.284287763205036</v>
      </c>
      <c r="V24">
        <v>30.9834081024764</v>
      </c>
      <c r="W24" s="9"/>
      <c r="X24" s="8">
        <f t="shared" si="1"/>
        <v>20.275372328333383</v>
      </c>
      <c r="Y24">
        <f t="shared" si="1"/>
        <v>20.627761690319701</v>
      </c>
      <c r="Z24">
        <f t="shared" si="1"/>
        <v>17.563728993228299</v>
      </c>
      <c r="AA24">
        <f t="shared" si="1"/>
        <v>23.711474031449882</v>
      </c>
      <c r="AB24">
        <f t="shared" si="31"/>
        <v>12.101699667979531</v>
      </c>
      <c r="AC24" s="19">
        <f t="shared" si="31"/>
        <v>19.119099648259891</v>
      </c>
      <c r="AD24">
        <f t="shared" si="31"/>
        <v>23.448120113352736</v>
      </c>
      <c r="AE24">
        <f t="shared" si="32"/>
        <v>24.017551875425276</v>
      </c>
      <c r="AF24">
        <f t="shared" si="32"/>
        <v>21.920865026577907</v>
      </c>
      <c r="AG24" s="9"/>
      <c r="AQ24" s="42"/>
      <c r="BA24" s="42"/>
      <c r="BB24" s="54">
        <f t="shared" si="29"/>
        <v>-0.83121398157572202</v>
      </c>
      <c r="BC24" s="55">
        <f t="shared" si="23"/>
        <v>-1.0233743214135842</v>
      </c>
      <c r="BD24" s="54">
        <f t="shared" si="16"/>
        <v>-2.6627775197503567</v>
      </c>
      <c r="BE24" s="54">
        <f t="shared" si="17"/>
        <v>0.5605300209626769</v>
      </c>
      <c r="BF24" s="54">
        <f t="shared" si="18"/>
        <v>-11.424672447060843</v>
      </c>
      <c r="BG24" s="54">
        <f t="shared" si="19"/>
        <v>-4.8045429000168376</v>
      </c>
      <c r="BH24" s="54">
        <f t="shared" si="20"/>
        <v>-1.6350792434777119</v>
      </c>
      <c r="BI24" s="54">
        <f t="shared" si="21"/>
        <v>-0.14256986288490126</v>
      </c>
      <c r="BJ24" s="54">
        <f t="shared" si="22"/>
        <v>-1.6577976320156331</v>
      </c>
      <c r="BK24" s="42"/>
      <c r="BL24" s="68">
        <f t="shared" si="2"/>
        <v>1.7791818570511706</v>
      </c>
      <c r="BM24" s="68">
        <f t="shared" si="2"/>
        <v>2.0326676131726722</v>
      </c>
      <c r="BN24" s="68">
        <f t="shared" si="35"/>
        <v>6.3325103053901488</v>
      </c>
      <c r="BO24" s="68">
        <f t="shared" si="36"/>
        <v>0.67805301312440081</v>
      </c>
      <c r="BP24" s="68">
        <f t="shared" si="37"/>
        <v>2748.9642833983298</v>
      </c>
      <c r="BQ24" s="68">
        <f t="shared" si="38"/>
        <v>27.945477089616514</v>
      </c>
      <c r="BR24" s="68">
        <f t="shared" si="39"/>
        <v>3.1060461023341621</v>
      </c>
      <c r="BS24" s="68">
        <f t="shared" si="40"/>
        <v>1.1038696811949658</v>
      </c>
      <c r="BT24" s="68">
        <f t="shared" si="41"/>
        <v>3.1553447296437316</v>
      </c>
      <c r="BU24" s="42"/>
      <c r="CE24" s="42"/>
    </row>
    <row r="25" spans="1:83" x14ac:dyDescent="0.2">
      <c r="A25" s="79"/>
      <c r="B25" s="88"/>
      <c r="C25" s="4">
        <v>3</v>
      </c>
      <c r="D25" s="8">
        <v>9.1067549400242509</v>
      </c>
      <c r="E25">
        <v>9.2299999999999986</v>
      </c>
      <c r="F25">
        <v>9.0664218489094228</v>
      </c>
      <c r="G25">
        <v>8.8916904165632626</v>
      </c>
      <c r="H25">
        <v>29.798625257449164</v>
      </c>
      <c r="I25">
        <v>29.467086537237932</v>
      </c>
      <c r="J25">
        <v>26.603555002585367</v>
      </c>
      <c r="K25">
        <v>32.206050616469831</v>
      </c>
      <c r="L25">
        <v>9.6068678267828407</v>
      </c>
      <c r="M25">
        <v>8.5808032737118474</v>
      </c>
      <c r="N25">
        <v>9.0849902805057496</v>
      </c>
      <c r="O25">
        <v>21.738710683972766</v>
      </c>
      <c r="P25" s="19">
        <v>27.8329153722981</v>
      </c>
      <c r="Q25">
        <v>32.686007858953928</v>
      </c>
      <c r="R25">
        <v>9.5561428137019266</v>
      </c>
      <c r="S25">
        <v>9.6184448700499541</v>
      </c>
      <c r="U25">
        <v>32.574095408369999</v>
      </c>
      <c r="V25">
        <v>31.649782096047165</v>
      </c>
      <c r="W25" s="9"/>
      <c r="X25" s="8">
        <f t="shared" si="1"/>
        <v>20.691870317424915</v>
      </c>
      <c r="Y25">
        <f t="shared" si="1"/>
        <v>20.237086537237936</v>
      </c>
      <c r="Z25">
        <f t="shared" si="1"/>
        <v>17.537133153675946</v>
      </c>
      <c r="AA25">
        <f t="shared" si="1"/>
        <v>23.314360199906567</v>
      </c>
      <c r="AB25">
        <f t="shared" si="31"/>
        <v>12.131842857189925</v>
      </c>
      <c r="AC25" s="19">
        <f t="shared" si="31"/>
        <v>19.252112098586252</v>
      </c>
      <c r="AD25">
        <f t="shared" si="31"/>
        <v>23.601017578448179</v>
      </c>
      <c r="AE25">
        <f t="shared" si="32"/>
        <v>23.017952594668074</v>
      </c>
      <c r="AF25">
        <f t="shared" si="32"/>
        <v>22.031337225997213</v>
      </c>
      <c r="AG25" s="9"/>
      <c r="AQ25" s="42"/>
      <c r="BA25" s="42"/>
      <c r="BB25" s="54">
        <f t="shared" si="29"/>
        <v>-0.41471599248419011</v>
      </c>
      <c r="BC25" s="55">
        <f t="shared" si="23"/>
        <v>-1.41404947449535</v>
      </c>
      <c r="BD25" s="54">
        <f t="shared" si="16"/>
        <v>-2.68937335930271</v>
      </c>
      <c r="BE25" s="54">
        <f t="shared" si="17"/>
        <v>0.16341618941936176</v>
      </c>
      <c r="BF25" s="54">
        <f t="shared" si="18"/>
        <v>-11.394529257850449</v>
      </c>
      <c r="BG25" s="54">
        <f t="shared" si="19"/>
        <v>-4.6715304496904757</v>
      </c>
      <c r="BH25" s="54">
        <f t="shared" si="20"/>
        <v>-1.4821817783822695</v>
      </c>
      <c r="BI25" s="54">
        <f t="shared" si="21"/>
        <v>-1.1421691436421035</v>
      </c>
      <c r="BJ25" s="54">
        <f t="shared" si="22"/>
        <v>-1.5473254325963275</v>
      </c>
      <c r="BK25" s="42"/>
      <c r="BL25" s="68">
        <f t="shared" si="2"/>
        <v>1.3330362310684163</v>
      </c>
      <c r="BM25" s="68">
        <f t="shared" si="2"/>
        <v>2.6648410342957365</v>
      </c>
      <c r="BN25" s="68">
        <f t="shared" si="35"/>
        <v>6.4503317363264729</v>
      </c>
      <c r="BO25" s="68">
        <f t="shared" si="36"/>
        <v>0.89290822856240626</v>
      </c>
      <c r="BP25" s="68">
        <f t="shared" si="37"/>
        <v>2692.1242066903424</v>
      </c>
      <c r="BQ25" s="68">
        <f t="shared" si="38"/>
        <v>25.484187457136318</v>
      </c>
      <c r="BR25" s="68">
        <f t="shared" si="39"/>
        <v>2.7937090477896174</v>
      </c>
      <c r="BS25" s="68">
        <f t="shared" si="40"/>
        <v>2.2071262315700593</v>
      </c>
      <c r="BT25" s="68">
        <f t="shared" si="41"/>
        <v>2.9227479748507572</v>
      </c>
      <c r="BU25" s="42"/>
      <c r="CE25" s="42"/>
    </row>
    <row r="26" spans="1:83" x14ac:dyDescent="0.2">
      <c r="A26" s="79" t="s">
        <v>5</v>
      </c>
      <c r="B26" s="88" t="s">
        <v>4</v>
      </c>
      <c r="C26" s="4">
        <v>1</v>
      </c>
      <c r="D26" s="8">
        <v>8.8711862184573373</v>
      </c>
      <c r="E26">
        <v>8.8533333333333335</v>
      </c>
      <c r="F26">
        <v>9.3348115458680905</v>
      </c>
      <c r="G26">
        <v>8.6481692463557618</v>
      </c>
      <c r="H26">
        <v>21.304668262006498</v>
      </c>
      <c r="I26">
        <v>20.945927009684798</v>
      </c>
      <c r="J26">
        <v>20.295819649910598</v>
      </c>
      <c r="K26">
        <v>22.301044307403163</v>
      </c>
      <c r="L26">
        <v>8.7879352373618058</v>
      </c>
      <c r="M26">
        <v>8.4355258334622949</v>
      </c>
      <c r="N26">
        <v>8.8510822790825987</v>
      </c>
      <c r="O26">
        <v>19.858088902453499</v>
      </c>
      <c r="P26" s="19">
        <v>19.023831734328667</v>
      </c>
      <c r="Q26">
        <v>21.263731945213568</v>
      </c>
      <c r="R26">
        <v>9.1003508599512788</v>
      </c>
      <c r="S26">
        <v>9.236231957485872</v>
      </c>
      <c r="U26">
        <v>20.788827927510201</v>
      </c>
      <c r="V26">
        <v>20.112771397197733</v>
      </c>
      <c r="W26" s="9"/>
      <c r="X26" s="8">
        <f t="shared" si="1"/>
        <v>12.43348204354916</v>
      </c>
      <c r="Y26">
        <f t="shared" si="1"/>
        <v>12.092593676351465</v>
      </c>
      <c r="Z26">
        <f t="shared" si="1"/>
        <v>10.961008104042508</v>
      </c>
      <c r="AA26">
        <f t="shared" si="1"/>
        <v>13.652875061047402</v>
      </c>
      <c r="AB26">
        <f t="shared" si="31"/>
        <v>11.070153665091693</v>
      </c>
      <c r="AC26" s="19">
        <f t="shared" si="31"/>
        <v>10.588305900866372</v>
      </c>
      <c r="AD26">
        <f t="shared" si="31"/>
        <v>12.412649666130969</v>
      </c>
      <c r="AE26">
        <f t="shared" si="32"/>
        <v>11.688477067558923</v>
      </c>
      <c r="AF26">
        <f t="shared" si="32"/>
        <v>10.876539439711861</v>
      </c>
      <c r="AG26" s="9"/>
      <c r="AH26">
        <f t="shared" ref="AH26:AK26" si="46">(STDEV(D26:D28)^2+STDEV(H26:H28)^2)^0.5</f>
        <v>0.97655368482350458</v>
      </c>
      <c r="AI26">
        <f t="shared" si="46"/>
        <v>0.11833037711620736</v>
      </c>
      <c r="AJ26">
        <f t="shared" si="46"/>
        <v>0.46729149741743276</v>
      </c>
      <c r="AK26">
        <f t="shared" si="46"/>
        <v>0.32445135194154606</v>
      </c>
      <c r="AL26">
        <f>(STDEV(L26:L28)^2+STDEV(O26:O28)^2)^0.5</f>
        <v>0.2695380375858305</v>
      </c>
      <c r="AM26">
        <f>(STDEV(M26:M28)^2+STDEV(P26:P28)^2)^0.5</f>
        <v>0.30851202255245347</v>
      </c>
      <c r="AN26">
        <f>(STDEV(N26:N28)^2+STDEV(Q26:Q28)^2)^0.5</f>
        <v>0.20869177758385302</v>
      </c>
      <c r="AO26">
        <f>(STDEV(R26:R28)^2+STDEV(U26:U28)^2)^0.5</f>
        <v>8.7159989335201957E-2</v>
      </c>
      <c r="AP26">
        <f>(STDEV(S26:S28)^2+STDEV(V26:V28)^2)^0.5</f>
        <v>0.35169338270032791</v>
      </c>
      <c r="AQ26" s="42"/>
      <c r="AR26">
        <f>AVERAGE(X26:X28)</f>
        <v>12.392421348011746</v>
      </c>
      <c r="AS26">
        <f t="shared" ref="AS26:AZ26" si="47">AVERAGE(Y26:Y28)</f>
        <v>11.995051321509544</v>
      </c>
      <c r="AT26">
        <f t="shared" si="47"/>
        <v>11.265855601198218</v>
      </c>
      <c r="AU26">
        <f t="shared" si="47"/>
        <v>13.35569518382826</v>
      </c>
      <c r="AV26">
        <f t="shared" si="47"/>
        <v>11.410469337259988</v>
      </c>
      <c r="AW26">
        <f t="shared" si="47"/>
        <v>10.519894079845267</v>
      </c>
      <c r="AX26">
        <f t="shared" si="47"/>
        <v>12.546006961223414</v>
      </c>
      <c r="AY26">
        <f t="shared" si="47"/>
        <v>11.57059505373585</v>
      </c>
      <c r="AZ26">
        <f t="shared" si="47"/>
        <v>10.91214509705042</v>
      </c>
      <c r="BA26" s="42"/>
      <c r="BB26" s="54">
        <f t="shared" si="29"/>
        <v>-8.6731042663599442</v>
      </c>
      <c r="BC26" s="55">
        <f t="shared" si="23"/>
        <v>-9.5585423353818211</v>
      </c>
      <c r="BD26" s="54">
        <f t="shared" si="16"/>
        <v>-9.2654984089361481</v>
      </c>
      <c r="BE26" s="54">
        <f t="shared" si="17"/>
        <v>-9.4980689494398032</v>
      </c>
      <c r="BF26" s="54">
        <f t="shared" si="18"/>
        <v>-12.456218449948681</v>
      </c>
      <c r="BG26" s="54">
        <f t="shared" si="19"/>
        <v>-13.335336647410356</v>
      </c>
      <c r="BH26" s="54">
        <f t="shared" si="20"/>
        <v>-12.670549690699479</v>
      </c>
      <c r="BI26" s="54">
        <f t="shared" si="21"/>
        <v>-12.471644670751255</v>
      </c>
      <c r="BJ26" s="54">
        <f t="shared" si="22"/>
        <v>-12.702123218881679</v>
      </c>
      <c r="BK26" s="42"/>
      <c r="BL26" s="68">
        <f t="shared" si="2"/>
        <v>408.19204775123796</v>
      </c>
      <c r="BM26" s="68">
        <f t="shared" si="2"/>
        <v>754.06356640607089</v>
      </c>
      <c r="BN26" s="68">
        <f t="shared" si="35"/>
        <v>615.45024069050692</v>
      </c>
      <c r="BO26" s="68">
        <f t="shared" si="36"/>
        <v>723.10881311498053</v>
      </c>
      <c r="BP26" s="68">
        <f t="shared" si="37"/>
        <v>5619.4703744246272</v>
      </c>
      <c r="BQ26" s="68">
        <f t="shared" si="38"/>
        <v>10335.615228350658</v>
      </c>
      <c r="BR26" s="68">
        <f t="shared" si="39"/>
        <v>6519.5184462309717</v>
      </c>
      <c r="BS26" s="68">
        <f t="shared" si="40"/>
        <v>5679.8797486382773</v>
      </c>
      <c r="BT26" s="68">
        <f t="shared" si="41"/>
        <v>6663.7715116584804</v>
      </c>
      <c r="BU26" s="42"/>
      <c r="BV26">
        <f t="shared" ref="BV26:CD26" si="48">AVERAGE(BL26:BL28)</f>
        <v>420.35586514205505</v>
      </c>
      <c r="BW26">
        <f t="shared" si="48"/>
        <v>808.07035831484427</v>
      </c>
      <c r="BX26">
        <f t="shared" si="48"/>
        <v>504.06201267322996</v>
      </c>
      <c r="BY26">
        <f t="shared" si="48"/>
        <v>910.49183065724583</v>
      </c>
      <c r="BZ26">
        <f t="shared" si="48"/>
        <v>4517.2879950839997</v>
      </c>
      <c r="CA26">
        <f t="shared" si="48"/>
        <v>10846.293791010436</v>
      </c>
      <c r="CB26">
        <f t="shared" si="48"/>
        <v>5993.0784930707114</v>
      </c>
      <c r="CC26">
        <f t="shared" si="48"/>
        <v>6174.4334139193534</v>
      </c>
      <c r="CD26">
        <f t="shared" si="48"/>
        <v>6557.2888299783963</v>
      </c>
      <c r="CE26" s="42"/>
    </row>
    <row r="27" spans="1:83" x14ac:dyDescent="0.2">
      <c r="A27" s="79"/>
      <c r="B27" s="88"/>
      <c r="C27" s="4">
        <v>2</v>
      </c>
      <c r="D27" s="8">
        <v>8.5251082438346231</v>
      </c>
      <c r="E27">
        <v>8.9266666666666676</v>
      </c>
      <c r="F27">
        <v>8.7152924711598612</v>
      </c>
      <c r="G27">
        <v>8.9768481066439865</v>
      </c>
      <c r="H27">
        <v>20.962713593285166</v>
      </c>
      <c r="I27">
        <v>20.924023019506304</v>
      </c>
      <c r="J27">
        <v>20.103565881340131</v>
      </c>
      <c r="K27">
        <v>22.468948146850735</v>
      </c>
      <c r="L27">
        <v>8.4918676813574603</v>
      </c>
      <c r="M27">
        <v>8.495516986324537</v>
      </c>
      <c r="N27">
        <v>9.0155738535836001</v>
      </c>
      <c r="O27">
        <v>19.922381834562433</v>
      </c>
      <c r="P27" s="19">
        <v>18.942100144484765</v>
      </c>
      <c r="Q27">
        <v>21.42861341723523</v>
      </c>
      <c r="R27">
        <v>9.1404685511443606</v>
      </c>
      <c r="S27">
        <v>9.6603573945034302</v>
      </c>
      <c r="U27">
        <v>20.680249456402802</v>
      </c>
      <c r="V27">
        <v>20.359353732610099</v>
      </c>
      <c r="W27" s="9"/>
      <c r="X27" s="8">
        <f t="shared" si="1"/>
        <v>12.437605349450543</v>
      </c>
      <c r="Y27">
        <f t="shared" si="1"/>
        <v>11.997356352839637</v>
      </c>
      <c r="Z27">
        <f t="shared" si="1"/>
        <v>11.38827341018027</v>
      </c>
      <c r="AA27">
        <f t="shared" si="1"/>
        <v>13.492100040206749</v>
      </c>
      <c r="AB27">
        <f t="shared" si="31"/>
        <v>11.430514153204973</v>
      </c>
      <c r="AC27" s="19">
        <f t="shared" si="31"/>
        <v>10.446583158160228</v>
      </c>
      <c r="AD27">
        <f t="shared" si="31"/>
        <v>12.41303956365163</v>
      </c>
      <c r="AE27">
        <f t="shared" si="32"/>
        <v>11.539780905258441</v>
      </c>
      <c r="AF27">
        <f t="shared" si="32"/>
        <v>10.698996338106669</v>
      </c>
      <c r="AG27" s="9"/>
      <c r="AQ27" s="42"/>
      <c r="BA27" s="42"/>
      <c r="BB27" s="54">
        <f t="shared" si="29"/>
        <v>-8.6689809604585619</v>
      </c>
      <c r="BC27" s="55">
        <f t="shared" si="23"/>
        <v>-9.6537796588936491</v>
      </c>
      <c r="BD27" s="54">
        <f t="shared" si="16"/>
        <v>-8.8382331027983856</v>
      </c>
      <c r="BE27" s="54">
        <f t="shared" si="17"/>
        <v>-9.658843970280456</v>
      </c>
      <c r="BF27" s="54">
        <f t="shared" si="18"/>
        <v>-12.095857961835401</v>
      </c>
      <c r="BG27" s="54">
        <f t="shared" si="19"/>
        <v>-13.4770593901165</v>
      </c>
      <c r="BH27" s="54">
        <f t="shared" si="20"/>
        <v>-12.670159793178819</v>
      </c>
      <c r="BI27" s="54">
        <f t="shared" si="21"/>
        <v>-12.620340833051737</v>
      </c>
      <c r="BJ27" s="54">
        <f t="shared" si="22"/>
        <v>-12.879666320486871</v>
      </c>
      <c r="BK27" s="42"/>
      <c r="BL27" s="68">
        <f t="shared" si="2"/>
        <v>407.02707683087272</v>
      </c>
      <c r="BM27" s="68">
        <f t="shared" si="2"/>
        <v>805.52170826946417</v>
      </c>
      <c r="BN27" s="68">
        <f t="shared" si="35"/>
        <v>457.69194852213548</v>
      </c>
      <c r="BO27" s="68">
        <f t="shared" si="36"/>
        <v>808.35431047377438</v>
      </c>
      <c r="BP27" s="68">
        <f t="shared" si="37"/>
        <v>4377.3983492380794</v>
      </c>
      <c r="BQ27" s="68">
        <f t="shared" si="38"/>
        <v>11402.475027552711</v>
      </c>
      <c r="BR27" s="68">
        <f t="shared" si="39"/>
        <v>6517.7567429265919</v>
      </c>
      <c r="BS27" s="68">
        <f t="shared" si="40"/>
        <v>6296.5281056834256</v>
      </c>
      <c r="BT27" s="68">
        <f t="shared" si="41"/>
        <v>7536.433937951555</v>
      </c>
      <c r="BU27" s="42"/>
      <c r="CE27" s="42"/>
    </row>
    <row r="28" spans="1:83" x14ac:dyDescent="0.2">
      <c r="A28" s="79"/>
      <c r="B28" s="88"/>
      <c r="C28" s="4">
        <v>3</v>
      </c>
      <c r="D28" s="8">
        <v>9.919350568195334</v>
      </c>
      <c r="E28">
        <v>8.85</v>
      </c>
      <c r="F28">
        <v>8.4995979635331178</v>
      </c>
      <c r="G28">
        <v>9.1704442387285408</v>
      </c>
      <c r="H28">
        <v>22.225527219230866</v>
      </c>
      <c r="I28">
        <v>20.745203935337532</v>
      </c>
      <c r="J28">
        <v>19.947883252904997</v>
      </c>
      <c r="K28">
        <v>22.092554688959169</v>
      </c>
      <c r="L28">
        <v>8.2698619240382367</v>
      </c>
      <c r="M28">
        <v>8.8345418384787298</v>
      </c>
      <c r="N28">
        <v>8.6622427865997569</v>
      </c>
      <c r="O28">
        <v>20.000602117521534</v>
      </c>
      <c r="P28" s="19">
        <v>19.359335018987935</v>
      </c>
      <c r="Q28">
        <v>21.474574440487402</v>
      </c>
      <c r="R28">
        <v>9.1398132122079758</v>
      </c>
      <c r="S28">
        <v>9.0158252486345365</v>
      </c>
      <c r="U28">
        <v>20.623340400598163</v>
      </c>
      <c r="V28">
        <v>20.176724761967264</v>
      </c>
      <c r="W28" s="9"/>
      <c r="X28" s="8">
        <f t="shared" si="1"/>
        <v>12.306176651035532</v>
      </c>
      <c r="Y28">
        <f t="shared" si="1"/>
        <v>11.895203935337532</v>
      </c>
      <c r="Z28">
        <f t="shared" si="1"/>
        <v>11.44828528937188</v>
      </c>
      <c r="AA28">
        <f t="shared" si="1"/>
        <v>12.922110450230628</v>
      </c>
      <c r="AB28">
        <f t="shared" si="31"/>
        <v>11.730740193483298</v>
      </c>
      <c r="AC28" s="19">
        <f t="shared" si="31"/>
        <v>10.524793180509205</v>
      </c>
      <c r="AD28">
        <f t="shared" si="31"/>
        <v>12.812331653887645</v>
      </c>
      <c r="AE28">
        <f t="shared" si="32"/>
        <v>11.483527188390187</v>
      </c>
      <c r="AF28">
        <f t="shared" si="32"/>
        <v>11.160899513332728</v>
      </c>
      <c r="AG28" s="9"/>
      <c r="AQ28" s="42"/>
      <c r="BA28" s="42"/>
      <c r="BB28" s="54">
        <f t="shared" si="29"/>
        <v>-8.8004096588735727</v>
      </c>
      <c r="BC28" s="55">
        <f t="shared" si="23"/>
        <v>-9.7559320763957533</v>
      </c>
      <c r="BD28" s="54">
        <f t="shared" si="16"/>
        <v>-8.778221223606776</v>
      </c>
      <c r="BE28" s="54">
        <f t="shared" si="17"/>
        <v>-10.228833560256577</v>
      </c>
      <c r="BF28" s="54">
        <f t="shared" si="18"/>
        <v>-11.795631921557076</v>
      </c>
      <c r="BG28" s="54">
        <f t="shared" si="19"/>
        <v>-13.398849367767523</v>
      </c>
      <c r="BH28" s="54">
        <f t="shared" si="20"/>
        <v>-12.270867702942803</v>
      </c>
      <c r="BI28" s="54">
        <f t="shared" si="21"/>
        <v>-12.67659454991999</v>
      </c>
      <c r="BJ28" s="54">
        <f t="shared" si="22"/>
        <v>-12.417763145260812</v>
      </c>
      <c r="BK28" s="42"/>
      <c r="BL28" s="68">
        <f t="shared" si="2"/>
        <v>445.84847084405436</v>
      </c>
      <c r="BM28" s="68">
        <f t="shared" si="2"/>
        <v>864.62580026899764</v>
      </c>
      <c r="BN28" s="68">
        <f t="shared" si="35"/>
        <v>439.0438488070476</v>
      </c>
      <c r="BO28" s="68">
        <f t="shared" si="36"/>
        <v>1200.0123683829825</v>
      </c>
      <c r="BP28" s="68">
        <f t="shared" si="37"/>
        <v>3554.9952615892917</v>
      </c>
      <c r="BQ28" s="68">
        <f t="shared" si="38"/>
        <v>10800.791117127934</v>
      </c>
      <c r="BR28" s="68">
        <f t="shared" si="39"/>
        <v>4941.9602900545669</v>
      </c>
      <c r="BS28" s="68">
        <f t="shared" si="40"/>
        <v>6546.8923874363581</v>
      </c>
      <c r="BT28" s="68">
        <f t="shared" si="41"/>
        <v>5471.6610403251543</v>
      </c>
      <c r="BU28" s="42"/>
      <c r="CE28" s="42"/>
    </row>
    <row r="29" spans="1:83" x14ac:dyDescent="0.2">
      <c r="A29" s="79" t="s">
        <v>6</v>
      </c>
      <c r="B29" s="79" t="s">
        <v>1</v>
      </c>
      <c r="C29" s="4">
        <v>1</v>
      </c>
      <c r="D29" s="8">
        <v>8.7353162673631033</v>
      </c>
      <c r="H29">
        <v>30.102844702862168</v>
      </c>
      <c r="P29" s="19"/>
      <c r="W29" s="9"/>
      <c r="X29" s="8">
        <f t="shared" si="1"/>
        <v>21.367528435499064</v>
      </c>
      <c r="AC29" s="19"/>
      <c r="AG29" s="9"/>
      <c r="AH29">
        <f>(STDEV(D29:D31)^2+STDEV(H29:H31)^2)^0.5</f>
        <v>0.60886450097952083</v>
      </c>
      <c r="AQ29" s="42"/>
      <c r="AR29">
        <f>AVERAGE(X29:X31)</f>
        <v>20.713246398578484</v>
      </c>
      <c r="BA29" s="42"/>
      <c r="BB29" s="54">
        <f t="shared" si="29"/>
        <v>0.26094212558995977</v>
      </c>
      <c r="BC29" s="66"/>
      <c r="BD29" s="67"/>
      <c r="BE29" s="67"/>
      <c r="BF29" s="67"/>
      <c r="BG29" s="67"/>
      <c r="BH29" s="67"/>
      <c r="BI29" s="67"/>
      <c r="BJ29" s="67"/>
      <c r="BK29" s="42"/>
      <c r="BL29" s="68">
        <f t="shared" si="2"/>
        <v>0.83454275857072369</v>
      </c>
      <c r="BU29" s="42"/>
      <c r="BV29">
        <f>AVERAGE(BL29:BL31)</f>
        <v>1.3818251210649535</v>
      </c>
      <c r="CE29" s="42"/>
    </row>
    <row r="30" spans="1:83" x14ac:dyDescent="0.2">
      <c r="A30" s="79"/>
      <c r="B30" s="79"/>
      <c r="C30" s="4">
        <v>2</v>
      </c>
      <c r="D30" s="8">
        <v>8.6627771225745516</v>
      </c>
      <c r="H30">
        <v>28.909146280639863</v>
      </c>
      <c r="P30" s="19"/>
      <c r="W30" s="9"/>
      <c r="X30" s="8">
        <f t="shared" si="1"/>
        <v>20.246369158065313</v>
      </c>
      <c r="AC30" s="19"/>
      <c r="AG30" s="9"/>
      <c r="AQ30" s="42"/>
      <c r="BA30" s="42"/>
      <c r="BB30" s="54">
        <f t="shared" si="29"/>
        <v>-0.86021715184379133</v>
      </c>
      <c r="BC30" s="66"/>
      <c r="BD30" s="67"/>
      <c r="BE30" s="67"/>
      <c r="BF30" s="67"/>
      <c r="BG30" s="67"/>
      <c r="BH30" s="67"/>
      <c r="BI30" s="67"/>
      <c r="BJ30" s="67"/>
      <c r="BK30" s="42"/>
      <c r="BL30" s="68">
        <f t="shared" si="2"/>
        <v>1.8153115274740284</v>
      </c>
      <c r="BU30" s="42"/>
      <c r="CE30" s="42"/>
    </row>
    <row r="31" spans="1:83" x14ac:dyDescent="0.2">
      <c r="A31" s="79"/>
      <c r="B31" s="79"/>
      <c r="C31" s="4">
        <v>3</v>
      </c>
      <c r="D31" s="8">
        <v>8.8381991907340929</v>
      </c>
      <c r="H31">
        <v>29.364040792905168</v>
      </c>
      <c r="P31" s="19"/>
      <c r="W31" s="9"/>
      <c r="X31" s="8">
        <f t="shared" si="1"/>
        <v>20.525841602171077</v>
      </c>
      <c r="AC31" s="19"/>
      <c r="AG31" s="9"/>
      <c r="AQ31" s="42"/>
      <c r="BA31" s="42"/>
      <c r="BB31" s="54">
        <f t="shared" si="29"/>
        <v>-0.58074470773802744</v>
      </c>
      <c r="BC31" s="66"/>
      <c r="BD31" s="67"/>
      <c r="BE31" s="67"/>
      <c r="BF31" s="67"/>
      <c r="BG31" s="67"/>
      <c r="BH31" s="67"/>
      <c r="BI31" s="67"/>
      <c r="BJ31" s="67"/>
      <c r="BK31" s="42"/>
      <c r="BL31" s="68">
        <f t="shared" si="2"/>
        <v>1.4956210771501079</v>
      </c>
      <c r="BU31" s="42"/>
      <c r="CE31" s="42"/>
    </row>
    <row r="32" spans="1:83" x14ac:dyDescent="0.2">
      <c r="A32" s="79" t="s">
        <v>6</v>
      </c>
      <c r="B32" s="88" t="s">
        <v>2</v>
      </c>
      <c r="C32" s="4">
        <v>1</v>
      </c>
      <c r="D32" s="8">
        <v>9.23900091310073</v>
      </c>
      <c r="E32">
        <v>8.5316936050948637</v>
      </c>
      <c r="F32">
        <v>8.2466666666666679</v>
      </c>
      <c r="G32">
        <v>8.1929251528507319</v>
      </c>
      <c r="H32">
        <v>24.548932390691633</v>
      </c>
      <c r="I32">
        <v>24.229327054974931</v>
      </c>
      <c r="J32">
        <v>24.927481679879733</v>
      </c>
      <c r="K32">
        <v>26.276823155804166</v>
      </c>
      <c r="L32">
        <v>8.3626628486375552</v>
      </c>
      <c r="M32">
        <v>8.4999510670200138</v>
      </c>
      <c r="N32">
        <v>8.6464776228544356</v>
      </c>
      <c r="O32">
        <v>24.125708341779163</v>
      </c>
      <c r="P32" s="19">
        <v>25.230444534805599</v>
      </c>
      <c r="Q32">
        <v>27.212754830262231</v>
      </c>
      <c r="R32">
        <v>9.4356765547903603</v>
      </c>
      <c r="S32">
        <v>9.2757827192998246</v>
      </c>
      <c r="U32">
        <v>25.62425910676113</v>
      </c>
      <c r="V32">
        <v>23.785373618150839</v>
      </c>
      <c r="W32" s="9"/>
      <c r="X32" s="8">
        <f t="shared" si="1"/>
        <v>15.309931477590903</v>
      </c>
      <c r="Y32">
        <f t="shared" si="1"/>
        <v>15.697633449880067</v>
      </c>
      <c r="Z32">
        <f t="shared" si="1"/>
        <v>16.680815013213063</v>
      </c>
      <c r="AA32">
        <f t="shared" si="1"/>
        <v>18.083898002953433</v>
      </c>
      <c r="AB32">
        <f t="shared" ref="AB32:AD40" si="49">O32-L32</f>
        <v>15.763045493141608</v>
      </c>
      <c r="AC32" s="19">
        <f t="shared" si="49"/>
        <v>16.730493467785585</v>
      </c>
      <c r="AD32">
        <f t="shared" si="49"/>
        <v>18.566277207407794</v>
      </c>
      <c r="AE32">
        <f t="shared" ref="AE32:AF40" si="50">U32-R32</f>
        <v>16.188582551970768</v>
      </c>
      <c r="AF32">
        <f t="shared" si="50"/>
        <v>14.509590898851014</v>
      </c>
      <c r="AG32" s="9"/>
      <c r="AH32">
        <f t="shared" ref="AH32" si="51">(STDEV(D32:D34)^2+STDEV(H32:H34)^2)^0.5</f>
        <v>0.39804194112952906</v>
      </c>
      <c r="AI32">
        <f t="shared" ref="AI32" si="52">(STDEV(E32:E34)^2+STDEV(I32:I34)^2)^0.5</f>
        <v>0.31980479901949194</v>
      </c>
      <c r="AJ32">
        <f t="shared" ref="AJ32" si="53">(STDEV(F32:F34)^2+STDEV(J32:J34)^2)^0.5</f>
        <v>0.58222658114550352</v>
      </c>
      <c r="AK32">
        <f t="shared" ref="AK32" si="54">(STDEV(G32:G34)^2+STDEV(K32:K34)^2)^0.5</f>
        <v>0.3799518588298324</v>
      </c>
      <c r="AL32">
        <f>(STDEV(L32:L34)^2+STDEV(O32:O34)^2)^0.5</f>
        <v>0.14299271624350479</v>
      </c>
      <c r="AM32">
        <f>(STDEV(M32:M34)^2+STDEV(P32:P34)^2)^0.5</f>
        <v>0.1661762686088131</v>
      </c>
      <c r="AN32">
        <f>(STDEV(N32:N34)^2+STDEV(Q32:Q34)^2)^0.5</f>
        <v>0.31617888205367223</v>
      </c>
      <c r="AO32">
        <f>(STDEV(R32:R34)^2+STDEV(U32:U34)^2)^0.5</f>
        <v>0.27922388557582006</v>
      </c>
      <c r="AP32">
        <f>(STDEV(S32:S34)^2+STDEV(V32:V34)^2)^0.5</f>
        <v>0.28694249089151208</v>
      </c>
      <c r="AQ32" s="42"/>
      <c r="AR32">
        <f>AVERAGE(X32:X34)</f>
        <v>15.508731345736374</v>
      </c>
      <c r="AS32">
        <f t="shared" ref="AS32" si="55">AVERAGE(Y32:Y34)</f>
        <v>15.487715251088135</v>
      </c>
      <c r="AT32">
        <f t="shared" ref="AT32" si="56">AVERAGE(Z32:Z34)</f>
        <v>16.349515892304201</v>
      </c>
      <c r="AU32">
        <f t="shared" ref="AU32" si="57">AVERAGE(AA32:AA34)</f>
        <v>17.825513692570642</v>
      </c>
      <c r="AV32">
        <f t="shared" ref="AV32" si="58">AVERAGE(AB32:AB34)</f>
        <v>15.712259589543711</v>
      </c>
      <c r="AW32">
        <f t="shared" ref="AW32" si="59">AVERAGE(AC32:AC34)</f>
        <v>16.604162236281319</v>
      </c>
      <c r="AX32">
        <f t="shared" ref="AX32" si="60">AVERAGE(AD32:AD34)</f>
        <v>18.505623523584358</v>
      </c>
      <c r="AY32">
        <f t="shared" ref="AY32" si="61">AVERAGE(AE32:AE34)</f>
        <v>16.203361517163493</v>
      </c>
      <c r="AZ32">
        <f t="shared" ref="AZ32" si="62">AVERAGE(AF32:AF34)</f>
        <v>14.443901245427909</v>
      </c>
      <c r="BA32" s="42"/>
      <c r="BB32" s="54">
        <f t="shared" si="29"/>
        <v>-5.7966548323182021</v>
      </c>
      <c r="BC32" s="55">
        <f t="shared" si="23"/>
        <v>-5.9535025618532185</v>
      </c>
      <c r="BD32" s="54">
        <f t="shared" si="16"/>
        <v>-3.5456914997655922</v>
      </c>
      <c r="BE32" s="54">
        <f t="shared" si="17"/>
        <v>-5.0670460075337722</v>
      </c>
      <c r="BF32" s="54">
        <f t="shared" si="18"/>
        <v>-7.7633266218987664</v>
      </c>
      <c r="BG32" s="54">
        <f t="shared" si="19"/>
        <v>-7.1931490804911427</v>
      </c>
      <c r="BH32" s="54">
        <f t="shared" si="20"/>
        <v>-6.5169221494226548</v>
      </c>
      <c r="BI32" s="54">
        <f t="shared" si="21"/>
        <v>-7.9715391863394096</v>
      </c>
      <c r="BJ32" s="54">
        <f t="shared" si="22"/>
        <v>-9.0690717597425259</v>
      </c>
      <c r="BK32" s="42"/>
      <c r="BL32" s="68">
        <f t="shared" si="2"/>
        <v>55.586199148971438</v>
      </c>
      <c r="BM32" s="68">
        <f t="shared" si="2"/>
        <v>61.97019323707346</v>
      </c>
      <c r="BN32" s="68">
        <f t="shared" ref="BN32:BN40" si="63">2^-BD32</f>
        <v>11.677758692231256</v>
      </c>
      <c r="BO32" s="68">
        <f t="shared" ref="BO32:BO40" si="64">2^-BE32</f>
        <v>33.522225073648222</v>
      </c>
      <c r="BP32" s="68">
        <f t="shared" ref="BP32:BP40" si="65">2^-BF32</f>
        <v>217.26720592314666</v>
      </c>
      <c r="BQ32" s="68">
        <f t="shared" ref="BQ32:BQ40" si="66">2^-BG32</f>
        <v>146.33682782716474</v>
      </c>
      <c r="BR32" s="68">
        <f t="shared" ref="BR32:BR40" si="67">2^-BH32</f>
        <v>91.577555448492646</v>
      </c>
      <c r="BS32" s="68">
        <f t="shared" ref="BS32:BS40" si="68">2^-BI32</f>
        <v>250.99924012437722</v>
      </c>
      <c r="BT32" s="68">
        <f t="shared" ref="BT32:BT40" si="69">2^-BJ32</f>
        <v>537.10925090204944</v>
      </c>
      <c r="BU32" s="42"/>
      <c r="BV32">
        <f t="shared" ref="BV32:CD32" si="70">AVERAGE(BL32:BL34)</f>
        <v>48.837398938604757</v>
      </c>
      <c r="BW32">
        <f t="shared" si="70"/>
        <v>73.522060263343974</v>
      </c>
      <c r="BX32">
        <f t="shared" si="70"/>
        <v>14.902009130543037</v>
      </c>
      <c r="BY32">
        <f t="shared" si="70"/>
        <v>40.845373546442552</v>
      </c>
      <c r="BZ32">
        <f t="shared" si="70"/>
        <v>225.95681833545882</v>
      </c>
      <c r="CA32">
        <f t="shared" si="70"/>
        <v>160.04423734291655</v>
      </c>
      <c r="CB32">
        <f t="shared" si="70"/>
        <v>95.68297252869813</v>
      </c>
      <c r="CC32">
        <f t="shared" si="70"/>
        <v>249.61716359293533</v>
      </c>
      <c r="CD32">
        <f t="shared" si="70"/>
        <v>562.66443814461002</v>
      </c>
      <c r="CE32" s="42"/>
    </row>
    <row r="33" spans="1:83" x14ac:dyDescent="0.2">
      <c r="A33" s="79"/>
      <c r="B33" s="88"/>
      <c r="C33" s="4">
        <v>2</v>
      </c>
      <c r="D33" s="8">
        <v>8.6663329338642825</v>
      </c>
      <c r="E33">
        <v>8.5319827871632157</v>
      </c>
      <c r="F33">
        <v>8.2700000000000014</v>
      </c>
      <c r="G33">
        <v>8.6551928240957405</v>
      </c>
      <c r="H33">
        <v>24.428107759359833</v>
      </c>
      <c r="I33">
        <v>24.259606599264071</v>
      </c>
      <c r="J33">
        <v>24.360962386445433</v>
      </c>
      <c r="K33">
        <v>26.6002457671953</v>
      </c>
      <c r="L33">
        <v>8.1980796952102981</v>
      </c>
      <c r="M33">
        <v>8.477671168544834</v>
      </c>
      <c r="N33">
        <v>8.3130121619136634</v>
      </c>
      <c r="O33">
        <v>24.035826055216432</v>
      </c>
      <c r="P33" s="19">
        <v>24.996104891610003</v>
      </c>
      <c r="Q33">
        <v>26.696633514782366</v>
      </c>
      <c r="R33">
        <v>8.9839900809599005</v>
      </c>
      <c r="S33">
        <v>9.0358115836426531</v>
      </c>
      <c r="U33">
        <v>25.366524086281999</v>
      </c>
      <c r="V33">
        <v>23.395324628099402</v>
      </c>
      <c r="W33" s="9"/>
      <c r="X33" s="8">
        <f t="shared" si="1"/>
        <v>15.76177482549555</v>
      </c>
      <c r="Y33">
        <f t="shared" si="1"/>
        <v>15.727623812100855</v>
      </c>
      <c r="Z33">
        <f t="shared" si="1"/>
        <v>16.090962386445433</v>
      </c>
      <c r="AA33">
        <f t="shared" si="1"/>
        <v>17.945052943099562</v>
      </c>
      <c r="AB33">
        <f t="shared" si="49"/>
        <v>15.837746360006134</v>
      </c>
      <c r="AC33" s="19">
        <f t="shared" si="49"/>
        <v>16.518433723065169</v>
      </c>
      <c r="AD33">
        <f t="shared" si="49"/>
        <v>18.383621352868701</v>
      </c>
      <c r="AE33">
        <f t="shared" si="50"/>
        <v>16.3825340053221</v>
      </c>
      <c r="AF33">
        <f t="shared" si="50"/>
        <v>14.359513044456749</v>
      </c>
      <c r="AG33" s="9"/>
      <c r="AQ33" s="42"/>
      <c r="BA33" s="42"/>
      <c r="BB33" s="54">
        <f t="shared" si="29"/>
        <v>-5.3448114844135546</v>
      </c>
      <c r="BC33" s="55">
        <f t="shared" si="23"/>
        <v>-5.9235121996324303</v>
      </c>
      <c r="BD33" s="54">
        <f t="shared" si="16"/>
        <v>-4.1355441265332225</v>
      </c>
      <c r="BE33" s="54">
        <f t="shared" si="17"/>
        <v>-5.2058910673876433</v>
      </c>
      <c r="BF33" s="54">
        <f t="shared" si="18"/>
        <v>-7.6886257550342396</v>
      </c>
      <c r="BG33" s="54">
        <f t="shared" si="19"/>
        <v>-7.4052088252115595</v>
      </c>
      <c r="BH33" s="54">
        <f t="shared" si="20"/>
        <v>-6.6995780039617472</v>
      </c>
      <c r="BI33" s="54">
        <f t="shared" si="21"/>
        <v>-7.7775877329880778</v>
      </c>
      <c r="BJ33" s="54">
        <f t="shared" si="22"/>
        <v>-9.219149614136791</v>
      </c>
      <c r="BK33" s="42"/>
      <c r="BL33" s="68">
        <f t="shared" si="2"/>
        <v>40.6395207668197</v>
      </c>
      <c r="BM33" s="68">
        <f t="shared" si="2"/>
        <v>60.695270569073934</v>
      </c>
      <c r="BN33" s="68">
        <f t="shared" si="63"/>
        <v>17.576112773346129</v>
      </c>
      <c r="BO33" s="68">
        <f t="shared" si="64"/>
        <v>36.908752412150953</v>
      </c>
      <c r="BP33" s="68">
        <f t="shared" si="65"/>
        <v>206.30368133367074</v>
      </c>
      <c r="BQ33" s="68">
        <f t="shared" si="66"/>
        <v>169.50791445037945</v>
      </c>
      <c r="BR33" s="68">
        <f t="shared" si="67"/>
        <v>103.93789989347857</v>
      </c>
      <c r="BS33" s="68">
        <f t="shared" si="68"/>
        <v>219.42555299560843</v>
      </c>
      <c r="BT33" s="68">
        <f t="shared" si="69"/>
        <v>595.99218955096683</v>
      </c>
      <c r="BU33" s="42"/>
      <c r="CE33" s="42"/>
    </row>
    <row r="34" spans="1:83" x14ac:dyDescent="0.2">
      <c r="A34" s="79"/>
      <c r="B34" s="88"/>
      <c r="C34" s="4">
        <v>3</v>
      </c>
      <c r="D34" s="8">
        <v>8.6654078762100593</v>
      </c>
      <c r="E34">
        <v>8.6710915080589199</v>
      </c>
      <c r="F34">
        <v>8.9333333333333336</v>
      </c>
      <c r="G34">
        <v>8.8372910286716628</v>
      </c>
      <c r="H34">
        <v>24.119895610332733</v>
      </c>
      <c r="I34">
        <v>23.7089799993424</v>
      </c>
      <c r="J34">
        <v>25.210103610587435</v>
      </c>
      <c r="K34">
        <v>26.284881160330599</v>
      </c>
      <c r="L34">
        <v>8.4147959408427386</v>
      </c>
      <c r="M34">
        <v>8.6596739942844252</v>
      </c>
      <c r="N34">
        <v>8.3547150310546865</v>
      </c>
      <c r="O34">
        <v>23.950782856326132</v>
      </c>
      <c r="P34" s="19">
        <v>25.223233512277631</v>
      </c>
      <c r="Q34">
        <v>26.921687041531261</v>
      </c>
      <c r="R34">
        <v>9.314982633185048</v>
      </c>
      <c r="S34">
        <v>9.3531039871003028</v>
      </c>
      <c r="U34">
        <v>25.353950627382662</v>
      </c>
      <c r="V34">
        <v>23.815703780076266</v>
      </c>
      <c r="W34" s="9"/>
      <c r="X34" s="8">
        <f t="shared" si="1"/>
        <v>15.454487734122674</v>
      </c>
      <c r="Y34">
        <f t="shared" si="1"/>
        <v>15.03788849128348</v>
      </c>
      <c r="Z34">
        <f t="shared" si="1"/>
        <v>16.276770277254101</v>
      </c>
      <c r="AA34">
        <f t="shared" si="1"/>
        <v>17.447590131658934</v>
      </c>
      <c r="AB34">
        <f t="shared" si="49"/>
        <v>15.535986915483393</v>
      </c>
      <c r="AC34" s="19">
        <f t="shared" si="49"/>
        <v>16.563559517993205</v>
      </c>
      <c r="AD34">
        <f t="shared" si="49"/>
        <v>18.566972010476576</v>
      </c>
      <c r="AE34">
        <f t="shared" si="50"/>
        <v>16.038967994197613</v>
      </c>
      <c r="AF34">
        <f t="shared" si="50"/>
        <v>14.462599792975963</v>
      </c>
      <c r="AG34" s="9"/>
      <c r="AQ34" s="42"/>
      <c r="BA34" s="42"/>
      <c r="BB34" s="54">
        <f t="shared" si="29"/>
        <v>-5.6520985757864306</v>
      </c>
      <c r="BC34" s="55">
        <f t="shared" si="23"/>
        <v>-6.6132475204498054</v>
      </c>
      <c r="BD34" s="54">
        <f t="shared" si="16"/>
        <v>-3.9497362357245542</v>
      </c>
      <c r="BE34" s="54">
        <f t="shared" si="17"/>
        <v>-5.7033538788282705</v>
      </c>
      <c r="BF34" s="54">
        <f t="shared" si="18"/>
        <v>-7.9903851995569806</v>
      </c>
      <c r="BG34" s="54">
        <f t="shared" si="19"/>
        <v>-7.3600830302835227</v>
      </c>
      <c r="BH34" s="54">
        <f t="shared" si="20"/>
        <v>-6.5162273463538725</v>
      </c>
      <c r="BI34" s="54">
        <f t="shared" si="21"/>
        <v>-8.121153744112565</v>
      </c>
      <c r="BJ34" s="54">
        <f t="shared" si="22"/>
        <v>-9.1160628656175771</v>
      </c>
      <c r="BK34" s="42"/>
      <c r="BL34" s="68">
        <f t="shared" si="2"/>
        <v>50.286476900023125</v>
      </c>
      <c r="BM34" s="68">
        <f t="shared" si="2"/>
        <v>97.900716983884536</v>
      </c>
      <c r="BN34" s="68">
        <f t="shared" si="63"/>
        <v>15.452155926051729</v>
      </c>
      <c r="BO34" s="68">
        <f t="shared" si="64"/>
        <v>52.105143153528495</v>
      </c>
      <c r="BP34" s="68">
        <f t="shared" si="65"/>
        <v>254.29956774955903</v>
      </c>
      <c r="BQ34" s="68">
        <f t="shared" si="66"/>
        <v>164.28796975120542</v>
      </c>
      <c r="BR34" s="68">
        <f t="shared" si="67"/>
        <v>91.533462244123115</v>
      </c>
      <c r="BS34" s="68">
        <f t="shared" si="68"/>
        <v>278.42669765882027</v>
      </c>
      <c r="BT34" s="68">
        <f t="shared" si="69"/>
        <v>554.89187398081367</v>
      </c>
      <c r="BU34" s="42"/>
      <c r="CE34" s="42"/>
    </row>
    <row r="35" spans="1:83" x14ac:dyDescent="0.2">
      <c r="A35" s="79" t="s">
        <v>6</v>
      </c>
      <c r="B35" s="88" t="s">
        <v>3</v>
      </c>
      <c r="C35" s="4">
        <v>1</v>
      </c>
      <c r="D35" s="8">
        <v>8.5338891822850211</v>
      </c>
      <c r="E35">
        <v>8.9166666666666661</v>
      </c>
      <c r="F35">
        <v>8.9168906318429233</v>
      </c>
      <c r="G35">
        <v>9.3812265857743977</v>
      </c>
      <c r="H35">
        <v>27.386300206447132</v>
      </c>
      <c r="I35">
        <v>28.6791393153235</v>
      </c>
      <c r="J35">
        <v>25.973648992894468</v>
      </c>
      <c r="K35">
        <v>32.329969486280369</v>
      </c>
      <c r="L35">
        <v>8.8095759383827801</v>
      </c>
      <c r="M35">
        <v>9.2443715000615665</v>
      </c>
      <c r="N35">
        <v>8.6465538496952394</v>
      </c>
      <c r="O35">
        <v>30.848698116323771</v>
      </c>
      <c r="P35" s="19">
        <v>30.4200967374463</v>
      </c>
      <c r="Q35">
        <v>32.354393555555369</v>
      </c>
      <c r="R35">
        <v>13.7193227417307</v>
      </c>
      <c r="S35">
        <v>9.2215060142008074</v>
      </c>
      <c r="U35">
        <v>34.357339862679368</v>
      </c>
      <c r="V35">
        <v>32.468430785970604</v>
      </c>
      <c r="W35" s="9"/>
      <c r="X35" s="8">
        <f t="shared" si="1"/>
        <v>18.852411024162109</v>
      </c>
      <c r="Y35">
        <f t="shared" si="1"/>
        <v>19.762472648656832</v>
      </c>
      <c r="Z35">
        <f t="shared" si="1"/>
        <v>17.056758361051543</v>
      </c>
      <c r="AA35">
        <f t="shared" si="1"/>
        <v>22.94874290050597</v>
      </c>
      <c r="AB35">
        <f t="shared" si="49"/>
        <v>22.039122177940989</v>
      </c>
      <c r="AC35" s="19">
        <f t="shared" si="49"/>
        <v>21.175725237384732</v>
      </c>
      <c r="AD35">
        <f t="shared" si="49"/>
        <v>23.707839705860131</v>
      </c>
      <c r="AE35">
        <f t="shared" si="50"/>
        <v>20.638017120948668</v>
      </c>
      <c r="AF35">
        <f t="shared" si="50"/>
        <v>23.246924771769798</v>
      </c>
      <c r="AG35" s="9"/>
      <c r="AH35">
        <f t="shared" ref="AH35" si="71">(STDEV(D35:D37)^2+STDEV(H35:H37)^2)^0.5</f>
        <v>7.1898845667892397E-2</v>
      </c>
      <c r="AI35">
        <f t="shared" ref="AI35" si="72">(STDEV(E35:E37)^2+STDEV(I35:I37)^2)^0.5</f>
        <v>0.45549687676006773</v>
      </c>
      <c r="AJ35">
        <f t="shared" ref="AJ35" si="73">(STDEV(F35:F37)^2+STDEV(J35:J37)^2)^0.5</f>
        <v>0.10690705095519662</v>
      </c>
      <c r="AK35">
        <f t="shared" ref="AK35" si="74">(STDEV(G35:G37)^2+STDEV(K35:K37)^2)^0.5</f>
        <v>0.25661383459553139</v>
      </c>
      <c r="AL35">
        <f>(STDEV(L35:L37)^2+STDEV(O35:O37)^2)^0.5</f>
        <v>0.40981659868575582</v>
      </c>
      <c r="AM35">
        <f>(STDEV(M35:M37)^2+STDEV(P35:P37)^2)^0.5</f>
        <v>1.1149960488720836</v>
      </c>
      <c r="AN35">
        <f>(STDEV(N35:N37)^2+STDEV(Q35:Q37)^2)^0.5</f>
        <v>0.39002831738796828</v>
      </c>
      <c r="AO35">
        <f>(STDEV(R35:R37)^2+STDEV(U35:U37)^2)^0.5</f>
        <v>2.6705477441468441</v>
      </c>
      <c r="AP35">
        <f>(STDEV(S35:S37)^2+STDEV(V35:V37)^2)^0.5</f>
        <v>2.2961407742075628</v>
      </c>
      <c r="AQ35" s="42"/>
      <c r="AR35">
        <f>AVERAGE(X35:X37)</f>
        <v>18.834861754233053</v>
      </c>
      <c r="AS35">
        <f t="shared" ref="AS35" si="75">AVERAGE(Y35:Y37)</f>
        <v>20.009908380338175</v>
      </c>
      <c r="AT35">
        <f t="shared" ref="AT35" si="76">AVERAGE(Z35:Z37)</f>
        <v>17.152958945146718</v>
      </c>
      <c r="AU35">
        <f t="shared" ref="AU35" si="77">AVERAGE(AA35:AA37)</f>
        <v>23.10104248660603</v>
      </c>
      <c r="AV35">
        <f t="shared" ref="AV35" si="78">AVERAGE(AB35:AB37)</f>
        <v>22.017498240227638</v>
      </c>
      <c r="AW35">
        <f t="shared" ref="AW35" si="79">AVERAGE(AC35:AC37)</f>
        <v>20.118296041734421</v>
      </c>
      <c r="AX35">
        <f t="shared" ref="AX35" si="80">AVERAGE(AD35:AD37)</f>
        <v>23.80269568141534</v>
      </c>
      <c r="AY35">
        <f t="shared" ref="AY35" si="81">AVERAGE(AE35:AE37)</f>
        <v>22.753073862234952</v>
      </c>
      <c r="AZ35">
        <f t="shared" ref="AZ35" si="82">AVERAGE(AF35:AF37)</f>
        <v>21.78015686559122</v>
      </c>
      <c r="BA35" s="42"/>
      <c r="BB35" s="54">
        <f t="shared" si="29"/>
        <v>-2.2541752857469959</v>
      </c>
      <c r="BC35" s="55">
        <f t="shared" si="23"/>
        <v>-1.8886633630764535</v>
      </c>
      <c r="BD35" s="54">
        <f t="shared" si="16"/>
        <v>-3.1697481519271129</v>
      </c>
      <c r="BE35" s="54">
        <f t="shared" si="17"/>
        <v>-0.20220110998123531</v>
      </c>
      <c r="BF35" s="54">
        <f t="shared" si="18"/>
        <v>-1.487249937099385</v>
      </c>
      <c r="BG35" s="54">
        <f t="shared" si="19"/>
        <v>-2.7479173108919959</v>
      </c>
      <c r="BH35" s="54">
        <f t="shared" si="20"/>
        <v>-1.3753596509703172</v>
      </c>
      <c r="BI35" s="54">
        <f t="shared" si="21"/>
        <v>-3.52210461736151</v>
      </c>
      <c r="BJ35" s="54">
        <f t="shared" si="22"/>
        <v>-0.33173788682374195</v>
      </c>
      <c r="BK35" s="42"/>
      <c r="BL35" s="68">
        <f t="shared" si="2"/>
        <v>4.770615078221117</v>
      </c>
      <c r="BM35" s="68">
        <f t="shared" si="2"/>
        <v>3.7029199538985886</v>
      </c>
      <c r="BN35" s="68">
        <f t="shared" si="63"/>
        <v>8.9988968229310231</v>
      </c>
      <c r="BO35" s="68">
        <f t="shared" si="64"/>
        <v>1.1504522538559125</v>
      </c>
      <c r="BP35" s="68">
        <f t="shared" si="65"/>
        <v>2.8035405504166886</v>
      </c>
      <c r="BQ35" s="68">
        <f t="shared" si="66"/>
        <v>6.7174669160523468</v>
      </c>
      <c r="BR35" s="68">
        <f t="shared" si="67"/>
        <v>2.5943257709063889</v>
      </c>
      <c r="BS35" s="68">
        <f t="shared" si="68"/>
        <v>11.488389137953718</v>
      </c>
      <c r="BT35" s="68">
        <f t="shared" si="69"/>
        <v>1.2585284994875561</v>
      </c>
      <c r="BU35" s="42"/>
      <c r="BV35">
        <f t="shared" ref="BV35:CD35" si="83">AVERAGE(BL35:BL37)</f>
        <v>4.8293575826701209</v>
      </c>
      <c r="BW35">
        <f t="shared" si="83"/>
        <v>3.1665966417624318</v>
      </c>
      <c r="BX35">
        <f t="shared" si="83"/>
        <v>8.4292229926451991</v>
      </c>
      <c r="BY35">
        <f t="shared" si="83"/>
        <v>1.0392445699599726</v>
      </c>
      <c r="BZ35">
        <f t="shared" si="83"/>
        <v>2.8593823608613298</v>
      </c>
      <c r="CA35">
        <f t="shared" si="83"/>
        <v>16.322678517014442</v>
      </c>
      <c r="CB35">
        <f t="shared" si="83"/>
        <v>2.4320768106191069</v>
      </c>
      <c r="CC35">
        <f t="shared" si="83"/>
        <v>4.6954250201278347</v>
      </c>
      <c r="CD35">
        <f t="shared" si="83"/>
        <v>8.9545749438238325</v>
      </c>
      <c r="CE35" s="42"/>
    </row>
    <row r="36" spans="1:83" x14ac:dyDescent="0.2">
      <c r="A36" s="79"/>
      <c r="B36" s="88"/>
      <c r="C36" s="4">
        <v>2</v>
      </c>
      <c r="D36" s="10"/>
      <c r="E36">
        <v>8.5633333333333344</v>
      </c>
      <c r="F36">
        <v>8.8874306086879429</v>
      </c>
      <c r="G36">
        <v>9.5520095720247511</v>
      </c>
      <c r="H36" s="3"/>
      <c r="I36">
        <v>28.470094347138431</v>
      </c>
      <c r="J36">
        <v>26.120661396604433</v>
      </c>
      <c r="K36">
        <v>32.813332478500229</v>
      </c>
      <c r="L36">
        <v>8.885968670213936</v>
      </c>
      <c r="M36">
        <v>9.1421673045336505</v>
      </c>
      <c r="N36">
        <v>9.10130815548691</v>
      </c>
      <c r="O36">
        <v>30.722280892754167</v>
      </c>
      <c r="P36" s="19">
        <v>28.289199879112868</v>
      </c>
      <c r="Q36">
        <v>32.973553696663565</v>
      </c>
      <c r="R36">
        <v>9.5116296873441062</v>
      </c>
      <c r="S36">
        <v>9.440674575564314</v>
      </c>
      <c r="U36">
        <v>33.038005457668397</v>
      </c>
      <c r="V36">
        <v>28.420941553343734</v>
      </c>
      <c r="W36" s="9"/>
      <c r="X36" s="10"/>
      <c r="Y36">
        <f t="shared" si="1"/>
        <v>19.906761013805095</v>
      </c>
      <c r="Z36">
        <f t="shared" si="1"/>
        <v>17.23323078791649</v>
      </c>
      <c r="AA36">
        <f t="shared" si="1"/>
        <v>23.261322906475478</v>
      </c>
      <c r="AB36">
        <f t="shared" si="49"/>
        <v>21.836312222540229</v>
      </c>
      <c r="AC36" s="19">
        <f t="shared" si="49"/>
        <v>19.147032574579217</v>
      </c>
      <c r="AD36">
        <f t="shared" si="49"/>
        <v>23.872245541176653</v>
      </c>
      <c r="AE36">
        <f t="shared" si="50"/>
        <v>23.526375770324293</v>
      </c>
      <c r="AF36">
        <f t="shared" si="50"/>
        <v>18.980266977779422</v>
      </c>
      <c r="AG36" s="9"/>
      <c r="AQ36" s="42"/>
      <c r="BA36" s="42"/>
      <c r="BB36" s="65"/>
      <c r="BC36" s="55">
        <f t="shared" si="23"/>
        <v>-1.7443749979281904</v>
      </c>
      <c r="BD36" s="54">
        <f t="shared" si="16"/>
        <v>-2.9932757250621655</v>
      </c>
      <c r="BE36" s="54">
        <f t="shared" si="17"/>
        <v>0.11037889598827277</v>
      </c>
      <c r="BF36" s="54">
        <f t="shared" si="18"/>
        <v>-1.6900598925001447</v>
      </c>
      <c r="BG36" s="54">
        <f t="shared" si="19"/>
        <v>-4.7766099736975107</v>
      </c>
      <c r="BH36" s="54">
        <f t="shared" si="20"/>
        <v>-1.2109538156537951</v>
      </c>
      <c r="BI36" s="54">
        <f t="shared" si="21"/>
        <v>-0.63374596798588456</v>
      </c>
      <c r="BJ36" s="54">
        <f t="shared" si="22"/>
        <v>-4.598395680814118</v>
      </c>
      <c r="BK36" s="42"/>
      <c r="BL36" s="65"/>
      <c r="BM36" s="68">
        <f t="shared" si="2"/>
        <v>3.350496727307235</v>
      </c>
      <c r="BN36" s="68">
        <f t="shared" si="63"/>
        <v>7.9627994638465776</v>
      </c>
      <c r="BO36" s="68">
        <f t="shared" si="64"/>
        <v>0.9263447433848917</v>
      </c>
      <c r="BP36" s="68">
        <f t="shared" si="65"/>
        <v>3.2267009883977043</v>
      </c>
      <c r="BQ36" s="68">
        <f t="shared" si="66"/>
        <v>27.409611482127435</v>
      </c>
      <c r="BR36" s="68">
        <f t="shared" si="67"/>
        <v>2.3149063267410268</v>
      </c>
      <c r="BS36" s="68">
        <f t="shared" si="68"/>
        <v>1.5515884783529952</v>
      </c>
      <c r="BT36" s="68">
        <f t="shared" si="69"/>
        <v>24.224511713187908</v>
      </c>
      <c r="BU36" s="42"/>
      <c r="BV36" s="3"/>
      <c r="CE36" s="42"/>
    </row>
    <row r="37" spans="1:83" x14ac:dyDescent="0.2">
      <c r="A37" s="79"/>
      <c r="B37" s="88"/>
      <c r="C37" s="4">
        <v>3</v>
      </c>
      <c r="D37" s="8">
        <v>8.6211626742128402</v>
      </c>
      <c r="E37">
        <v>8.9</v>
      </c>
      <c r="F37">
        <v>8.9827924293868779</v>
      </c>
      <c r="G37">
        <v>9.4589039429857493</v>
      </c>
      <c r="H37">
        <v>27.438475158516834</v>
      </c>
      <c r="I37">
        <v>29.260491478552598</v>
      </c>
      <c r="J37">
        <v>26.151680115859005</v>
      </c>
      <c r="K37">
        <v>32.551965595822395</v>
      </c>
      <c r="L37">
        <v>8.2491208406579783</v>
      </c>
      <c r="M37">
        <v>8.8655159286506873</v>
      </c>
      <c r="N37">
        <v>8.7742505903783332</v>
      </c>
      <c r="O37">
        <v>30.42618116085967</v>
      </c>
      <c r="P37" s="19">
        <v>28.897646241890001</v>
      </c>
      <c r="Q37">
        <v>32.602252387587562</v>
      </c>
      <c r="R37">
        <v>9.0622052760283172</v>
      </c>
      <c r="S37">
        <v>9.1957626633448388</v>
      </c>
      <c r="U37">
        <v>33.157033971460201</v>
      </c>
      <c r="V37">
        <v>32.309041510569266</v>
      </c>
      <c r="W37" s="9"/>
      <c r="X37" s="8">
        <f t="shared" si="1"/>
        <v>18.817312484303994</v>
      </c>
      <c r="Y37">
        <f t="shared" si="1"/>
        <v>20.360491478552596</v>
      </c>
      <c r="Z37">
        <f t="shared" si="1"/>
        <v>17.168887686472125</v>
      </c>
      <c r="AA37">
        <f t="shared" si="1"/>
        <v>23.093061652836646</v>
      </c>
      <c r="AB37">
        <f t="shared" si="49"/>
        <v>22.17706032020169</v>
      </c>
      <c r="AC37" s="19">
        <f t="shared" si="49"/>
        <v>20.032130313239314</v>
      </c>
      <c r="AD37">
        <f t="shared" si="49"/>
        <v>23.828001797209229</v>
      </c>
      <c r="AE37">
        <f t="shared" si="50"/>
        <v>24.094828695431886</v>
      </c>
      <c r="AF37">
        <f t="shared" si="50"/>
        <v>23.113278847224429</v>
      </c>
      <c r="AG37" s="9"/>
      <c r="AQ37" s="42"/>
      <c r="BA37" s="42"/>
      <c r="BB37" s="54">
        <f t="shared" si="29"/>
        <v>-2.2892738256051111</v>
      </c>
      <c r="BC37" s="55">
        <f t="shared" si="23"/>
        <v>-1.2906445331806893</v>
      </c>
      <c r="BD37" s="54">
        <f t="shared" si="16"/>
        <v>-3.0576188265065305</v>
      </c>
      <c r="BE37" s="54">
        <f t="shared" si="17"/>
        <v>-5.7882357650559157E-2</v>
      </c>
      <c r="BF37" s="54">
        <f t="shared" si="18"/>
        <v>-1.3493117948386839</v>
      </c>
      <c r="BG37" s="54">
        <f t="shared" si="19"/>
        <v>-3.8915122350374141</v>
      </c>
      <c r="BH37" s="54">
        <f t="shared" si="20"/>
        <v>-1.2551975596212195</v>
      </c>
      <c r="BI37" s="54">
        <f t="shared" si="21"/>
        <v>-6.5293042878291629E-2</v>
      </c>
      <c r="BJ37" s="54">
        <f t="shared" si="22"/>
        <v>-0.46538381136911156</v>
      </c>
      <c r="BK37" s="42"/>
      <c r="BL37" s="68">
        <f t="shared" si="2"/>
        <v>4.8881000871191249</v>
      </c>
      <c r="BM37" s="68">
        <f t="shared" si="2"/>
        <v>2.4463732440814718</v>
      </c>
      <c r="BN37" s="68">
        <f t="shared" si="63"/>
        <v>8.3259726911579932</v>
      </c>
      <c r="BO37" s="68">
        <f t="shared" si="64"/>
        <v>1.0409367126391136</v>
      </c>
      <c r="BP37" s="68">
        <f t="shared" si="65"/>
        <v>2.5479055437695965</v>
      </c>
      <c r="BQ37" s="68">
        <f t="shared" si="66"/>
        <v>14.840957152863547</v>
      </c>
      <c r="BR37" s="68">
        <f t="shared" si="67"/>
        <v>2.3869983342099048</v>
      </c>
      <c r="BS37" s="68">
        <f t="shared" si="68"/>
        <v>1.0462974440767923</v>
      </c>
      <c r="BT37" s="68">
        <f t="shared" si="69"/>
        <v>1.3806846187960318</v>
      </c>
      <c r="BU37" s="42"/>
      <c r="CE37" s="42"/>
    </row>
    <row r="38" spans="1:83" x14ac:dyDescent="0.2">
      <c r="A38" s="79" t="s">
        <v>6</v>
      </c>
      <c r="B38" s="88" t="s">
        <v>4</v>
      </c>
      <c r="C38" s="4">
        <v>1</v>
      </c>
      <c r="D38" s="8">
        <v>8.6666103447430913</v>
      </c>
      <c r="E38">
        <v>8.82</v>
      </c>
      <c r="F38">
        <v>9.0739394583313544</v>
      </c>
      <c r="G38">
        <v>8.9805511917906564</v>
      </c>
      <c r="H38">
        <v>21.355045814534396</v>
      </c>
      <c r="I38">
        <v>22.956495449156165</v>
      </c>
      <c r="J38">
        <v>21.926522707872703</v>
      </c>
      <c r="K38">
        <v>23.809983826944102</v>
      </c>
      <c r="L38">
        <v>9.0354578212973831</v>
      </c>
      <c r="M38">
        <v>8.6731624951475492</v>
      </c>
      <c r="N38">
        <v>9.372745587673144</v>
      </c>
      <c r="O38">
        <v>20.917032461661901</v>
      </c>
      <c r="P38" s="19">
        <v>21.027675210471632</v>
      </c>
      <c r="Q38">
        <v>22.430941407425703</v>
      </c>
      <c r="R38">
        <v>9.4083286163421302</v>
      </c>
      <c r="S38">
        <v>9.9281041238455003</v>
      </c>
      <c r="U38">
        <v>23.094588800253963</v>
      </c>
      <c r="V38">
        <v>22.6005295019594</v>
      </c>
      <c r="W38" s="9"/>
      <c r="X38" s="8">
        <f t="shared" si="1"/>
        <v>12.688435469791305</v>
      </c>
      <c r="Y38">
        <f t="shared" si="1"/>
        <v>14.136495449156165</v>
      </c>
      <c r="Z38">
        <f t="shared" si="1"/>
        <v>12.852583249541349</v>
      </c>
      <c r="AA38">
        <f t="shared" si="1"/>
        <v>14.829432635153445</v>
      </c>
      <c r="AB38">
        <f t="shared" si="49"/>
        <v>11.881574640364517</v>
      </c>
      <c r="AC38" s="19">
        <f t="shared" si="49"/>
        <v>12.354512715324082</v>
      </c>
      <c r="AD38">
        <f t="shared" si="49"/>
        <v>13.058195819752559</v>
      </c>
      <c r="AE38">
        <f t="shared" si="50"/>
        <v>13.686260183911832</v>
      </c>
      <c r="AF38">
        <f t="shared" si="50"/>
        <v>12.6724253781139</v>
      </c>
      <c r="AG38" s="9"/>
      <c r="AH38">
        <f t="shared" ref="AH38" si="84">(STDEV(D38:D40)^2+STDEV(H38:H40)^2)^0.5</f>
        <v>0.60605419713486797</v>
      </c>
      <c r="AI38">
        <f t="shared" ref="AI38" si="85">(STDEV(E38:E40)^2+STDEV(I38:I40)^2)^0.5</f>
        <v>0.12827345613695845</v>
      </c>
      <c r="AJ38">
        <f t="shared" ref="AJ38" si="86">(STDEV(F38:F40)^2+STDEV(J38:J40)^2)^0.5</f>
        <v>0.30764192041813143</v>
      </c>
      <c r="AK38">
        <f t="shared" ref="AK38" si="87">(STDEV(G38:G40)^2+STDEV(K38:K40)^2)^0.5</f>
        <v>0.26047905636609464</v>
      </c>
      <c r="AL38">
        <f>(STDEV(L38:L40)^2+STDEV(O38:O40)^2)^0.5</f>
        <v>0.45903613973103247</v>
      </c>
      <c r="AM38">
        <f>(STDEV(M38:M40)^2+STDEV(P38:P40)^2)^0.5</f>
        <v>0.56215382879347853</v>
      </c>
      <c r="AN38">
        <f>(STDEV(N38:N40)^2+STDEV(Q38:Q40)^2)^0.5</f>
        <v>0.46053299024594124</v>
      </c>
      <c r="AO38">
        <f>(STDEV(R38:R40)^2+STDEV(U38:U40)^2)^0.5</f>
        <v>0.17165688896942549</v>
      </c>
      <c r="AP38">
        <f>(STDEV(S38:S40)^2+STDEV(V38:V40)^2)^0.5</f>
        <v>0.67443677763678678</v>
      </c>
      <c r="AQ38" s="42"/>
      <c r="AR38">
        <f>AVERAGE(X38:X40)</f>
        <v>12.045072034832819</v>
      </c>
      <c r="AS38">
        <f t="shared" ref="AS38" si="88">AVERAGE(Y38:Y40)</f>
        <v>14.321368480342199</v>
      </c>
      <c r="AT38">
        <f t="shared" ref="AT38" si="89">AVERAGE(Z38:Z40)</f>
        <v>12.665555183980354</v>
      </c>
      <c r="AU38">
        <f t="shared" ref="AU38" si="90">AVERAGE(AA38:AA40)</f>
        <v>15.149501722662356</v>
      </c>
      <c r="AV38">
        <f t="shared" ref="AV38" si="91">AVERAGE(AB38:AB40)</f>
        <v>11.962679816015019</v>
      </c>
      <c r="AW38">
        <f t="shared" ref="AW38" si="92">AVERAGE(AC38:AC40)</f>
        <v>11.725166355031112</v>
      </c>
      <c r="AX38">
        <f t="shared" ref="AX38" si="93">AVERAGE(AD38:AD40)</f>
        <v>13.356537243930484</v>
      </c>
      <c r="AY38">
        <f t="shared" ref="AY38" si="94">AVERAGE(AE38:AE40)</f>
        <v>13.644807795666472</v>
      </c>
      <c r="AZ38">
        <f t="shared" ref="AZ38" si="95">AVERAGE(AF38:AF40)</f>
        <v>12.869211936916217</v>
      </c>
      <c r="BA38" s="42"/>
      <c r="BB38" s="54">
        <f t="shared" si="29"/>
        <v>-8.4181508401178</v>
      </c>
      <c r="BC38" s="55">
        <f t="shared" si="23"/>
        <v>-7.5146405625771209</v>
      </c>
      <c r="BD38" s="54">
        <f t="shared" si="16"/>
        <v>-7.3739232634373071</v>
      </c>
      <c r="BE38" s="54">
        <f t="shared" si="17"/>
        <v>-8.3215113753337597</v>
      </c>
      <c r="BF38" s="54">
        <f t="shared" si="18"/>
        <v>-11.644797474675856</v>
      </c>
      <c r="BG38" s="54">
        <f t="shared" si="19"/>
        <v>-11.569129832952646</v>
      </c>
      <c r="BH38" s="54">
        <f t="shared" si="20"/>
        <v>-12.02500353707789</v>
      </c>
      <c r="BI38" s="54">
        <f t="shared" si="21"/>
        <v>-10.473861554398345</v>
      </c>
      <c r="BJ38" s="54">
        <f t="shared" si="22"/>
        <v>-10.90623728047964</v>
      </c>
      <c r="BK38" s="42"/>
      <c r="BL38" s="68">
        <f t="shared" si="2"/>
        <v>342.07072719868654</v>
      </c>
      <c r="BM38" s="68">
        <f t="shared" si="2"/>
        <v>182.8656844990829</v>
      </c>
      <c r="BN38" s="68">
        <f t="shared" si="63"/>
        <v>165.87162067376215</v>
      </c>
      <c r="BO38" s="68">
        <f t="shared" si="64"/>
        <v>319.90758199324745</v>
      </c>
      <c r="BP38" s="68">
        <f t="shared" si="65"/>
        <v>3202.0885179726488</v>
      </c>
      <c r="BQ38" s="68">
        <f t="shared" si="66"/>
        <v>3038.471054377078</v>
      </c>
      <c r="BR38" s="68">
        <f t="shared" si="67"/>
        <v>4167.6070366271269</v>
      </c>
      <c r="BS38" s="68">
        <f t="shared" si="68"/>
        <v>1422.15357809741</v>
      </c>
      <c r="BT38" s="68">
        <f t="shared" si="69"/>
        <v>1919.1307372388376</v>
      </c>
      <c r="BU38" s="42"/>
      <c r="BV38">
        <f t="shared" ref="BV38:CD38" si="96">AVERAGE(BL38:BL40)</f>
        <v>561.11068476460093</v>
      </c>
      <c r="BW38">
        <f t="shared" si="96"/>
        <v>161.6109546333241</v>
      </c>
      <c r="BX38">
        <f t="shared" si="96"/>
        <v>189.85469821338373</v>
      </c>
      <c r="BY38">
        <f t="shared" si="96"/>
        <v>260.4669864275653</v>
      </c>
      <c r="BZ38">
        <f t="shared" si="96"/>
        <v>3039.0465708818087</v>
      </c>
      <c r="CA38">
        <f t="shared" si="96"/>
        <v>5091.2354541927771</v>
      </c>
      <c r="CB38">
        <f t="shared" si="96"/>
        <v>3586.027231380353</v>
      </c>
      <c r="CC38">
        <f t="shared" si="96"/>
        <v>1467.6534613214956</v>
      </c>
      <c r="CD38">
        <f t="shared" si="96"/>
        <v>1682.4652638706414</v>
      </c>
      <c r="CE38" s="42"/>
    </row>
    <row r="39" spans="1:83" x14ac:dyDescent="0.2">
      <c r="A39" s="79"/>
      <c r="B39" s="88"/>
      <c r="C39" s="4">
        <v>2</v>
      </c>
      <c r="D39" s="8">
        <v>8.4779833108958833</v>
      </c>
      <c r="E39">
        <v>8.6566666666666663</v>
      </c>
      <c r="F39">
        <v>8.8160933072231842</v>
      </c>
      <c r="G39">
        <v>8.7103875062646647</v>
      </c>
      <c r="H39">
        <v>20.334989762490597</v>
      </c>
      <c r="I39">
        <v>23.019029935301266</v>
      </c>
      <c r="J39">
        <v>21.475563280217699</v>
      </c>
      <c r="K39">
        <v>23.860793156164434</v>
      </c>
      <c r="L39">
        <v>8.4266252725696891</v>
      </c>
      <c r="M39">
        <v>8.8407331429951768</v>
      </c>
      <c r="N39">
        <v>8.7439294889883357</v>
      </c>
      <c r="O39">
        <v>20.287265963753701</v>
      </c>
      <c r="P39" s="19">
        <v>20.689612295464869</v>
      </c>
      <c r="Q39">
        <v>22.816667157615999</v>
      </c>
      <c r="R39">
        <v>9.4299887683139971</v>
      </c>
      <c r="S39">
        <v>9.0923642655428409</v>
      </c>
      <c r="U39">
        <v>23.179515860828701</v>
      </c>
      <c r="V39">
        <v>22.043890585052498</v>
      </c>
      <c r="W39" s="9"/>
      <c r="X39" s="8">
        <f t="shared" si="1"/>
        <v>11.857006451594714</v>
      </c>
      <c r="Y39">
        <f t="shared" si="1"/>
        <v>14.362363268634599</v>
      </c>
      <c r="Z39">
        <f t="shared" si="1"/>
        <v>12.659469972994515</v>
      </c>
      <c r="AA39">
        <f t="shared" si="1"/>
        <v>15.150405649899769</v>
      </c>
      <c r="AB39">
        <f t="shared" si="49"/>
        <v>11.860640691184011</v>
      </c>
      <c r="AC39" s="19">
        <f t="shared" si="49"/>
        <v>11.848879152469692</v>
      </c>
      <c r="AD39">
        <f t="shared" si="49"/>
        <v>14.072737668627664</v>
      </c>
      <c r="AE39">
        <f t="shared" si="50"/>
        <v>13.749527092514704</v>
      </c>
      <c r="AF39">
        <f t="shared" si="50"/>
        <v>12.951526319509657</v>
      </c>
      <c r="AG39" s="9"/>
      <c r="AQ39" s="42"/>
      <c r="BA39" s="42"/>
      <c r="BB39" s="54">
        <f t="shared" si="29"/>
        <v>-9.2495798583143909</v>
      </c>
      <c r="BC39" s="55">
        <f t="shared" si="23"/>
        <v>-7.2887727430986864</v>
      </c>
      <c r="BD39" s="54">
        <f t="shared" si="16"/>
        <v>-7.5670365399841408</v>
      </c>
      <c r="BE39" s="54">
        <f t="shared" si="17"/>
        <v>-8.0005383605874361</v>
      </c>
      <c r="BF39" s="54">
        <f t="shared" si="18"/>
        <v>-11.665731423856363</v>
      </c>
      <c r="BG39" s="54">
        <f t="shared" si="19"/>
        <v>-12.074763395807036</v>
      </c>
      <c r="BH39" s="54">
        <f t="shared" si="20"/>
        <v>-11.010461688202785</v>
      </c>
      <c r="BI39" s="54">
        <f t="shared" si="21"/>
        <v>-10.410594645795474</v>
      </c>
      <c r="BJ39" s="54">
        <f t="shared" si="22"/>
        <v>-10.627136339083883</v>
      </c>
      <c r="BK39" s="42"/>
      <c r="BL39" s="68">
        <f t="shared" si="2"/>
        <v>608.69675238404022</v>
      </c>
      <c r="BM39" s="68">
        <f t="shared" si="2"/>
        <v>156.36488408974867</v>
      </c>
      <c r="BN39" s="68">
        <f t="shared" si="63"/>
        <v>189.62909693322663</v>
      </c>
      <c r="BO39" s="68">
        <f t="shared" si="64"/>
        <v>256.09554758587524</v>
      </c>
      <c r="BP39" s="68">
        <f t="shared" si="65"/>
        <v>3248.8905428599783</v>
      </c>
      <c r="BQ39" s="68">
        <f t="shared" si="66"/>
        <v>4313.8592657373692</v>
      </c>
      <c r="BR39" s="68">
        <f t="shared" si="67"/>
        <v>2062.90502738026</v>
      </c>
      <c r="BS39" s="68">
        <f t="shared" si="68"/>
        <v>1361.1351867239837</v>
      </c>
      <c r="BT39" s="68">
        <f t="shared" si="69"/>
        <v>1581.5641281462604</v>
      </c>
      <c r="BU39" s="42"/>
      <c r="CE39" s="42"/>
    </row>
    <row r="40" spans="1:83" ht="17" thickBot="1" x14ac:dyDescent="0.25">
      <c r="A40" s="79"/>
      <c r="B40" s="88"/>
      <c r="C40" s="4">
        <v>3</v>
      </c>
      <c r="D40" s="8">
        <v>9.0893065927311358</v>
      </c>
      <c r="E40">
        <v>8.67</v>
      </c>
      <c r="F40">
        <v>8.9312059409265938</v>
      </c>
      <c r="G40">
        <v>8.7331206992705841</v>
      </c>
      <c r="H40">
        <v>20.67908077584357</v>
      </c>
      <c r="I40">
        <v>23.135246723235834</v>
      </c>
      <c r="J40">
        <v>21.415818270331798</v>
      </c>
      <c r="K40">
        <v>24.201787582204435</v>
      </c>
      <c r="L40">
        <v>8.4963545414495112</v>
      </c>
      <c r="M40">
        <v>9.6405607740031769</v>
      </c>
      <c r="N40">
        <v>9.4976175756790333</v>
      </c>
      <c r="O40">
        <v>20.642178657946037</v>
      </c>
      <c r="P40" s="19">
        <v>20.612667971302731</v>
      </c>
      <c r="Q40">
        <v>22.436295819090265</v>
      </c>
      <c r="R40">
        <v>9.6999598911772598</v>
      </c>
      <c r="S40">
        <v>8.8795764093090046</v>
      </c>
      <c r="U40">
        <v>23.198596001750133</v>
      </c>
      <c r="V40">
        <v>21.863260522434103</v>
      </c>
      <c r="W40" s="9"/>
      <c r="X40" s="8">
        <f t="shared" si="1"/>
        <v>11.589774183112434</v>
      </c>
      <c r="Y40">
        <f t="shared" si="1"/>
        <v>14.465246723235834</v>
      </c>
      <c r="Z40">
        <f t="shared" si="1"/>
        <v>12.484612329405204</v>
      </c>
      <c r="AA40">
        <f t="shared" si="1"/>
        <v>15.468666882933851</v>
      </c>
      <c r="AB40">
        <f t="shared" si="49"/>
        <v>12.145824116496525</v>
      </c>
      <c r="AC40" s="19">
        <f t="shared" si="49"/>
        <v>10.972107197299554</v>
      </c>
      <c r="AD40">
        <f t="shared" si="49"/>
        <v>12.938678243411232</v>
      </c>
      <c r="AE40">
        <f t="shared" si="50"/>
        <v>13.498636110572873</v>
      </c>
      <c r="AF40">
        <f t="shared" si="50"/>
        <v>12.983684113125099</v>
      </c>
      <c r="AG40" s="9"/>
      <c r="AQ40" s="42"/>
      <c r="BA40" s="42"/>
      <c r="BB40" s="54">
        <f t="shared" si="29"/>
        <v>-9.5168121267966708</v>
      </c>
      <c r="BC40" s="55">
        <f t="shared" si="23"/>
        <v>-7.1858892884974512</v>
      </c>
      <c r="BD40" s="54">
        <f t="shared" si="16"/>
        <v>-7.7418941835734518</v>
      </c>
      <c r="BE40" s="54">
        <f t="shared" si="17"/>
        <v>-7.6822771275533537</v>
      </c>
      <c r="BF40" s="54">
        <f t="shared" si="18"/>
        <v>-11.380547998543848</v>
      </c>
      <c r="BG40" s="54">
        <f t="shared" si="19"/>
        <v>-12.951535350977174</v>
      </c>
      <c r="BH40" s="54">
        <f t="shared" si="20"/>
        <v>-12.144521113419216</v>
      </c>
      <c r="BI40" s="54">
        <f t="shared" si="21"/>
        <v>-10.661485627737305</v>
      </c>
      <c r="BJ40" s="54">
        <f t="shared" si="22"/>
        <v>-10.594978545468441</v>
      </c>
      <c r="BK40" s="42"/>
      <c r="BL40" s="68">
        <f t="shared" si="2"/>
        <v>732.56457471107581</v>
      </c>
      <c r="BM40" s="68">
        <f t="shared" si="2"/>
        <v>145.60229531114064</v>
      </c>
      <c r="BN40" s="68">
        <f t="shared" si="63"/>
        <v>214.06337703316242</v>
      </c>
      <c r="BO40" s="68">
        <f t="shared" si="64"/>
        <v>205.39782970357314</v>
      </c>
      <c r="BP40" s="68">
        <f t="shared" si="65"/>
        <v>2666.1606518127992</v>
      </c>
      <c r="BQ40" s="68">
        <f t="shared" si="66"/>
        <v>7921.3760424638831</v>
      </c>
      <c r="BR40" s="68">
        <f t="shared" si="67"/>
        <v>4527.5696301336729</v>
      </c>
      <c r="BS40" s="68">
        <f t="shared" si="68"/>
        <v>1619.671619143093</v>
      </c>
      <c r="BT40" s="68">
        <f t="shared" si="69"/>
        <v>1546.7009262268266</v>
      </c>
      <c r="BU40" s="42"/>
      <c r="CE40" s="42"/>
    </row>
    <row r="41" spans="1:83" x14ac:dyDescent="0.2">
      <c r="A41" s="79" t="s">
        <v>15</v>
      </c>
      <c r="B41" s="79" t="s">
        <v>1</v>
      </c>
      <c r="C41" s="4">
        <v>1</v>
      </c>
      <c r="D41" s="8">
        <v>8.8939860629015364</v>
      </c>
      <c r="H41">
        <v>29.758271619414003</v>
      </c>
      <c r="P41" s="19"/>
      <c r="W41" s="9"/>
      <c r="X41" s="8">
        <f t="shared" si="1"/>
        <v>20.864285556512467</v>
      </c>
      <c r="AC41" s="19"/>
      <c r="AG41" s="9"/>
      <c r="AH41">
        <f>(STDEV(D41:D43)^2+STDEV(H41:H43)^2)^0.5</f>
        <v>0.21791945563361781</v>
      </c>
      <c r="AR41" s="56">
        <f>AVERAGE(X41:X43)</f>
        <v>21.106586309909105</v>
      </c>
      <c r="BA41" s="42"/>
      <c r="BB41" s="54">
        <f t="shared" si="29"/>
        <v>-0.2423007533966377</v>
      </c>
      <c r="BC41" s="66"/>
      <c r="BD41" s="67"/>
      <c r="BE41" s="67"/>
      <c r="BF41" s="67"/>
      <c r="BG41" s="67"/>
      <c r="BH41" s="67"/>
      <c r="BI41" s="67"/>
      <c r="BJ41" s="67"/>
      <c r="BK41" s="42"/>
      <c r="BL41" s="68">
        <f t="shared" si="2"/>
        <v>1.1828775647338488</v>
      </c>
      <c r="BU41" s="42"/>
      <c r="BV41">
        <f>AVERAGE(BL41:BL43)</f>
        <v>1.0074703981376965</v>
      </c>
      <c r="CE41" s="42"/>
    </row>
    <row r="42" spans="1:83" x14ac:dyDescent="0.2">
      <c r="A42" s="79"/>
      <c r="B42" s="79"/>
      <c r="C42" s="4">
        <v>2</v>
      </c>
      <c r="D42" s="8">
        <v>8.716398912772318</v>
      </c>
      <c r="H42">
        <v>29.906515968221903</v>
      </c>
      <c r="P42" s="19"/>
      <c r="W42" s="9"/>
      <c r="X42" s="8">
        <f t="shared" si="1"/>
        <v>21.190117055449583</v>
      </c>
      <c r="AC42" s="19"/>
      <c r="AG42" s="9"/>
      <c r="AR42" s="57"/>
      <c r="BA42" s="42"/>
      <c r="BB42" s="54">
        <f t="shared" si="29"/>
        <v>8.353074554047879E-2</v>
      </c>
      <c r="BC42" s="66"/>
      <c r="BD42" s="67"/>
      <c r="BE42" s="67"/>
      <c r="BF42" s="67"/>
      <c r="BG42" s="67"/>
      <c r="BH42" s="67"/>
      <c r="BI42" s="67"/>
      <c r="BJ42" s="67"/>
      <c r="BK42" s="42"/>
      <c r="BL42" s="68">
        <f t="shared" si="2"/>
        <v>0.94374516580159906</v>
      </c>
      <c r="BU42" s="42"/>
      <c r="CE42" s="42"/>
    </row>
    <row r="43" spans="1:83" ht="17" thickBot="1" x14ac:dyDescent="0.25">
      <c r="A43" s="79"/>
      <c r="B43" s="79"/>
      <c r="C43" s="4">
        <v>3</v>
      </c>
      <c r="D43" s="8">
        <v>8.8784331759341057</v>
      </c>
      <c r="H43">
        <v>30.143789493699369</v>
      </c>
      <c r="P43" s="19"/>
      <c r="W43" s="9"/>
      <c r="X43" s="8">
        <f t="shared" si="1"/>
        <v>21.265356317765264</v>
      </c>
      <c r="AC43" s="19"/>
      <c r="AG43" s="9"/>
      <c r="AR43" s="58"/>
      <c r="BA43" s="42"/>
      <c r="BB43" s="54">
        <f t="shared" si="29"/>
        <v>0.15877000785615891</v>
      </c>
      <c r="BC43" s="66"/>
      <c r="BD43" s="67"/>
      <c r="BE43" s="67"/>
      <c r="BF43" s="67"/>
      <c r="BG43" s="67"/>
      <c r="BH43" s="67"/>
      <c r="BI43" s="67"/>
      <c r="BJ43" s="67"/>
      <c r="BK43" s="42"/>
      <c r="BL43" s="68">
        <f t="shared" si="2"/>
        <v>0.89578846387764111</v>
      </c>
      <c r="BU43" s="42"/>
      <c r="CE43" s="42"/>
    </row>
    <row r="44" spans="1:83" x14ac:dyDescent="0.2">
      <c r="A44" s="79" t="s">
        <v>15</v>
      </c>
      <c r="B44" s="88" t="s">
        <v>2</v>
      </c>
      <c r="C44" s="4">
        <v>1</v>
      </c>
      <c r="D44" s="8">
        <v>9.0320707985821436</v>
      </c>
      <c r="E44">
        <v>8.7097863609003863</v>
      </c>
      <c r="F44">
        <v>8.1766666666666676</v>
      </c>
      <c r="G44">
        <v>8.1245720133981099</v>
      </c>
      <c r="H44">
        <v>27.200078671976737</v>
      </c>
      <c r="I44">
        <v>28.187043296029699</v>
      </c>
      <c r="J44">
        <v>27.147146966650897</v>
      </c>
      <c r="K44">
        <v>29.605232945817566</v>
      </c>
      <c r="L44">
        <v>8.1710328394420362</v>
      </c>
      <c r="M44" s="14"/>
      <c r="N44">
        <v>8.0815706494714394</v>
      </c>
      <c r="O44">
        <v>28.682582139105236</v>
      </c>
      <c r="P44" s="22"/>
      <c r="Q44">
        <v>31.482438436012263</v>
      </c>
      <c r="R44">
        <v>9.0892414435745419</v>
      </c>
      <c r="S44">
        <v>8.839210113912058</v>
      </c>
      <c r="U44">
        <v>28.872714457727866</v>
      </c>
      <c r="V44">
        <v>27.436594657074703</v>
      </c>
      <c r="W44" s="9"/>
      <c r="X44" s="8">
        <f t="shared" si="1"/>
        <v>18.168007873394593</v>
      </c>
      <c r="Y44">
        <f t="shared" si="1"/>
        <v>19.477256935129311</v>
      </c>
      <c r="Z44">
        <f t="shared" si="1"/>
        <v>18.970480299984231</v>
      </c>
      <c r="AA44">
        <f t="shared" si="1"/>
        <v>21.480660932419454</v>
      </c>
      <c r="AB44">
        <f t="shared" ref="AB44:AD64" si="97">O44-L44</f>
        <v>20.511549299663201</v>
      </c>
      <c r="AC44" s="19">
        <f t="shared" si="97"/>
        <v>0</v>
      </c>
      <c r="AD44">
        <f t="shared" si="97"/>
        <v>23.400867786540822</v>
      </c>
      <c r="AE44">
        <f t="shared" ref="AE44:AF59" si="98">U44-R44</f>
        <v>19.783473014153323</v>
      </c>
      <c r="AF44">
        <f t="shared" si="98"/>
        <v>18.597384543162647</v>
      </c>
      <c r="AG44" s="9"/>
      <c r="AH44">
        <f t="shared" ref="AH44" si="99">(STDEV(D44:D46)^2+STDEV(H44:H46)^2)^0.5</f>
        <v>0.22991110240712018</v>
      </c>
      <c r="AI44">
        <f t="shared" ref="AI44" si="100">(STDEV(E44:E46)^2+STDEV(I44:I46)^2)^0.5</f>
        <v>0.19549434426857798</v>
      </c>
      <c r="AJ44">
        <f t="shared" ref="AJ44" si="101">(STDEV(F44:F46)^2+STDEV(J44:J46)^2)^0.5</f>
        <v>0.27216346738483771</v>
      </c>
      <c r="AK44">
        <f t="shared" ref="AK44" si="102">(STDEV(G44:G46)^2+STDEV(K44:K46)^2)^0.5</f>
        <v>0.62358634118818235</v>
      </c>
      <c r="AL44">
        <f>(STDEV(L44:L46)^2+STDEV(O44:O46)^2)^0.5</f>
        <v>0.68453050626351586</v>
      </c>
      <c r="AM44" t="e">
        <f>(STDEV(M44:M46)^2+STDEV(P44:P46)^2)^0.5</f>
        <v>#DIV/0!</v>
      </c>
      <c r="AN44">
        <f>(STDEV(N44:N46)^2+STDEV(Q44:Q46)^2)^0.5</f>
        <v>0.67626000008409293</v>
      </c>
      <c r="AO44">
        <f>(STDEV(R44:R46)^2+STDEV(U44:U46)^2)^0.5</f>
        <v>0.22953301168347159</v>
      </c>
      <c r="AP44">
        <f>(STDEV(S44:S46)^2+STDEV(V44:V46)^2)^0.5</f>
        <v>0.37485818383650421</v>
      </c>
      <c r="AQ44" s="42"/>
      <c r="AR44">
        <f>AVERAGE(X44:X46)</f>
        <v>18.523413371580876</v>
      </c>
      <c r="AS44">
        <f t="shared" ref="AS44" si="103">AVERAGE(Y44:Y46)</f>
        <v>19.664027623206042</v>
      </c>
      <c r="AT44">
        <f t="shared" ref="AT44" si="104">AVERAGE(Z44:Z46)</f>
        <v>19.047459037577752</v>
      </c>
      <c r="AU44">
        <f t="shared" ref="AU44" si="105">AVERAGE(AA44:AA46)</f>
        <v>21.373990266827875</v>
      </c>
      <c r="AV44">
        <f t="shared" ref="AV44" si="106">AVERAGE(AB44:AB46)</f>
        <v>20.432494688964493</v>
      </c>
      <c r="AW44">
        <f t="shared" ref="AW44" si="107">AVERAGE(AC44:AC46)</f>
        <v>0</v>
      </c>
      <c r="AX44">
        <f t="shared" ref="AX44" si="108">AVERAGE(AD44:AD46)</f>
        <v>22.578193509535875</v>
      </c>
      <c r="AY44">
        <f t="shared" ref="AY44" si="109">AVERAGE(AE44:AE46)</f>
        <v>19.902044144666025</v>
      </c>
      <c r="AZ44">
        <f t="shared" ref="AZ44" si="110">AVERAGE(AF44:AF46)</f>
        <v>18.698966683656476</v>
      </c>
      <c r="BA44" s="42"/>
      <c r="BB44" s="54">
        <f t="shared" si="29"/>
        <v>-2.9385784365145113</v>
      </c>
      <c r="BC44" s="55">
        <f t="shared" si="23"/>
        <v>-2.1738790766039742</v>
      </c>
      <c r="BD44" s="54">
        <f t="shared" si="16"/>
        <v>-1.2560262129944242</v>
      </c>
      <c r="BE44" s="54">
        <f t="shared" si="17"/>
        <v>-1.6702830780677509</v>
      </c>
      <c r="BF44" s="54">
        <f t="shared" si="18"/>
        <v>-3.0148228153771726</v>
      </c>
      <c r="BG44" s="47"/>
      <c r="BH44" s="54">
        <f t="shared" si="20"/>
        <v>-1.6823315702896267</v>
      </c>
      <c r="BI44" s="54">
        <f t="shared" si="21"/>
        <v>-4.3766487241568548</v>
      </c>
      <c r="BJ44" s="54">
        <f t="shared" si="22"/>
        <v>-4.9812781154308929</v>
      </c>
      <c r="BK44" s="42"/>
      <c r="BL44" s="68">
        <f t="shared" si="2"/>
        <v>7.6665549707652092</v>
      </c>
      <c r="BM44" s="68">
        <f t="shared" si="2"/>
        <v>4.512350319099987</v>
      </c>
      <c r="BN44" s="68">
        <f t="shared" ref="BN44:BN64" si="111">2^-BD44</f>
        <v>2.3883697691515242</v>
      </c>
      <c r="BO44" s="68">
        <f t="shared" ref="BO44:BQ64" si="112">2^-BE44</f>
        <v>3.1827703802957337</v>
      </c>
      <c r="BP44" s="68">
        <f t="shared" si="112"/>
        <v>8.08261884392528</v>
      </c>
      <c r="BQ44" s="47"/>
      <c r="BR44" s="68">
        <f t="shared" ref="BR44:BR64" si="113">2^-BH44</f>
        <v>3.2094622017598815</v>
      </c>
      <c r="BS44" s="68">
        <f t="shared" ref="BS44:BS64" si="114">2^-BI44</f>
        <v>20.773159057352302</v>
      </c>
      <c r="BT44" s="68">
        <f t="shared" ref="BT44:BT64" si="115">2^-BJ44</f>
        <v>31.587418143676352</v>
      </c>
      <c r="BU44" s="42"/>
      <c r="BV44">
        <f>AVERAGE(BL44:BL46)</f>
        <v>6.0897108136160298</v>
      </c>
      <c r="BW44">
        <f>AVERAGE(BM44:BM46)</f>
        <v>3.9831911959070623</v>
      </c>
      <c r="BX44">
        <f>AVERAGE(BN44:BN46)</f>
        <v>2.2739655334018383</v>
      </c>
      <c r="BY44">
        <f>AVERAGE(BO44:BO46)</f>
        <v>3.4378110862775428</v>
      </c>
      <c r="BZ44">
        <f>AVERAGE(BP44:BP46)</f>
        <v>8.5445328118754542</v>
      </c>
      <c r="CA44" s="14"/>
      <c r="CB44">
        <f>AVERAGE(BR44:BR46)</f>
        <v>6.1287628742028133</v>
      </c>
      <c r="CC44">
        <f>AVERAGE(BS44:BS46)</f>
        <v>19.193833255149887</v>
      </c>
      <c r="CD44">
        <f>AVERAGE(BT44:BT46)</f>
        <v>29.517299206095455</v>
      </c>
      <c r="CE44" s="42"/>
    </row>
    <row r="45" spans="1:83" x14ac:dyDescent="0.2">
      <c r="A45" s="79"/>
      <c r="B45" s="88"/>
      <c r="C45" s="4">
        <v>2</v>
      </c>
      <c r="D45" s="8">
        <v>8.7734390766166577</v>
      </c>
      <c r="E45">
        <v>8.8097013242555828</v>
      </c>
      <c r="F45">
        <v>8.4933333333333323</v>
      </c>
      <c r="G45">
        <v>9.0736929827965422</v>
      </c>
      <c r="H45">
        <v>27.524747344075866</v>
      </c>
      <c r="I45">
        <v>28.512300742889305</v>
      </c>
      <c r="J45">
        <v>27.428196790432832</v>
      </c>
      <c r="K45">
        <v>30.290322573663165</v>
      </c>
      <c r="L45">
        <v>7.7491626718044406</v>
      </c>
      <c r="M45" s="14"/>
      <c r="N45">
        <v>8.0661683447282169</v>
      </c>
      <c r="O45">
        <v>28.156832914911067</v>
      </c>
      <c r="P45" s="22"/>
      <c r="Q45">
        <v>30.379818431661533</v>
      </c>
      <c r="R45">
        <v>8.8750376112739442</v>
      </c>
      <c r="S45">
        <v>9.1807008713759437</v>
      </c>
      <c r="U45">
        <v>28.932022266241969</v>
      </c>
      <c r="V45">
        <v>27.83606553642937</v>
      </c>
      <c r="W45" s="9"/>
      <c r="X45" s="8">
        <f t="shared" si="1"/>
        <v>18.751308267459208</v>
      </c>
      <c r="Y45">
        <f t="shared" si="1"/>
        <v>19.702599418633724</v>
      </c>
      <c r="Z45">
        <f t="shared" si="1"/>
        <v>18.9348634570995</v>
      </c>
      <c r="AA45">
        <f t="shared" si="1"/>
        <v>21.216629590866624</v>
      </c>
      <c r="AB45">
        <f t="shared" si="97"/>
        <v>20.407670243106626</v>
      </c>
      <c r="AC45" s="19">
        <f t="shared" si="97"/>
        <v>0</v>
      </c>
      <c r="AD45">
        <f t="shared" si="97"/>
        <v>22.313650086933315</v>
      </c>
      <c r="AE45">
        <f t="shared" si="98"/>
        <v>20.056984654968026</v>
      </c>
      <c r="AF45">
        <f t="shared" si="98"/>
        <v>18.655364665053426</v>
      </c>
      <c r="AG45" s="9"/>
      <c r="AQ45" s="42"/>
      <c r="BA45" s="42"/>
      <c r="BB45" s="54">
        <f t="shared" si="29"/>
        <v>-2.3552780424498962</v>
      </c>
      <c r="BC45" s="55">
        <f t="shared" si="23"/>
        <v>-1.9485365930995613</v>
      </c>
      <c r="BD45" s="54">
        <f t="shared" si="16"/>
        <v>-1.2916430558791561</v>
      </c>
      <c r="BE45" s="54">
        <f t="shared" si="17"/>
        <v>-1.9343144196205806</v>
      </c>
      <c r="BF45" s="54">
        <f t="shared" si="18"/>
        <v>-3.118701871933748</v>
      </c>
      <c r="BG45" s="47"/>
      <c r="BH45" s="54">
        <f t="shared" si="20"/>
        <v>-2.7695492698971336</v>
      </c>
      <c r="BI45" s="54">
        <f t="shared" si="21"/>
        <v>-4.1031370833421512</v>
      </c>
      <c r="BJ45" s="54">
        <f t="shared" si="22"/>
        <v>-4.923297993540114</v>
      </c>
      <c r="BK45" s="42"/>
      <c r="BL45" s="68">
        <f t="shared" si="2"/>
        <v>5.1169283867349185</v>
      </c>
      <c r="BM45" s="68">
        <f t="shared" si="2"/>
        <v>3.8598280881059899</v>
      </c>
      <c r="BN45" s="68">
        <f t="shared" si="111"/>
        <v>2.4480670218266605</v>
      </c>
      <c r="BO45" s="68">
        <f t="shared" si="112"/>
        <v>3.821964610195741</v>
      </c>
      <c r="BP45" s="68">
        <f t="shared" si="112"/>
        <v>8.6860597201492045</v>
      </c>
      <c r="BQ45" s="47"/>
      <c r="BR45" s="68">
        <f t="shared" si="113"/>
        <v>6.8189484097723501</v>
      </c>
      <c r="BS45" s="68">
        <f t="shared" si="114"/>
        <v>17.185704435626143</v>
      </c>
      <c r="BT45" s="68">
        <f t="shared" si="115"/>
        <v>30.343129712944396</v>
      </c>
      <c r="BU45" s="42"/>
      <c r="CA45" s="14"/>
      <c r="CE45" s="42"/>
    </row>
    <row r="46" spans="1:83" x14ac:dyDescent="0.2">
      <c r="A46" s="79"/>
      <c r="B46" s="88"/>
      <c r="C46" s="4">
        <v>3</v>
      </c>
      <c r="D46" s="8">
        <v>8.8814891037013002</v>
      </c>
      <c r="E46">
        <v>8.6880553192331131</v>
      </c>
      <c r="F46">
        <v>8.3466666666666658</v>
      </c>
      <c r="G46">
        <v>8.3002938797824815</v>
      </c>
      <c r="H46">
        <v>27.532413077590132</v>
      </c>
      <c r="I46">
        <v>28.500281835088202</v>
      </c>
      <c r="J46">
        <v>27.583700022316197</v>
      </c>
      <c r="K46">
        <v>29.724974156980029</v>
      </c>
      <c r="L46">
        <v>8.7293469035729192</v>
      </c>
      <c r="M46" s="14"/>
      <c r="N46">
        <v>8.2584506754433136</v>
      </c>
      <c r="O46">
        <v>29.107611427696568</v>
      </c>
      <c r="P46" s="22"/>
      <c r="Q46">
        <v>30.2785133305768</v>
      </c>
      <c r="R46">
        <v>9.2538727072653302</v>
      </c>
      <c r="S46">
        <v>9.2098537381790866</v>
      </c>
      <c r="U46">
        <v>29.119547472142063</v>
      </c>
      <c r="V46">
        <v>28.054004580932439</v>
      </c>
      <c r="W46" s="9"/>
      <c r="X46" s="8">
        <f t="shared" si="1"/>
        <v>18.65092397388883</v>
      </c>
      <c r="Y46">
        <f t="shared" si="1"/>
        <v>19.812226515855087</v>
      </c>
      <c r="Z46">
        <f t="shared" si="1"/>
        <v>19.23703335564953</v>
      </c>
      <c r="AA46">
        <f t="shared" si="1"/>
        <v>21.424680277197545</v>
      </c>
      <c r="AB46">
        <f t="shared" si="97"/>
        <v>20.378264524123651</v>
      </c>
      <c r="AC46" s="19">
        <f t="shared" si="97"/>
        <v>0</v>
      </c>
      <c r="AD46">
        <f t="shared" si="97"/>
        <v>22.020062655133486</v>
      </c>
      <c r="AE46">
        <f t="shared" si="98"/>
        <v>19.865674764876733</v>
      </c>
      <c r="AF46">
        <f t="shared" si="98"/>
        <v>18.844150842753351</v>
      </c>
      <c r="AG46" s="9"/>
      <c r="AQ46" s="42"/>
      <c r="BA46" s="42"/>
      <c r="BB46" s="54">
        <f t="shared" si="29"/>
        <v>-2.4556623360202749</v>
      </c>
      <c r="BC46" s="55">
        <f t="shared" si="23"/>
        <v>-1.8389094958781982</v>
      </c>
      <c r="BD46" s="54">
        <f t="shared" si="16"/>
        <v>-0.989473157329126</v>
      </c>
      <c r="BE46" s="54">
        <f t="shared" si="17"/>
        <v>-1.7262637332896595</v>
      </c>
      <c r="BF46" s="54">
        <f t="shared" si="18"/>
        <v>-3.1481075909167231</v>
      </c>
      <c r="BG46" s="47"/>
      <c r="BH46" s="54">
        <f t="shared" si="20"/>
        <v>-3.0631367016969619</v>
      </c>
      <c r="BI46" s="54">
        <f t="shared" si="21"/>
        <v>-4.2944469734334447</v>
      </c>
      <c r="BJ46" s="54">
        <f t="shared" si="22"/>
        <v>-4.7345118158401895</v>
      </c>
      <c r="BK46" s="42"/>
      <c r="BL46" s="68">
        <f t="shared" si="2"/>
        <v>5.4856490833479601</v>
      </c>
      <c r="BM46" s="68">
        <f t="shared" si="2"/>
        <v>3.5773951805152095</v>
      </c>
      <c r="BN46" s="68">
        <f t="shared" si="111"/>
        <v>1.9854598092273303</v>
      </c>
      <c r="BO46" s="68">
        <f t="shared" si="112"/>
        <v>3.3086982683411525</v>
      </c>
      <c r="BP46" s="68">
        <f t="shared" si="112"/>
        <v>8.8649198715518747</v>
      </c>
      <c r="BQ46" s="47"/>
      <c r="BR46" s="68">
        <f t="shared" si="113"/>
        <v>8.3578780110762061</v>
      </c>
      <c r="BS46" s="68">
        <f t="shared" si="114"/>
        <v>19.622636272471219</v>
      </c>
      <c r="BT46" s="68">
        <f t="shared" si="115"/>
        <v>26.621349761665613</v>
      </c>
      <c r="BU46" s="42"/>
      <c r="CA46" s="14"/>
      <c r="CE46" s="42"/>
    </row>
    <row r="47" spans="1:83" x14ac:dyDescent="0.2">
      <c r="A47" s="79" t="s">
        <v>15</v>
      </c>
      <c r="B47" s="88" t="s">
        <v>3</v>
      </c>
      <c r="C47" s="4">
        <v>1</v>
      </c>
      <c r="D47" s="8">
        <v>8.5355167184922731</v>
      </c>
      <c r="E47">
        <v>8.7352909197001853</v>
      </c>
      <c r="F47">
        <v>8.5333333333333332</v>
      </c>
      <c r="G47">
        <v>8.9401711502537999</v>
      </c>
      <c r="H47">
        <v>28.551729056722035</v>
      </c>
      <c r="I47">
        <v>29.02298039769147</v>
      </c>
      <c r="J47">
        <v>25.62887030177987</v>
      </c>
      <c r="K47">
        <v>31.078160477627701</v>
      </c>
      <c r="L47">
        <v>8.3718932191590465</v>
      </c>
      <c r="M47" s="14"/>
      <c r="N47">
        <v>8.2096196584188359</v>
      </c>
      <c r="O47">
        <v>30.827519028879863</v>
      </c>
      <c r="P47" s="22"/>
      <c r="Q47">
        <v>33.732019108668531</v>
      </c>
      <c r="R47">
        <v>9.1426074831637507</v>
      </c>
      <c r="S47">
        <v>9.2722076464225029</v>
      </c>
      <c r="U47">
        <v>32.838018480523999</v>
      </c>
      <c r="V47">
        <v>32.414419328594633</v>
      </c>
      <c r="W47" s="9"/>
      <c r="X47" s="8">
        <f t="shared" si="1"/>
        <v>20.016212338229764</v>
      </c>
      <c r="Y47">
        <f t="shared" si="1"/>
        <v>20.287689477991286</v>
      </c>
      <c r="Z47">
        <f t="shared" si="1"/>
        <v>17.095536968446538</v>
      </c>
      <c r="AA47">
        <f t="shared" si="1"/>
        <v>22.137989327373901</v>
      </c>
      <c r="AB47">
        <f t="shared" si="97"/>
        <v>22.455625809720814</v>
      </c>
      <c r="AC47" s="19">
        <f t="shared" si="97"/>
        <v>0</v>
      </c>
      <c r="AD47">
        <f t="shared" si="97"/>
        <v>25.522399450249694</v>
      </c>
      <c r="AE47">
        <f t="shared" si="98"/>
        <v>23.695410997360248</v>
      </c>
      <c r="AF47">
        <f t="shared" si="98"/>
        <v>23.142211682172132</v>
      </c>
      <c r="AG47" s="9"/>
      <c r="AH47">
        <f t="shared" ref="AH47" si="116">(STDEV(D47:D49)^2+STDEV(H47:H49)^2)^0.5</f>
        <v>0.22825556704304484</v>
      </c>
      <c r="AI47">
        <f t="shared" ref="AI47" si="117">(STDEV(E47:E49)^2+STDEV(I47:I49)^2)^0.5</f>
        <v>0.296779825945923</v>
      </c>
      <c r="AJ47">
        <f t="shared" ref="AJ47" si="118">(STDEV(F47:F49)^2+STDEV(J47:J49)^2)^0.5</f>
        <v>0.132410307515683</v>
      </c>
      <c r="AK47">
        <f t="shared" ref="AK47" si="119">(STDEV(G47:G49)^2+STDEV(K47:K49)^2)^0.5</f>
        <v>0.48399693955625045</v>
      </c>
      <c r="AL47">
        <f>(STDEV(L47:L49)^2+STDEV(O47:O49)^2)^0.5</f>
        <v>0.27023804890220193</v>
      </c>
      <c r="AM47" t="e">
        <f>(STDEV(M47:M49)^2+STDEV(P47:P49)^2)^0.5</f>
        <v>#DIV/0!</v>
      </c>
      <c r="AN47">
        <f>(STDEV(N47:N49)^2+STDEV(Q47:Q49)^2)^0.5</f>
        <v>0.75839928167686554</v>
      </c>
      <c r="AO47">
        <f>(STDEV(R47:R49)^2+STDEV(U47:U49)^2)^0.5</f>
        <v>0.57096397551395206</v>
      </c>
      <c r="AP47">
        <f>(STDEV(S47:S49)^2+STDEV(V47:V49)^2)^0.5</f>
        <v>0.45946618401225459</v>
      </c>
      <c r="AQ47" s="42"/>
      <c r="AR47">
        <f>AVERAGE(X47:X49)</f>
        <v>19.977185557477892</v>
      </c>
      <c r="AS47">
        <f t="shared" ref="AS47" si="120">AVERAGE(Y47:Y49)</f>
        <v>20.324887299872497</v>
      </c>
      <c r="AT47">
        <f t="shared" ref="AT47" si="121">AVERAGE(Z47:Z49)</f>
        <v>17.268781369477725</v>
      </c>
      <c r="AU47">
        <f t="shared" ref="AU47" si="122">AVERAGE(AA47:AA49)</f>
        <v>22.471316139835967</v>
      </c>
      <c r="AV47">
        <f t="shared" ref="AV47" si="123">AVERAGE(AB47:AB49)</f>
        <v>22.198252259196625</v>
      </c>
      <c r="AW47">
        <f t="shared" ref="AW47" si="124">AVERAGE(AC47:AC49)</f>
        <v>0</v>
      </c>
      <c r="AX47">
        <f t="shared" ref="AX47" si="125">AVERAGE(AD47:AD49)</f>
        <v>24.581581011422305</v>
      </c>
      <c r="AY47">
        <f t="shared" ref="AY47" si="126">AVERAGE(AE47:AE49)</f>
        <v>23.869804031883842</v>
      </c>
      <c r="AZ47">
        <f t="shared" ref="AZ47" si="127">AVERAGE(AF47:AF49)</f>
        <v>22.757287101226499</v>
      </c>
      <c r="BA47" s="42"/>
      <c r="BB47" s="54">
        <f t="shared" si="29"/>
        <v>-1.090373971679341</v>
      </c>
      <c r="BC47" s="55">
        <f t="shared" si="23"/>
        <v>-1.3634465337419996</v>
      </c>
      <c r="BD47" s="54">
        <f t="shared" si="16"/>
        <v>-3.1309695445321175</v>
      </c>
      <c r="BE47" s="54">
        <f t="shared" si="17"/>
        <v>-1.0129546831133034</v>
      </c>
      <c r="BF47" s="54">
        <f t="shared" si="18"/>
        <v>-1.0707463053195596</v>
      </c>
      <c r="BG47" s="47"/>
      <c r="BH47" s="54">
        <f t="shared" si="20"/>
        <v>0.43920009341924526</v>
      </c>
      <c r="BI47" s="54">
        <f t="shared" si="21"/>
        <v>-0.46471074094992915</v>
      </c>
      <c r="BJ47" s="54">
        <f t="shared" si="22"/>
        <v>-0.4364509764214084</v>
      </c>
      <c r="BK47" s="42"/>
      <c r="BL47" s="68">
        <f t="shared" si="2"/>
        <v>2.1292922430067418</v>
      </c>
      <c r="BM47" s="68">
        <f t="shared" si="2"/>
        <v>2.572991219415484</v>
      </c>
      <c r="BN47" s="68">
        <f t="shared" si="111"/>
        <v>8.7602348347731969</v>
      </c>
      <c r="BO47" s="68">
        <f t="shared" si="112"/>
        <v>2.01803987749379</v>
      </c>
      <c r="BP47" s="68">
        <f t="shared" si="112"/>
        <v>2.1005196838775846</v>
      </c>
      <c r="BQ47" s="47"/>
      <c r="BR47" s="68">
        <f t="shared" si="113"/>
        <v>0.7375434284594139</v>
      </c>
      <c r="BS47" s="68">
        <f t="shared" si="114"/>
        <v>1.380040628758896</v>
      </c>
      <c r="BT47" s="68">
        <f t="shared" si="115"/>
        <v>1.3532711880879784</v>
      </c>
      <c r="BU47" s="42"/>
      <c r="BV47">
        <f>AVERAGE(BL47:BL49)</f>
        <v>2.2050826906257122</v>
      </c>
      <c r="BW47">
        <f>AVERAGE(BM47:BM49)</f>
        <v>2.5209784135838436</v>
      </c>
      <c r="BX47">
        <f>AVERAGE(BN47:BN49)</f>
        <v>7.8039117497451942</v>
      </c>
      <c r="BY47">
        <f>AVERAGE(BO47:BO49)</f>
        <v>1.6241645194910115</v>
      </c>
      <c r="BZ47">
        <f>AVERAGE(BP47:BP49)</f>
        <v>2.5338698540753568</v>
      </c>
      <c r="CA47" s="14"/>
      <c r="CB47">
        <f>AVERAGE(BR47:BR49)</f>
        <v>1.5688799073753736</v>
      </c>
      <c r="CC47">
        <f>AVERAGE(BS47:BS49)</f>
        <v>1.2382089776397982</v>
      </c>
      <c r="CD47">
        <f>AVERAGE(BT47:BT49)</f>
        <v>1.8209607734569435</v>
      </c>
      <c r="CE47" s="42"/>
    </row>
    <row r="48" spans="1:83" x14ac:dyDescent="0.2">
      <c r="A48" s="79"/>
      <c r="B48" s="88"/>
      <c r="C48" s="4">
        <v>2</v>
      </c>
      <c r="D48" s="8">
        <v>8.8553605472992967</v>
      </c>
      <c r="E48">
        <v>8.7398581496992271</v>
      </c>
      <c r="F48">
        <v>8.2933333333333348</v>
      </c>
      <c r="G48">
        <v>8.329458729865939</v>
      </c>
      <c r="H48">
        <v>28.59441338415013</v>
      </c>
      <c r="I48">
        <v>28.901949018789001</v>
      </c>
      <c r="J48">
        <v>25.722278111963202</v>
      </c>
      <c r="K48">
        <v>30.994307040771364</v>
      </c>
      <c r="L48">
        <v>8.3219362654620408</v>
      </c>
      <c r="M48" s="14"/>
      <c r="N48">
        <v>8.8203239309907193</v>
      </c>
      <c r="O48">
        <v>30.299825316408899</v>
      </c>
      <c r="P48" s="22"/>
      <c r="Q48">
        <v>33.151980573074802</v>
      </c>
      <c r="R48">
        <v>8.6104495322048802</v>
      </c>
      <c r="S48">
        <v>9.2502406700536497</v>
      </c>
      <c r="U48">
        <v>32.326393772843204</v>
      </c>
      <c r="V48">
        <v>32.085308337608232</v>
      </c>
      <c r="W48" s="9"/>
      <c r="X48" s="8">
        <f t="shared" si="1"/>
        <v>19.739052836850831</v>
      </c>
      <c r="Y48">
        <f t="shared" si="1"/>
        <v>20.162090869089774</v>
      </c>
      <c r="Z48">
        <f t="shared" si="1"/>
        <v>17.428944778629869</v>
      </c>
      <c r="AA48">
        <f t="shared" si="1"/>
        <v>22.664848310905427</v>
      </c>
      <c r="AB48">
        <f t="shared" si="97"/>
        <v>21.977889050946857</v>
      </c>
      <c r="AC48" s="19">
        <f t="shared" si="97"/>
        <v>0</v>
      </c>
      <c r="AD48">
        <f t="shared" si="97"/>
        <v>24.331656642084084</v>
      </c>
      <c r="AE48">
        <f t="shared" si="98"/>
        <v>23.715944240638322</v>
      </c>
      <c r="AF48">
        <f t="shared" si="98"/>
        <v>22.835067667554583</v>
      </c>
      <c r="AG48" s="9"/>
      <c r="AQ48" s="42"/>
      <c r="BA48" s="42"/>
      <c r="BB48" s="54">
        <f t="shared" si="29"/>
        <v>-1.3675334730582733</v>
      </c>
      <c r="BC48" s="55">
        <f t="shared" si="23"/>
        <v>-1.4890451426435121</v>
      </c>
      <c r="BD48" s="54">
        <f t="shared" si="16"/>
        <v>-2.7975617343487862</v>
      </c>
      <c r="BE48" s="54">
        <f t="shared" si="17"/>
        <v>-0.48609569958177801</v>
      </c>
      <c r="BF48" s="54">
        <f t="shared" si="18"/>
        <v>-1.5484830640935172</v>
      </c>
      <c r="BG48" s="47"/>
      <c r="BH48" s="54">
        <f t="shared" si="20"/>
        <v>-0.75154271474636403</v>
      </c>
      <c r="BI48" s="54">
        <f t="shared" si="21"/>
        <v>-0.44417749767185555</v>
      </c>
      <c r="BJ48" s="54">
        <f t="shared" si="22"/>
        <v>-0.74359499103895743</v>
      </c>
      <c r="BK48" s="42"/>
      <c r="BL48" s="68">
        <f t="shared" si="2"/>
        <v>2.5802904527226183</v>
      </c>
      <c r="BM48" s="68">
        <f t="shared" si="2"/>
        <v>2.8070312841053626</v>
      </c>
      <c r="BN48" s="68">
        <f t="shared" si="111"/>
        <v>6.9526440675842114</v>
      </c>
      <c r="BO48" s="68">
        <f t="shared" si="112"/>
        <v>1.4006492283249645</v>
      </c>
      <c r="BP48" s="68">
        <f t="shared" si="112"/>
        <v>2.9250941553273635</v>
      </c>
      <c r="BQ48" s="47"/>
      <c r="BR48" s="68">
        <f t="shared" si="113"/>
        <v>1.6835921811819847</v>
      </c>
      <c r="BS48" s="68">
        <f t="shared" si="114"/>
        <v>1.3605382318636683</v>
      </c>
      <c r="BT48" s="68">
        <f t="shared" si="115"/>
        <v>1.6743428693876108</v>
      </c>
      <c r="BU48" s="42"/>
      <c r="CA48" s="14"/>
      <c r="CE48" s="42"/>
    </row>
    <row r="49" spans="1:83" x14ac:dyDescent="0.2">
      <c r="A49" s="79"/>
      <c r="B49" s="88"/>
      <c r="C49" s="4">
        <v>3</v>
      </c>
      <c r="D49" s="8">
        <v>8.6757465944201808</v>
      </c>
      <c r="E49">
        <v>8.2649061853528973</v>
      </c>
      <c r="F49">
        <v>8.44</v>
      </c>
      <c r="G49">
        <v>8.0851246275068327</v>
      </c>
      <c r="H49">
        <v>28.852038091773267</v>
      </c>
      <c r="I49">
        <v>28.789787737889331</v>
      </c>
      <c r="J49">
        <v>25.721862361356767</v>
      </c>
      <c r="K49">
        <v>30.696235408735401</v>
      </c>
      <c r="L49">
        <v>8.3162449389283513</v>
      </c>
      <c r="M49" s="14"/>
      <c r="N49">
        <v>8.4602315070314216</v>
      </c>
      <c r="O49">
        <v>30.477486855850568</v>
      </c>
      <c r="P49" s="22"/>
      <c r="Q49">
        <v>32.350918448964563</v>
      </c>
      <c r="R49">
        <v>9.1036606509919764</v>
      </c>
      <c r="S49">
        <v>9.2139992815865135</v>
      </c>
      <c r="U49">
        <v>33.301717508644934</v>
      </c>
      <c r="V49">
        <v>31.5085812355393</v>
      </c>
      <c r="W49" s="9"/>
      <c r="X49" s="8">
        <f t="shared" si="1"/>
        <v>20.176291497353084</v>
      </c>
      <c r="Y49">
        <f t="shared" si="1"/>
        <v>20.524881552536435</v>
      </c>
      <c r="Z49">
        <f t="shared" si="1"/>
        <v>17.281862361356765</v>
      </c>
      <c r="AA49">
        <f t="shared" si="1"/>
        <v>22.611110781228568</v>
      </c>
      <c r="AB49">
        <f t="shared" si="97"/>
        <v>22.161241916922215</v>
      </c>
      <c r="AC49" s="19">
        <f t="shared" si="97"/>
        <v>0</v>
      </c>
      <c r="AD49">
        <f t="shared" si="97"/>
        <v>23.89068694193314</v>
      </c>
      <c r="AE49">
        <f t="shared" si="98"/>
        <v>24.198056857652958</v>
      </c>
      <c r="AF49">
        <f t="shared" si="98"/>
        <v>22.294581953952786</v>
      </c>
      <c r="AG49" s="9"/>
      <c r="AQ49" s="42"/>
      <c r="BA49" s="42"/>
      <c r="BB49" s="54">
        <f t="shared" si="29"/>
        <v>-0.93029481255602064</v>
      </c>
      <c r="BC49" s="55">
        <f t="shared" si="23"/>
        <v>-1.1262544591968506</v>
      </c>
      <c r="BD49" s="54">
        <f t="shared" si="16"/>
        <v>-2.9446441516218904</v>
      </c>
      <c r="BE49" s="54">
        <f t="shared" si="17"/>
        <v>-0.53983322925863675</v>
      </c>
      <c r="BF49" s="54">
        <f t="shared" si="18"/>
        <v>-1.3651301981181589</v>
      </c>
      <c r="BG49" s="47"/>
      <c r="BH49" s="54">
        <f t="shared" si="20"/>
        <v>-1.1925124148973083</v>
      </c>
      <c r="BI49" s="54">
        <f t="shared" si="21"/>
        <v>3.7935119342780155E-2</v>
      </c>
      <c r="BJ49" s="54">
        <f t="shared" si="22"/>
        <v>-1.2840807046407541</v>
      </c>
      <c r="BK49" s="42"/>
      <c r="BL49" s="68">
        <f t="shared" si="2"/>
        <v>1.9056653761477769</v>
      </c>
      <c r="BM49" s="68">
        <f t="shared" si="2"/>
        <v>2.1829127372306831</v>
      </c>
      <c r="BN49" s="68">
        <f t="shared" si="111"/>
        <v>7.6988563468781761</v>
      </c>
      <c r="BO49" s="68">
        <f t="shared" si="112"/>
        <v>1.4538044526542802</v>
      </c>
      <c r="BP49" s="68">
        <f t="shared" si="112"/>
        <v>2.5759957230211219</v>
      </c>
      <c r="BQ49" s="47"/>
      <c r="BR49" s="68">
        <f t="shared" si="113"/>
        <v>2.285504112484722</v>
      </c>
      <c r="BS49" s="68">
        <f t="shared" si="114"/>
        <v>0.97404807229683021</v>
      </c>
      <c r="BT49" s="68">
        <f t="shared" si="115"/>
        <v>2.4352682628952418</v>
      </c>
      <c r="BU49" s="42"/>
      <c r="CA49" s="14"/>
      <c r="CE49" s="42"/>
    </row>
    <row r="50" spans="1:83" x14ac:dyDescent="0.2">
      <c r="A50" s="79" t="s">
        <v>15</v>
      </c>
      <c r="B50" s="88" t="s">
        <v>4</v>
      </c>
      <c r="C50" s="4">
        <v>1</v>
      </c>
      <c r="D50" s="8">
        <v>8.4948541910996855</v>
      </c>
      <c r="E50">
        <v>8.5376814078231966</v>
      </c>
      <c r="F50">
        <v>8.58</v>
      </c>
      <c r="G50">
        <v>8.5227264021981686</v>
      </c>
      <c r="H50">
        <v>24.782549920982699</v>
      </c>
      <c r="I50">
        <v>24.512094992607533</v>
      </c>
      <c r="J50">
        <v>24.159335040055137</v>
      </c>
      <c r="K50">
        <v>26.146720089437267</v>
      </c>
      <c r="L50">
        <v>8.5205622369007958</v>
      </c>
      <c r="M50" s="14"/>
      <c r="N50">
        <v>8.2299787003308555</v>
      </c>
      <c r="O50">
        <v>21.357838161369965</v>
      </c>
      <c r="P50" s="22"/>
      <c r="Q50">
        <v>22.513260159304902</v>
      </c>
      <c r="R50">
        <v>8.6607253876544572</v>
      </c>
      <c r="S50">
        <v>9.0012104497981351</v>
      </c>
      <c r="U50">
        <v>25.079849231551066</v>
      </c>
      <c r="V50">
        <v>24.587523734693931</v>
      </c>
      <c r="W50" s="9"/>
      <c r="X50" s="8">
        <f t="shared" si="1"/>
        <v>16.287695729883012</v>
      </c>
      <c r="Y50">
        <f t="shared" si="1"/>
        <v>15.974413584784337</v>
      </c>
      <c r="Z50">
        <f t="shared" si="1"/>
        <v>15.579335040055136</v>
      </c>
      <c r="AA50">
        <f t="shared" si="1"/>
        <v>17.6239936872391</v>
      </c>
      <c r="AB50">
        <f t="shared" si="97"/>
        <v>12.83727592446917</v>
      </c>
      <c r="AC50" s="19">
        <f t="shared" si="97"/>
        <v>0</v>
      </c>
      <c r="AD50">
        <f t="shared" si="97"/>
        <v>14.283281458974047</v>
      </c>
      <c r="AE50">
        <f t="shared" si="98"/>
        <v>16.419123843896607</v>
      </c>
      <c r="AF50">
        <f t="shared" si="98"/>
        <v>15.586313284895796</v>
      </c>
      <c r="AG50" s="9"/>
      <c r="AH50">
        <f t="shared" ref="AH50" si="128">(STDEV(D50:D52)^2+STDEV(H50:H52)^2)^0.5</f>
        <v>0.2366329661968371</v>
      </c>
      <c r="AI50">
        <f t="shared" ref="AI50" si="129">(STDEV(E50:E52)^2+STDEV(I50:I52)^2)^0.5</f>
        <v>0.37851933378096708</v>
      </c>
      <c r="AJ50">
        <f t="shared" ref="AJ50" si="130">(STDEV(F50:F52)^2+STDEV(J50:J52)^2)^0.5</f>
        <v>0.44417238473175419</v>
      </c>
      <c r="AK50">
        <f t="shared" ref="AK50" si="131">(STDEV(G50:G52)^2+STDEV(K50:K52)^2)^0.5</f>
        <v>0.22621394272566261</v>
      </c>
      <c r="AL50">
        <f>(STDEV(L50:L52)^2+STDEV(O50:O52)^2)^0.5</f>
        <v>0.27221183625736795</v>
      </c>
      <c r="AM50" t="e">
        <f>(STDEV(M50:M52)^2+STDEV(P50:P52)^2)^0.5</f>
        <v>#DIV/0!</v>
      </c>
      <c r="AN50">
        <f>(STDEV(N50:N52)^2+STDEV(Q50:Q52)^2)^0.5</f>
        <v>0.22788302112097972</v>
      </c>
      <c r="AO50">
        <f>(STDEV(R50:R52)^2+STDEV(U50:U52)^2)^0.5</f>
        <v>0.24143879570051424</v>
      </c>
      <c r="AP50">
        <f>(STDEV(S50:S52)^2+STDEV(V50:V52)^2)^0.5</f>
        <v>0.3292388721165444</v>
      </c>
      <c r="AQ50" s="42"/>
      <c r="AR50">
        <f>AVERAGE(X50:X52)</f>
        <v>16.048752740626977</v>
      </c>
      <c r="AS50">
        <f t="shared" ref="AS50" si="132">AVERAGE(Y50:Y52)</f>
        <v>16.05991664518179</v>
      </c>
      <c r="AT50">
        <f t="shared" ref="AT50" si="133">AVERAGE(Z50:Z52)</f>
        <v>15.782363703575356</v>
      </c>
      <c r="AU50">
        <f t="shared" ref="AU50" si="134">AVERAGE(AA50:AA52)</f>
        <v>17.90849671806448</v>
      </c>
      <c r="AV50">
        <f t="shared" ref="AV50" si="135">AVERAGE(AB50:AB52)</f>
        <v>12.943435835355842</v>
      </c>
      <c r="AW50">
        <f t="shared" ref="AW50" si="136">AVERAGE(AC50:AC52)</f>
        <v>0</v>
      </c>
      <c r="AX50">
        <f t="shared" ref="AX50" si="137">AVERAGE(AD50:AD52)</f>
        <v>14.185636713695175</v>
      </c>
      <c r="AY50">
        <f t="shared" ref="AY50" si="138">AVERAGE(AE50:AE52)</f>
        <v>16.328651359113788</v>
      </c>
      <c r="AZ50">
        <f t="shared" ref="AZ50" si="139">AVERAGE(AF50:AF52)</f>
        <v>15.586959198298224</v>
      </c>
      <c r="BA50" s="42"/>
      <c r="BB50" s="54">
        <f t="shared" si="29"/>
        <v>-4.8188905800260926</v>
      </c>
      <c r="BC50" s="55">
        <f t="shared" si="23"/>
        <v>-5.6767224269489489</v>
      </c>
      <c r="BD50" s="54">
        <f t="shared" si="16"/>
        <v>-4.6471714729235192</v>
      </c>
      <c r="BE50" s="54">
        <f t="shared" si="17"/>
        <v>-5.526950323248105</v>
      </c>
      <c r="BF50" s="54">
        <f t="shared" si="18"/>
        <v>-10.689096190571204</v>
      </c>
      <c r="BG50" s="47"/>
      <c r="BH50" s="54">
        <f t="shared" si="20"/>
        <v>-10.799917897856401</v>
      </c>
      <c r="BI50" s="54">
        <f t="shared" si="21"/>
        <v>-7.7409978944135709</v>
      </c>
      <c r="BJ50" s="54">
        <f t="shared" si="22"/>
        <v>-7.9923493736977438</v>
      </c>
      <c r="BK50" s="42"/>
      <c r="BL50" s="68">
        <f t="shared" si="2"/>
        <v>28.224782920560152</v>
      </c>
      <c r="BM50" s="68">
        <f t="shared" si="2"/>
        <v>51.1521305781067</v>
      </c>
      <c r="BN50" s="68">
        <f t="shared" si="111"/>
        <v>25.057515538628174</v>
      </c>
      <c r="BO50" s="68">
        <f t="shared" si="112"/>
        <v>46.1081642792022</v>
      </c>
      <c r="BP50" s="68">
        <f t="shared" si="112"/>
        <v>1650.9677122178143</v>
      </c>
      <c r="BQ50" s="47"/>
      <c r="BR50" s="68">
        <f t="shared" si="113"/>
        <v>1782.7860944025927</v>
      </c>
      <c r="BS50" s="68">
        <f t="shared" si="114"/>
        <v>213.93042925630624</v>
      </c>
      <c r="BT50" s="68">
        <f t="shared" si="115"/>
        <v>254.64602267767205</v>
      </c>
      <c r="BU50" s="42"/>
      <c r="BV50">
        <f>AVERAGE(BL50:BL52)</f>
        <v>33.53972292979909</v>
      </c>
      <c r="BW50">
        <f>AVERAGE(BM50:BM52)</f>
        <v>48.252395086770626</v>
      </c>
      <c r="BX50">
        <f>AVERAGE(BN50:BN52)</f>
        <v>21.882473078745363</v>
      </c>
      <c r="BY50">
        <f>AVERAGE(BO50:BO52)</f>
        <v>38.299645898735221</v>
      </c>
      <c r="BZ50">
        <f>AVERAGE(BP50:BP52)</f>
        <v>1537.998753703816</v>
      </c>
      <c r="CA50" s="14"/>
      <c r="CB50">
        <f>AVERAGE(BR50:BR52)</f>
        <v>1912.3328835336044</v>
      </c>
      <c r="CC50">
        <f>AVERAGE(BS50:BS52)</f>
        <v>228.16653703221129</v>
      </c>
      <c r="CD50">
        <f>AVERAGE(BT50:BT52)</f>
        <v>255.24339694130018</v>
      </c>
      <c r="CE50" s="42"/>
    </row>
    <row r="51" spans="1:83" x14ac:dyDescent="0.2">
      <c r="A51" s="79"/>
      <c r="B51" s="88"/>
      <c r="C51" s="4">
        <v>2</v>
      </c>
      <c r="D51" s="8">
        <v>8.5097486825558217</v>
      </c>
      <c r="E51">
        <v>8.6082442059037234</v>
      </c>
      <c r="F51">
        <v>8.3233333333333324</v>
      </c>
      <c r="G51">
        <v>8.4809889759122807</v>
      </c>
      <c r="H51">
        <v>24.477047327509997</v>
      </c>
      <c r="I51">
        <v>24.699304712273403</v>
      </c>
      <c r="J51">
        <v>24.1723757022007</v>
      </c>
      <c r="K51">
        <v>26.424965664124368</v>
      </c>
      <c r="L51" s="16"/>
      <c r="M51" s="14"/>
      <c r="N51">
        <v>8.6190537664619669</v>
      </c>
      <c r="O51" s="16"/>
      <c r="P51" s="22"/>
      <c r="Q51">
        <v>22.666121003467367</v>
      </c>
      <c r="R51">
        <v>9.0802352118721554</v>
      </c>
      <c r="S51">
        <v>8.6952957200272873</v>
      </c>
      <c r="U51">
        <v>25.296624518310534</v>
      </c>
      <c r="V51">
        <v>24.150508886050769</v>
      </c>
      <c r="W51" s="9"/>
      <c r="X51" s="8">
        <f t="shared" si="1"/>
        <v>15.967298644954175</v>
      </c>
      <c r="Y51">
        <f t="shared" si="1"/>
        <v>16.091060506369679</v>
      </c>
      <c r="Z51">
        <f t="shared" si="1"/>
        <v>15.849042368867368</v>
      </c>
      <c r="AA51">
        <f t="shared" si="1"/>
        <v>17.943976688212089</v>
      </c>
      <c r="AB51" s="16"/>
      <c r="AC51" s="19">
        <f t="shared" si="97"/>
        <v>0</v>
      </c>
      <c r="AD51">
        <f t="shared" si="97"/>
        <v>14.0470672370054</v>
      </c>
      <c r="AE51">
        <f t="shared" si="98"/>
        <v>16.21638930643838</v>
      </c>
      <c r="AF51">
        <f t="shared" si="98"/>
        <v>15.455213166023482</v>
      </c>
      <c r="AG51" s="9"/>
      <c r="AQ51" s="42"/>
      <c r="BA51" s="42"/>
      <c r="BB51" s="54">
        <f t="shared" si="29"/>
        <v>-5.1392876649549297</v>
      </c>
      <c r="BC51" s="55">
        <f t="shared" si="23"/>
        <v>-5.5600755053636064</v>
      </c>
      <c r="BD51" s="54">
        <f t="shared" si="16"/>
        <v>-4.377464144111288</v>
      </c>
      <c r="BE51" s="54">
        <f t="shared" si="17"/>
        <v>-5.2069673222751156</v>
      </c>
      <c r="BF51" s="46"/>
      <c r="BG51" s="47"/>
      <c r="BH51" s="54">
        <f t="shared" si="20"/>
        <v>-11.036132119825048</v>
      </c>
      <c r="BI51" s="54">
        <f t="shared" si="21"/>
        <v>-7.9437324318717977</v>
      </c>
      <c r="BJ51" s="54">
        <f t="shared" si="22"/>
        <v>-8.1234494925700584</v>
      </c>
      <c r="BK51" s="42"/>
      <c r="BL51" s="68">
        <f t="shared" si="2"/>
        <v>35.243557797910839</v>
      </c>
      <c r="BM51" s="68">
        <f t="shared" si="2"/>
        <v>47.179084068810695</v>
      </c>
      <c r="BN51" s="68">
        <f t="shared" si="111"/>
        <v>20.784903491070789</v>
      </c>
      <c r="BO51" s="68">
        <f t="shared" si="112"/>
        <v>36.936296726476833</v>
      </c>
      <c r="BP51" s="46"/>
      <c r="BQ51" s="47"/>
      <c r="BR51" s="68">
        <f t="shared" si="113"/>
        <v>2099.9396036762873</v>
      </c>
      <c r="BS51" s="68">
        <f t="shared" si="114"/>
        <v>246.2077614601908</v>
      </c>
      <c r="BT51" s="68">
        <f t="shared" si="115"/>
        <v>278.87010842016707</v>
      </c>
      <c r="BU51" s="42"/>
      <c r="BZ51" s="16"/>
      <c r="CA51" s="14"/>
      <c r="CE51" s="42"/>
    </row>
    <row r="52" spans="1:83" ht="17" thickBot="1" x14ac:dyDescent="0.25">
      <c r="A52" s="79"/>
      <c r="B52" s="88"/>
      <c r="C52" s="4">
        <v>3</v>
      </c>
      <c r="D52" s="8">
        <v>8.8073901987164493</v>
      </c>
      <c r="E52">
        <v>8.977438525101709</v>
      </c>
      <c r="F52">
        <v>8.86</v>
      </c>
      <c r="G52">
        <v>8.4255037959671562</v>
      </c>
      <c r="H52">
        <v>24.698654045760197</v>
      </c>
      <c r="I52">
        <v>25.091714369493065</v>
      </c>
      <c r="J52">
        <v>24.778713701803564</v>
      </c>
      <c r="K52">
        <v>26.583023574709401</v>
      </c>
      <c r="L52">
        <v>8.163744477305686</v>
      </c>
      <c r="M52" s="14"/>
      <c r="N52">
        <v>8.5007068336331937</v>
      </c>
      <c r="O52">
        <v>21.213340223548201</v>
      </c>
      <c r="P52" s="22"/>
      <c r="Q52">
        <v>22.72726827873927</v>
      </c>
      <c r="R52">
        <v>8.9137574563072963</v>
      </c>
      <c r="S52">
        <v>8.9634955726498369</v>
      </c>
      <c r="U52">
        <v>25.264198383313669</v>
      </c>
      <c r="V52">
        <v>24.682846716625232</v>
      </c>
      <c r="W52" s="9"/>
      <c r="X52" s="8">
        <f t="shared" si="1"/>
        <v>15.891263847043748</v>
      </c>
      <c r="Y52">
        <f t="shared" si="1"/>
        <v>16.114275844391358</v>
      </c>
      <c r="Z52">
        <f t="shared" si="1"/>
        <v>15.918713701803565</v>
      </c>
      <c r="AA52">
        <f t="shared" si="1"/>
        <v>18.157519778742245</v>
      </c>
      <c r="AB52">
        <f t="shared" si="97"/>
        <v>13.049595746242515</v>
      </c>
      <c r="AC52" s="19">
        <f t="shared" si="97"/>
        <v>0</v>
      </c>
      <c r="AD52">
        <f t="shared" si="97"/>
        <v>14.226561445106077</v>
      </c>
      <c r="AE52">
        <f t="shared" si="98"/>
        <v>16.350440927006375</v>
      </c>
      <c r="AF52">
        <f t="shared" si="98"/>
        <v>15.719351143975395</v>
      </c>
      <c r="AG52" s="9"/>
      <c r="AQ52" s="42"/>
      <c r="BA52" s="42"/>
      <c r="BB52" s="54">
        <f t="shared" si="29"/>
        <v>-5.2153224628653572</v>
      </c>
      <c r="BC52" s="55">
        <f t="shared" si="23"/>
        <v>-5.5368601673419278</v>
      </c>
      <c r="BD52" s="54">
        <f t="shared" si="16"/>
        <v>-4.3077928111750907</v>
      </c>
      <c r="BE52" s="54">
        <f t="shared" si="17"/>
        <v>-4.9934242317449602</v>
      </c>
      <c r="BF52" s="54">
        <f t="shared" si="18"/>
        <v>-10.476776368797859</v>
      </c>
      <c r="BG52" s="47"/>
      <c r="BH52" s="54">
        <f t="shared" si="20"/>
        <v>-10.856637911724372</v>
      </c>
      <c r="BI52" s="54">
        <f t="shared" si="21"/>
        <v>-7.809680811303803</v>
      </c>
      <c r="BJ52" s="54">
        <f t="shared" si="22"/>
        <v>-7.8593115146181454</v>
      </c>
      <c r="BK52" s="42"/>
      <c r="BL52" s="68">
        <f t="shared" si="2"/>
        <v>37.150828070926281</v>
      </c>
      <c r="BM52" s="68">
        <f t="shared" si="2"/>
        <v>46.425970613394455</v>
      </c>
      <c r="BN52" s="68">
        <f t="shared" si="111"/>
        <v>19.805000206537137</v>
      </c>
      <c r="BO52" s="68">
        <f t="shared" si="112"/>
        <v>31.854476690526621</v>
      </c>
      <c r="BP52" s="68">
        <f t="shared" si="112"/>
        <v>1425.0297951898174</v>
      </c>
      <c r="BQ52" s="47"/>
      <c r="BR52" s="68">
        <f t="shared" si="113"/>
        <v>1854.2729525219333</v>
      </c>
      <c r="BS52" s="68">
        <f t="shared" si="114"/>
        <v>224.36142038013685</v>
      </c>
      <c r="BT52" s="68">
        <f t="shared" si="115"/>
        <v>232.21405972606144</v>
      </c>
      <c r="BU52" s="42"/>
      <c r="CA52" s="14"/>
      <c r="CE52" s="42"/>
    </row>
    <row r="53" spans="1:83" x14ac:dyDescent="0.2">
      <c r="A53" s="94" t="s">
        <v>16</v>
      </c>
      <c r="B53" s="76" t="s">
        <v>1</v>
      </c>
      <c r="C53" s="36">
        <v>1</v>
      </c>
      <c r="D53" s="5"/>
      <c r="E53" s="6">
        <v>8.7015143381040669</v>
      </c>
      <c r="F53" s="6">
        <v>8.2233333333333327</v>
      </c>
      <c r="G53" s="6">
        <v>8.5933101431989343</v>
      </c>
      <c r="H53" s="6"/>
      <c r="I53" s="6">
        <v>30.398603134948768</v>
      </c>
      <c r="J53" s="6">
        <v>28.1981109998889</v>
      </c>
      <c r="K53" s="6">
        <v>31.537858937105636</v>
      </c>
      <c r="L53" s="6">
        <v>8.0184271389549302</v>
      </c>
      <c r="M53" s="6">
        <v>8.7602857821601621</v>
      </c>
      <c r="N53" s="6">
        <v>8.1689961546132839</v>
      </c>
      <c r="O53" s="6">
        <v>31.364790594084131</v>
      </c>
      <c r="P53" s="37">
        <v>32.897990824938233</v>
      </c>
      <c r="Q53" s="6">
        <v>33.39178166513377</v>
      </c>
      <c r="R53" s="6">
        <v>8.7523420118375128</v>
      </c>
      <c r="S53" s="6">
        <v>9.2629732647934926</v>
      </c>
      <c r="T53" s="6"/>
      <c r="U53" s="6">
        <v>32.942804936182505</v>
      </c>
      <c r="V53" s="6">
        <v>33.179754904472567</v>
      </c>
      <c r="W53" s="7"/>
      <c r="X53" s="5"/>
      <c r="Y53" s="6">
        <f t="shared" ref="Y53:AA64" si="140">I53-E53</f>
        <v>21.697088796844703</v>
      </c>
      <c r="Z53" s="6">
        <f t="shared" si="140"/>
        <v>19.974777666555568</v>
      </c>
      <c r="AA53" s="6">
        <f t="shared" si="140"/>
        <v>22.944548793906701</v>
      </c>
      <c r="AB53" s="6">
        <f t="shared" si="97"/>
        <v>23.3463634551292</v>
      </c>
      <c r="AC53" s="37">
        <f t="shared" si="97"/>
        <v>24.137705042778073</v>
      </c>
      <c r="AD53" s="6">
        <f t="shared" si="97"/>
        <v>25.222785510520488</v>
      </c>
      <c r="AE53" s="6">
        <f t="shared" si="98"/>
        <v>24.190462924344992</v>
      </c>
      <c r="AF53" s="6">
        <f t="shared" si="98"/>
        <v>23.916781639679073</v>
      </c>
      <c r="AG53" s="7"/>
      <c r="AH53" s="6"/>
      <c r="AI53">
        <f t="shared" ref="AI53" si="141">(STDEV(E53:E55)^2+STDEV(I53:I55)^2)^0.5</f>
        <v>0.19999093109076743</v>
      </c>
      <c r="AJ53">
        <f t="shared" ref="AJ53" si="142">(STDEV(F53:F55)^2+STDEV(J53:J55)^2)^0.5</f>
        <v>0.19955267225704085</v>
      </c>
      <c r="AK53">
        <f t="shared" ref="AK53" si="143">(STDEV(G53:G55)^2+STDEV(K53:K55)^2)^0.5</f>
        <v>0.33065815251045966</v>
      </c>
      <c r="AL53">
        <f>(STDEV(L53:L55)^2+STDEV(O53:O55)^2)^0.5</f>
        <v>0.41909384063256194</v>
      </c>
      <c r="AM53">
        <f>(STDEV(M53:M55)^2+STDEV(P53:P55)^2)^0.5</f>
        <v>0.48910320497833232</v>
      </c>
      <c r="AN53">
        <f>(STDEV(N53:N55)^2+STDEV(Q53:Q55)^2)^0.5</f>
        <v>0.12510483476503478</v>
      </c>
      <c r="AO53">
        <f>(STDEV(R53:R55)^2+STDEV(U53:U55)^2)^0.5</f>
        <v>0.43877939095033924</v>
      </c>
      <c r="AP53">
        <f>(STDEV(S53:S55)^2+STDEV(V53:V55)^2)^0.5</f>
        <v>0.51417234992263072</v>
      </c>
      <c r="AQ53" s="44"/>
      <c r="AR53" s="6"/>
      <c r="AS53" s="59">
        <f t="shared" ref="AS53" si="144">AVERAGE(Y53:Y55)</f>
        <v>21.651136011733286</v>
      </c>
      <c r="AT53" s="59">
        <f t="shared" ref="AT53" si="145">AVERAGE(Z53:Z55)</f>
        <v>20.226506512978656</v>
      </c>
      <c r="AU53" s="59">
        <f t="shared" ref="AU53" si="146">AVERAGE(AA53:AA55)</f>
        <v>23.150944010487205</v>
      </c>
      <c r="AV53" s="56">
        <f t="shared" ref="AV53" si="147">AVERAGE(AB53:AB55)</f>
        <v>23.526372115040374</v>
      </c>
      <c r="AW53" s="60">
        <f t="shared" ref="AW53" si="148">AVERAGE(AC53:AC55)</f>
        <v>23.923642548276728</v>
      </c>
      <c r="AX53" s="60">
        <f t="shared" ref="AX53" si="149">AVERAGE(AD53:AD55)</f>
        <v>25.083199356830448</v>
      </c>
      <c r="AY53" s="60">
        <f t="shared" ref="AY53" si="150">AVERAGE(AE53:AE55)</f>
        <v>24.160121738310178</v>
      </c>
      <c r="AZ53" s="60">
        <f t="shared" ref="AZ53" si="151">AVERAGE(AF53:AF55)</f>
        <v>23.57866265859354</v>
      </c>
      <c r="BA53" s="7"/>
      <c r="BC53" s="54">
        <f t="shared" si="23"/>
        <v>4.5952785111417427E-2</v>
      </c>
      <c r="BD53" s="54">
        <f t="shared" si="16"/>
        <v>-0.25172884642308802</v>
      </c>
      <c r="BE53" s="54">
        <f t="shared" si="17"/>
        <v>-0.20639521658050342</v>
      </c>
      <c r="BF53" s="54">
        <f t="shared" si="18"/>
        <v>-0.18000865991117365</v>
      </c>
      <c r="BG53" s="54">
        <f t="shared" si="19"/>
        <v>0.21406249450134496</v>
      </c>
      <c r="BH53" s="54">
        <f t="shared" si="20"/>
        <v>0.13958615369003979</v>
      </c>
      <c r="BI53" s="54">
        <f t="shared" si="21"/>
        <v>3.0341186034814172E-2</v>
      </c>
      <c r="BJ53" s="54">
        <f t="shared" si="22"/>
        <v>0.33811898108553251</v>
      </c>
      <c r="BK53" s="42"/>
      <c r="BM53" s="68">
        <f t="shared" ref="BM53:BM64" si="152">2^-BC53</f>
        <v>0.96864988958390863</v>
      </c>
      <c r="BN53" s="68">
        <f t="shared" si="111"/>
        <v>1.1906330496414326</v>
      </c>
      <c r="BO53" s="68">
        <f t="shared" si="112"/>
        <v>1.1538016379508533</v>
      </c>
      <c r="BP53" s="68">
        <f t="shared" si="112"/>
        <v>1.1328906855571037</v>
      </c>
      <c r="BQ53" s="68">
        <f t="shared" si="112"/>
        <v>0.862106199589452</v>
      </c>
      <c r="BR53" s="68">
        <f t="shared" si="113"/>
        <v>0.90777952033955034</v>
      </c>
      <c r="BS53" s="68">
        <f t="shared" si="114"/>
        <v>0.97918869977328404</v>
      </c>
      <c r="BT53" s="68">
        <f t="shared" si="115"/>
        <v>0.79107205767188171</v>
      </c>
      <c r="BU53" s="42"/>
      <c r="BW53">
        <f>AVERAGE(BM53:BM55)</f>
        <v>1.0007061260086365</v>
      </c>
      <c r="BX53">
        <f t="shared" ref="BX53:CD53" si="153">AVERAGE(BN53:BN55)</f>
        <v>1.0083543270388078</v>
      </c>
      <c r="BY53">
        <f t="shared" si="153"/>
        <v>1.0149119717631911</v>
      </c>
      <c r="BZ53">
        <f t="shared" si="153"/>
        <v>1.0121267561500487</v>
      </c>
      <c r="CA53">
        <f t="shared" si="153"/>
        <v>1.0296230395188628</v>
      </c>
      <c r="CB53">
        <f t="shared" si="153"/>
        <v>1.0037618140262812</v>
      </c>
      <c r="CC53">
        <f t="shared" si="153"/>
        <v>1.0179832786229155</v>
      </c>
      <c r="CD53">
        <f t="shared" si="153"/>
        <v>1.0190199835685618</v>
      </c>
      <c r="CE53" s="42"/>
    </row>
    <row r="54" spans="1:83" x14ac:dyDescent="0.2">
      <c r="A54" s="95"/>
      <c r="B54" s="79"/>
      <c r="C54" s="4">
        <v>2</v>
      </c>
      <c r="D54" s="8"/>
      <c r="E54">
        <v>8.4896187152473086</v>
      </c>
      <c r="F54">
        <v>8.23</v>
      </c>
      <c r="G54">
        <v>8.6324366278856086</v>
      </c>
      <c r="I54">
        <v>30.064971073106051</v>
      </c>
      <c r="J54">
        <v>28.523612749220401</v>
      </c>
      <c r="K54">
        <v>32.140875639839201</v>
      </c>
      <c r="L54">
        <v>8.2084320761154661</v>
      </c>
      <c r="M54">
        <v>8.3819226418415855</v>
      </c>
      <c r="N54">
        <v>8.3802956905138046</v>
      </c>
      <c r="O54">
        <v>32.0572901967506</v>
      </c>
      <c r="P54" s="19">
        <v>32.57242678358655</v>
      </c>
      <c r="Q54">
        <v>33.3005876856949</v>
      </c>
      <c r="R54">
        <v>9.4513878135819862</v>
      </c>
      <c r="S54">
        <v>8.8068948191490559</v>
      </c>
      <c r="U54">
        <v>33.264753040823607</v>
      </c>
      <c r="V54">
        <v>32.395534216383233</v>
      </c>
      <c r="W54" s="9"/>
      <c r="X54" s="8"/>
      <c r="Y54">
        <f t="shared" si="140"/>
        <v>21.575352357858741</v>
      </c>
      <c r="Z54">
        <f t="shared" si="140"/>
        <v>20.293612749220401</v>
      </c>
      <c r="AA54">
        <f t="shared" si="140"/>
        <v>23.508439011953591</v>
      </c>
      <c r="AB54">
        <f t="shared" si="97"/>
        <v>23.848858120635136</v>
      </c>
      <c r="AC54" s="19">
        <f t="shared" si="97"/>
        <v>24.190504141744967</v>
      </c>
      <c r="AD54">
        <f t="shared" si="97"/>
        <v>24.920291995181096</v>
      </c>
      <c r="AE54">
        <f t="shared" si="98"/>
        <v>23.813365227241619</v>
      </c>
      <c r="AF54">
        <f t="shared" si="98"/>
        <v>23.588639397234175</v>
      </c>
      <c r="AG54" s="9"/>
      <c r="AQ54" s="42"/>
      <c r="AS54" s="61"/>
      <c r="AT54" s="61"/>
      <c r="AU54" s="61"/>
      <c r="AV54" s="57"/>
      <c r="AW54" s="62"/>
      <c r="AX54" s="62"/>
      <c r="AY54" s="62"/>
      <c r="AZ54" s="62"/>
      <c r="BA54" s="9"/>
      <c r="BC54" s="54">
        <f t="shared" si="23"/>
        <v>-7.5783653874545109E-2</v>
      </c>
      <c r="BD54" s="54">
        <f t="shared" si="16"/>
        <v>6.7106236241745165E-2</v>
      </c>
      <c r="BE54" s="54">
        <f t="shared" si="17"/>
        <v>0.35749500146638624</v>
      </c>
      <c r="BF54" s="54">
        <f t="shared" si="18"/>
        <v>0.32248600559476159</v>
      </c>
      <c r="BG54" s="54">
        <f t="shared" si="19"/>
        <v>0.26686159346823857</v>
      </c>
      <c r="BH54" s="54">
        <f t="shared" si="20"/>
        <v>-0.16290736164935282</v>
      </c>
      <c r="BI54" s="54">
        <f t="shared" si="21"/>
        <v>-0.34675651106855909</v>
      </c>
      <c r="BJ54" s="54">
        <f t="shared" si="22"/>
        <v>9.9767386406348635E-3</v>
      </c>
      <c r="BK54" s="42"/>
      <c r="BM54" s="68">
        <f t="shared" si="152"/>
        <v>1.0539333639014381</v>
      </c>
      <c r="BN54" s="68">
        <f t="shared" si="111"/>
        <v>0.95455072096474114</v>
      </c>
      <c r="BO54" s="68">
        <f t="shared" si="112"/>
        <v>0.78051864378885816</v>
      </c>
      <c r="BP54" s="68">
        <f t="shared" si="112"/>
        <v>0.79969068842437885</v>
      </c>
      <c r="BQ54" s="68">
        <f t="shared" si="112"/>
        <v>0.83112559271473951</v>
      </c>
      <c r="BR54" s="68">
        <f t="shared" si="113"/>
        <v>1.119540998366622</v>
      </c>
      <c r="BS54" s="68">
        <f t="shared" si="114"/>
        <v>1.2716983594360942</v>
      </c>
      <c r="BT54" s="68">
        <f t="shared" si="115"/>
        <v>0.99310850773831783</v>
      </c>
      <c r="BU54" s="42"/>
      <c r="CE54" s="42"/>
    </row>
    <row r="55" spans="1:83" ht="17" thickBot="1" x14ac:dyDescent="0.25">
      <c r="A55" s="96"/>
      <c r="B55" s="97"/>
      <c r="C55" s="40">
        <v>3</v>
      </c>
      <c r="D55" s="11"/>
      <c r="E55" s="12">
        <v>8.5429409291142928</v>
      </c>
      <c r="F55" s="12">
        <v>8.1166666666666671</v>
      </c>
      <c r="G55" s="12">
        <v>8.8454655377581393</v>
      </c>
      <c r="H55" s="12"/>
      <c r="I55" s="12">
        <v>30.223907809610704</v>
      </c>
      <c r="J55" s="12">
        <v>28.527795789826666</v>
      </c>
      <c r="K55" s="12">
        <v>31.845309763359467</v>
      </c>
      <c r="L55" s="12">
        <v>7.9780702644030397</v>
      </c>
      <c r="M55" s="12">
        <v>8.5639631431819314</v>
      </c>
      <c r="N55" s="12">
        <v>8.3146829169696144</v>
      </c>
      <c r="O55" s="12">
        <v>31.361965033759834</v>
      </c>
      <c r="P55" s="21">
        <v>32.006681603489064</v>
      </c>
      <c r="Q55" s="12">
        <v>33.42120348175937</v>
      </c>
      <c r="R55" s="12">
        <v>8.7627893281445477</v>
      </c>
      <c r="S55" s="12">
        <v>9.155390344949593</v>
      </c>
      <c r="T55" s="12"/>
      <c r="U55" s="12">
        <v>33.239326391488468</v>
      </c>
      <c r="V55" s="12">
        <v>32.385957283816964</v>
      </c>
      <c r="W55" s="13"/>
      <c r="X55" s="11"/>
      <c r="Y55" s="12">
        <f t="shared" si="140"/>
        <v>21.680966880496413</v>
      </c>
      <c r="Z55" s="12">
        <f t="shared" si="140"/>
        <v>20.411129123159998</v>
      </c>
      <c r="AA55" s="12">
        <f t="shared" si="140"/>
        <v>22.999844225601329</v>
      </c>
      <c r="AB55" s="12">
        <f t="shared" si="97"/>
        <v>23.383894769356793</v>
      </c>
      <c r="AC55" s="21">
        <f t="shared" si="97"/>
        <v>23.442718460307134</v>
      </c>
      <c r="AD55" s="12">
        <f t="shared" si="97"/>
        <v>25.106520564789754</v>
      </c>
      <c r="AE55" s="12">
        <f t="shared" si="98"/>
        <v>24.476537063343919</v>
      </c>
      <c r="AF55" s="12">
        <f t="shared" si="98"/>
        <v>23.230566938867369</v>
      </c>
      <c r="AG55" s="13"/>
      <c r="AH55" s="12"/>
      <c r="AI55" s="12"/>
      <c r="AJ55" s="12"/>
      <c r="AK55" s="12"/>
      <c r="AL55" s="12"/>
      <c r="AM55" s="12"/>
      <c r="AN55" s="12"/>
      <c r="AQ55" s="45"/>
      <c r="AR55" s="12"/>
      <c r="AS55" s="63"/>
      <c r="AT55" s="63"/>
      <c r="AU55" s="63"/>
      <c r="AV55" s="58"/>
      <c r="AW55" s="64"/>
      <c r="AX55" s="64"/>
      <c r="AY55" s="64"/>
      <c r="AZ55" s="64"/>
      <c r="BA55" s="13"/>
      <c r="BC55" s="54">
        <f t="shared" si="23"/>
        <v>2.9830868763127683E-2</v>
      </c>
      <c r="BD55" s="54">
        <f t="shared" si="16"/>
        <v>0.18462261018134285</v>
      </c>
      <c r="BE55" s="54">
        <f t="shared" si="17"/>
        <v>-0.15109978488587572</v>
      </c>
      <c r="BF55" s="54">
        <f t="shared" si="18"/>
        <v>-0.14247734568358084</v>
      </c>
      <c r="BG55" s="54">
        <f t="shared" si="19"/>
        <v>-0.48092408796959418</v>
      </c>
      <c r="BH55" s="54">
        <f t="shared" si="20"/>
        <v>2.3321207959305923E-2</v>
      </c>
      <c r="BI55" s="54">
        <f t="shared" si="21"/>
        <v>0.31641532503374137</v>
      </c>
      <c r="BJ55" s="54">
        <f t="shared" si="22"/>
        <v>-0.34809571972617093</v>
      </c>
      <c r="BK55" s="42"/>
      <c r="BM55" s="68">
        <f t="shared" si="152"/>
        <v>0.97953512454056302</v>
      </c>
      <c r="BN55" s="68">
        <f t="shared" si="111"/>
        <v>0.87987921051024953</v>
      </c>
      <c r="BO55" s="68">
        <f t="shared" si="112"/>
        <v>1.1104156335498616</v>
      </c>
      <c r="BP55" s="68">
        <f t="shared" si="112"/>
        <v>1.1037988944686636</v>
      </c>
      <c r="BQ55" s="68">
        <f t="shared" si="112"/>
        <v>1.3956373262523967</v>
      </c>
      <c r="BR55" s="68">
        <f t="shared" si="113"/>
        <v>0.98396492337267116</v>
      </c>
      <c r="BS55" s="68">
        <f t="shared" si="114"/>
        <v>0.80306277665936809</v>
      </c>
      <c r="BT55" s="68">
        <f t="shared" si="115"/>
        <v>1.2728793852954861</v>
      </c>
      <c r="BU55" s="42"/>
      <c r="CE55" s="42"/>
    </row>
    <row r="56" spans="1:83" x14ac:dyDescent="0.2">
      <c r="A56" s="79" t="s">
        <v>16</v>
      </c>
      <c r="B56" s="88" t="s">
        <v>2</v>
      </c>
      <c r="C56" s="4">
        <v>1</v>
      </c>
      <c r="D56" s="8"/>
      <c r="E56">
        <v>8.7202816793367877</v>
      </c>
      <c r="F56">
        <v>8.7766666666666655</v>
      </c>
      <c r="G56">
        <v>9.5942917875951181</v>
      </c>
      <c r="I56">
        <v>29.583653106745867</v>
      </c>
      <c r="J56">
        <v>28.254772177606231</v>
      </c>
      <c r="K56">
        <v>32.243513264796462</v>
      </c>
      <c r="L56">
        <v>8.7111263595180599</v>
      </c>
      <c r="M56">
        <v>8.9328433180917539</v>
      </c>
      <c r="N56">
        <v>9.32378991320582</v>
      </c>
      <c r="O56">
        <v>30.98774579493443</v>
      </c>
      <c r="P56" s="19">
        <v>31.723091522113098</v>
      </c>
      <c r="Q56">
        <v>32.868803652699803</v>
      </c>
      <c r="R56">
        <v>8.9370344940796169</v>
      </c>
      <c r="S56">
        <v>8.9707969250701982</v>
      </c>
      <c r="U56">
        <v>29.833478236703467</v>
      </c>
      <c r="V56">
        <v>27.907551030593101</v>
      </c>
      <c r="W56" s="9"/>
      <c r="X56" s="8"/>
      <c r="Y56">
        <f t="shared" si="140"/>
        <v>20.863371427409078</v>
      </c>
      <c r="Z56">
        <f t="shared" si="140"/>
        <v>19.478105510939564</v>
      </c>
      <c r="AA56">
        <f t="shared" si="140"/>
        <v>22.649221477201344</v>
      </c>
      <c r="AB56">
        <f t="shared" si="97"/>
        <v>22.276619435416372</v>
      </c>
      <c r="AC56" s="19">
        <f t="shared" si="97"/>
        <v>22.790248204021346</v>
      </c>
      <c r="AD56">
        <f t="shared" si="97"/>
        <v>23.545013739493982</v>
      </c>
      <c r="AE56">
        <f t="shared" si="98"/>
        <v>20.896443742623852</v>
      </c>
      <c r="AF56">
        <f t="shared" si="98"/>
        <v>18.936754105522901</v>
      </c>
      <c r="AG56" s="9"/>
      <c r="AI56">
        <f t="shared" ref="AI56" si="154">(STDEV(E56:E58)^2+STDEV(I56:I58)^2)^0.5</f>
        <v>0.19367514534408997</v>
      </c>
      <c r="AJ56">
        <f t="shared" ref="AJ56" si="155">(STDEV(F56:F58)^2+STDEV(J56:J58)^2)^0.5</f>
        <v>0.44517576487329757</v>
      </c>
      <c r="AK56">
        <f t="shared" ref="AK56" si="156">(STDEV(G56:G58)^2+STDEV(K56:K58)^2)^0.5</f>
        <v>0.72264487376231201</v>
      </c>
      <c r="AL56">
        <f>(STDEV(L56:L58)^2+STDEV(O56:O58)^2)^0.5</f>
        <v>0.79986714318848551</v>
      </c>
      <c r="AM56">
        <f>(STDEV(M56:M58)^2+STDEV(P56:P58)^2)^0.5</f>
        <v>0.29925627034154978</v>
      </c>
      <c r="AN56">
        <f>(STDEV(N56:N58)^2+STDEV(Q56:Q58)^2)^0.5</f>
        <v>0.57081793447217166</v>
      </c>
      <c r="AO56">
        <f>(STDEV(R56:R58)^2+STDEV(U56:U58)^2)^0.5</f>
        <v>0.36612208325971818</v>
      </c>
      <c r="AP56">
        <f>(STDEV(S56:S58)^2+STDEV(V56:V58)^2)^0.5</f>
        <v>0.42353626271994854</v>
      </c>
      <c r="AQ56" s="42"/>
      <c r="AS56">
        <f t="shared" ref="AS56" si="157">AVERAGE(Y56:Y58)</f>
        <v>20.929943759842065</v>
      </c>
      <c r="AT56">
        <f t="shared" ref="AT56" si="158">AVERAGE(Z56:Z58)</f>
        <v>19.488954630029252</v>
      </c>
      <c r="AU56">
        <f t="shared" ref="AU56" si="159">AVERAGE(AA56:AA58)</f>
        <v>22.507831036886884</v>
      </c>
      <c r="AV56">
        <f t="shared" ref="AV56" si="160">AVERAGE(AB56:AB58)</f>
        <v>22.13074352803439</v>
      </c>
      <c r="AW56">
        <f t="shared" ref="AW56" si="161">AVERAGE(AC56:AC58)</f>
        <v>22.919283261900301</v>
      </c>
      <c r="AX56">
        <f t="shared" ref="AX56" si="162">AVERAGE(AD56:AD58)</f>
        <v>23.6376502545648</v>
      </c>
      <c r="AY56">
        <f t="shared" ref="AY56" si="163">AVERAGE(AE56:AE58)</f>
        <v>20.976618357532939</v>
      </c>
      <c r="AZ56">
        <f t="shared" ref="AZ56" si="164">AVERAGE(AF56:AF58)</f>
        <v>19.206194169820353</v>
      </c>
      <c r="BA56" s="42"/>
      <c r="BC56" s="54">
        <f t="shared" si="23"/>
        <v>-0.78776458432420782</v>
      </c>
      <c r="BD56" s="54">
        <f t="shared" si="16"/>
        <v>-0.74840100203909188</v>
      </c>
      <c r="BE56" s="54">
        <f t="shared" si="17"/>
        <v>-0.50172253328586081</v>
      </c>
      <c r="BF56" s="54">
        <f t="shared" si="18"/>
        <v>-1.2497526796240024</v>
      </c>
      <c r="BG56" s="54">
        <f t="shared" si="19"/>
        <v>-1.1333943442553824</v>
      </c>
      <c r="BH56" s="54">
        <f t="shared" si="20"/>
        <v>-1.5381856173364667</v>
      </c>
      <c r="BI56" s="54">
        <f t="shared" si="21"/>
        <v>-3.2636779956863258</v>
      </c>
      <c r="BJ56" s="54">
        <f t="shared" si="22"/>
        <v>-4.641908553070639</v>
      </c>
      <c r="BK56" s="42"/>
      <c r="BM56" s="68">
        <f t="shared" si="152"/>
        <v>1.7263973845881038</v>
      </c>
      <c r="BN56" s="68">
        <f t="shared" si="111"/>
        <v>1.6799298632725408</v>
      </c>
      <c r="BO56" s="68">
        <f t="shared" si="112"/>
        <v>1.4159030980799499</v>
      </c>
      <c r="BP56" s="68">
        <f t="shared" si="112"/>
        <v>2.3780065347768153</v>
      </c>
      <c r="BQ56" s="68">
        <f t="shared" si="112"/>
        <v>2.1937427298174206</v>
      </c>
      <c r="BR56" s="68">
        <f t="shared" si="113"/>
        <v>2.9042902021357779</v>
      </c>
      <c r="BS56" s="68">
        <f t="shared" si="114"/>
        <v>9.6042835392982457</v>
      </c>
      <c r="BT56" s="68">
        <f t="shared" si="115"/>
        <v>24.966272798709657</v>
      </c>
      <c r="BU56" s="42"/>
      <c r="BW56">
        <f>AVERAGE(BM56:BM58)</f>
        <v>1.6509287843307459</v>
      </c>
      <c r="BX56">
        <f t="shared" ref="BX56:CD56" si="165">AVERAGE(BN56:BN58)</f>
        <v>1.6673956920255326</v>
      </c>
      <c r="BY56">
        <f t="shared" si="165"/>
        <v>1.5677362664721748</v>
      </c>
      <c r="BZ56">
        <f t="shared" si="165"/>
        <v>2.6376538154054985</v>
      </c>
      <c r="CA56">
        <f t="shared" si="165"/>
        <v>2.0102790294530446</v>
      </c>
      <c r="CB56">
        <f t="shared" si="165"/>
        <v>2.7540652830647461</v>
      </c>
      <c r="CC56">
        <f t="shared" si="165"/>
        <v>9.2590221067961025</v>
      </c>
      <c r="CD56">
        <f t="shared" si="165"/>
        <v>20.946952092461988</v>
      </c>
      <c r="CE56" s="42"/>
    </row>
    <row r="57" spans="1:83" x14ac:dyDescent="0.2">
      <c r="A57" s="79"/>
      <c r="B57" s="88"/>
      <c r="C57" s="4">
        <v>2</v>
      </c>
      <c r="D57" s="8"/>
      <c r="E57">
        <v>8.6822955638739145</v>
      </c>
      <c r="F57">
        <v>8.41</v>
      </c>
      <c r="G57">
        <v>9.1351130288618823</v>
      </c>
      <c r="I57">
        <v>29.569271148307099</v>
      </c>
      <c r="J57">
        <v>27.894123888270002</v>
      </c>
      <c r="K57">
        <v>31.666819963252166</v>
      </c>
      <c r="L57">
        <v>8.2798227964453801</v>
      </c>
      <c r="M57">
        <v>8.8237948107285913</v>
      </c>
      <c r="N57">
        <v>8.4083591195306795</v>
      </c>
      <c r="O57">
        <v>30.333820999693632</v>
      </c>
      <c r="P57" s="19">
        <v>31.829904964540233</v>
      </c>
      <c r="Q57">
        <v>32.347434834088702</v>
      </c>
      <c r="R57">
        <v>9.0762127889348196</v>
      </c>
      <c r="S57">
        <v>9.1688705664054595</v>
      </c>
      <c r="U57">
        <v>30.435471550008966</v>
      </c>
      <c r="V57">
        <v>28.384770762136</v>
      </c>
      <c r="W57" s="9"/>
      <c r="X57" s="8"/>
      <c r="Y57">
        <f t="shared" si="140"/>
        <v>20.886975584433184</v>
      </c>
      <c r="Z57">
        <f t="shared" si="140"/>
        <v>19.484123888270002</v>
      </c>
      <c r="AA57">
        <f t="shared" si="140"/>
        <v>22.531706934390286</v>
      </c>
      <c r="AB57">
        <f t="shared" si="97"/>
        <v>22.053998203248252</v>
      </c>
      <c r="AC57" s="19">
        <f t="shared" si="97"/>
        <v>23.00611015381164</v>
      </c>
      <c r="AD57">
        <f t="shared" si="97"/>
        <v>23.939075714558022</v>
      </c>
      <c r="AE57">
        <f t="shared" si="98"/>
        <v>21.359258761074145</v>
      </c>
      <c r="AF57">
        <f t="shared" si="98"/>
        <v>19.215900195730541</v>
      </c>
      <c r="AG57" s="9"/>
      <c r="AQ57" s="42"/>
      <c r="BA57" s="42"/>
      <c r="BC57" s="54">
        <f t="shared" si="23"/>
        <v>-0.76416042730010147</v>
      </c>
      <c r="BD57" s="54">
        <f t="shared" si="16"/>
        <v>-0.74238262470865379</v>
      </c>
      <c r="BE57" s="54">
        <f t="shared" si="17"/>
        <v>-0.61923707609691903</v>
      </c>
      <c r="BF57" s="54">
        <f t="shared" si="18"/>
        <v>-1.472373911792122</v>
      </c>
      <c r="BG57" s="54">
        <f t="shared" si="19"/>
        <v>-0.91753239446508772</v>
      </c>
      <c r="BH57" s="54">
        <f t="shared" si="20"/>
        <v>-1.1441236422724259</v>
      </c>
      <c r="BI57" s="54">
        <f t="shared" si="21"/>
        <v>-2.8008629772360329</v>
      </c>
      <c r="BJ57" s="54">
        <f t="shared" si="22"/>
        <v>-4.3627624628629995</v>
      </c>
      <c r="BK57" s="42"/>
      <c r="BM57" s="68">
        <f t="shared" si="152"/>
        <v>1.6983813419414382</v>
      </c>
      <c r="BN57" s="68">
        <f t="shared" si="111"/>
        <v>1.6729364292301505</v>
      </c>
      <c r="BO57" s="68">
        <f t="shared" si="112"/>
        <v>1.5360626680343967</v>
      </c>
      <c r="BP57" s="68">
        <f t="shared" si="112"/>
        <v>2.7747810014526246</v>
      </c>
      <c r="BQ57" s="68">
        <f t="shared" si="112"/>
        <v>1.8888817594345888</v>
      </c>
      <c r="BR57" s="68">
        <f t="shared" si="113"/>
        <v>2.2101183736949133</v>
      </c>
      <c r="BS57" s="68">
        <f t="shared" si="114"/>
        <v>6.9685716520774168</v>
      </c>
      <c r="BT57" s="68">
        <f t="shared" si="115"/>
        <v>20.574171955688485</v>
      </c>
      <c r="BU57" s="42"/>
      <c r="CE57" s="42"/>
    </row>
    <row r="58" spans="1:83" x14ac:dyDescent="0.2">
      <c r="A58" s="79"/>
      <c r="B58" s="88"/>
      <c r="C58" s="4">
        <v>3</v>
      </c>
      <c r="D58" s="8"/>
      <c r="E58">
        <v>8.3980067686720297</v>
      </c>
      <c r="F58">
        <v>8.1366666666666667</v>
      </c>
      <c r="G58">
        <v>8.7375348153607089</v>
      </c>
      <c r="I58">
        <v>29.437491036355965</v>
      </c>
      <c r="J58">
        <v>27.641301157544863</v>
      </c>
      <c r="K58">
        <v>31.080099514429733</v>
      </c>
      <c r="L58">
        <v>7.6947512211021563</v>
      </c>
      <c r="M58">
        <v>8.4936875801346563</v>
      </c>
      <c r="N58">
        <v>8.8034880108008355</v>
      </c>
      <c r="O58">
        <v>29.756364166540703</v>
      </c>
      <c r="P58" s="19">
        <v>31.455179008002563</v>
      </c>
      <c r="Q58">
        <v>32.232349320443234</v>
      </c>
      <c r="R58">
        <v>9.1531922822203153</v>
      </c>
      <c r="S58">
        <v>9.2369900692157199</v>
      </c>
      <c r="U58">
        <v>29.827344851121136</v>
      </c>
      <c r="V58">
        <v>28.702918277423333</v>
      </c>
      <c r="W58" s="9"/>
      <c r="X58" s="8"/>
      <c r="Y58">
        <f t="shared" si="140"/>
        <v>21.039484267683935</v>
      </c>
      <c r="Z58">
        <f t="shared" si="140"/>
        <v>19.504634490878196</v>
      </c>
      <c r="AA58">
        <f t="shared" si="140"/>
        <v>22.342564699069023</v>
      </c>
      <c r="AB58">
        <f t="shared" si="97"/>
        <v>22.061612945438547</v>
      </c>
      <c r="AC58" s="19">
        <f t="shared" si="97"/>
        <v>22.961491427867905</v>
      </c>
      <c r="AD58">
        <f t="shared" si="97"/>
        <v>23.4288613096424</v>
      </c>
      <c r="AE58">
        <f t="shared" si="98"/>
        <v>20.674152568900823</v>
      </c>
      <c r="AF58">
        <f t="shared" si="98"/>
        <v>19.465928208207615</v>
      </c>
      <c r="AG58" s="9"/>
      <c r="AQ58" s="42"/>
      <c r="BA58" s="42"/>
      <c r="BC58" s="54">
        <f t="shared" si="23"/>
        <v>-0.6116517440493503</v>
      </c>
      <c r="BD58" s="54">
        <f t="shared" si="16"/>
        <v>-0.72187202210045953</v>
      </c>
      <c r="BE58" s="54">
        <f t="shared" si="17"/>
        <v>-0.80837931141818231</v>
      </c>
      <c r="BF58" s="54">
        <f t="shared" si="18"/>
        <v>-1.4647591696018267</v>
      </c>
      <c r="BG58" s="54">
        <f t="shared" si="19"/>
        <v>-0.96215112040882289</v>
      </c>
      <c r="BH58" s="54">
        <f t="shared" si="20"/>
        <v>-1.6543380471880482</v>
      </c>
      <c r="BI58" s="54">
        <f t="shared" si="21"/>
        <v>-3.4859691694093549</v>
      </c>
      <c r="BJ58" s="54">
        <f t="shared" si="22"/>
        <v>-4.1127344503859256</v>
      </c>
      <c r="BK58" s="42"/>
      <c r="BM58" s="68">
        <f t="shared" si="152"/>
        <v>1.5280076264626954</v>
      </c>
      <c r="BN58" s="68">
        <f t="shared" si="111"/>
        <v>1.6493207835739063</v>
      </c>
      <c r="BO58" s="68">
        <f t="shared" si="112"/>
        <v>1.7512430333021773</v>
      </c>
      <c r="BP58" s="68">
        <f t="shared" si="112"/>
        <v>2.7601739099870559</v>
      </c>
      <c r="BQ58" s="68">
        <f t="shared" si="112"/>
        <v>1.9482125991071237</v>
      </c>
      <c r="BR58" s="68">
        <f t="shared" si="113"/>
        <v>3.147787273363547</v>
      </c>
      <c r="BS58" s="68">
        <f t="shared" si="114"/>
        <v>11.204211129012647</v>
      </c>
      <c r="BT58" s="68">
        <f t="shared" si="115"/>
        <v>17.300411522987833</v>
      </c>
      <c r="BU58" s="42"/>
      <c r="CE58" s="42"/>
    </row>
    <row r="59" spans="1:83" x14ac:dyDescent="0.2">
      <c r="A59" s="79" t="s">
        <v>16</v>
      </c>
      <c r="B59" s="88" t="s">
        <v>3</v>
      </c>
      <c r="C59" s="4">
        <v>1</v>
      </c>
      <c r="D59" s="8"/>
      <c r="E59">
        <v>8.3877978044877608</v>
      </c>
      <c r="F59">
        <v>8.3466666666666658</v>
      </c>
      <c r="G59">
        <v>8.4846003544283644</v>
      </c>
      <c r="I59">
        <v>28.392907884514202</v>
      </c>
      <c r="J59">
        <v>25.627800375969201</v>
      </c>
      <c r="K59">
        <v>30.413677137811135</v>
      </c>
      <c r="L59">
        <v>8.2037913745863804</v>
      </c>
      <c r="M59">
        <v>8.4889796150641104</v>
      </c>
      <c r="N59">
        <v>8.2253096293031707</v>
      </c>
      <c r="O59">
        <v>28.658611779948899</v>
      </c>
      <c r="P59" s="19">
        <v>31.060755886976935</v>
      </c>
      <c r="Q59">
        <v>26.894540962907538</v>
      </c>
      <c r="R59">
        <v>8.7967927616011661</v>
      </c>
      <c r="S59">
        <v>8.9130177499685459</v>
      </c>
      <c r="U59">
        <v>31.42522645133117</v>
      </c>
      <c r="V59">
        <v>30.672940281596834</v>
      </c>
      <c r="W59" s="9"/>
      <c r="X59" s="8"/>
      <c r="Y59">
        <f t="shared" si="140"/>
        <v>20.005110080026441</v>
      </c>
      <c r="Z59">
        <f t="shared" si="140"/>
        <v>17.281133709302537</v>
      </c>
      <c r="AA59">
        <f t="shared" si="140"/>
        <v>21.929076783382769</v>
      </c>
      <c r="AB59">
        <f t="shared" si="97"/>
        <v>20.454820405362518</v>
      </c>
      <c r="AC59" s="19">
        <f t="shared" si="97"/>
        <v>22.571776271912825</v>
      </c>
      <c r="AD59">
        <f t="shared" si="97"/>
        <v>18.669231333604365</v>
      </c>
      <c r="AE59">
        <f t="shared" si="98"/>
        <v>22.628433689730002</v>
      </c>
      <c r="AF59">
        <f t="shared" si="98"/>
        <v>21.759922531628288</v>
      </c>
      <c r="AG59" s="9"/>
      <c r="AI59">
        <f t="shared" ref="AI59" si="166">(STDEV(E59:E61)^2+STDEV(I59:I61)^2)^0.5</f>
        <v>0.22105165591742926</v>
      </c>
      <c r="AJ59">
        <f t="shared" ref="AJ59" si="167">(STDEV(F59:F61)^2+STDEV(J59:J61)^2)^0.5</f>
        <v>0.27217793625205383</v>
      </c>
      <c r="AK59">
        <f t="shared" ref="AK59" si="168">(STDEV(G59:G61)^2+STDEV(K59:K61)^2)^0.5</f>
        <v>0.47115651615697146</v>
      </c>
      <c r="AL59">
        <f>(STDEV(L59:L61)^2+STDEV(O59:O61)^2)^0.5</f>
        <v>0.55728469740007203</v>
      </c>
      <c r="AM59">
        <f>(STDEV(M59:M61)^2+STDEV(P59:P61)^2)^0.5</f>
        <v>0.77554915358858956</v>
      </c>
      <c r="AN59">
        <f>(STDEV(N59:N61)^2+STDEV(Q59:Q61)^2)^0.5</f>
        <v>0.92523956529588502</v>
      </c>
      <c r="AO59">
        <f>(STDEV(R59:R61)^2+STDEV(U59:U61)^2)^0.5</f>
        <v>0.25808209198106102</v>
      </c>
      <c r="AP59">
        <f>(STDEV(S59:S61)^2+STDEV(V59:V61)^2)^0.5</f>
        <v>0.33587751860681742</v>
      </c>
      <c r="AQ59" s="42"/>
      <c r="AS59">
        <f t="shared" ref="AS59" si="169">AVERAGE(Y59:Y61)</f>
        <v>19.947657931411829</v>
      </c>
      <c r="AT59">
        <f t="shared" ref="AT59" si="170">AVERAGE(Z59:Z61)</f>
        <v>17.382314544608313</v>
      </c>
      <c r="AU59">
        <f t="shared" ref="AU59" si="171">AVERAGE(AA59:AA61)</f>
        <v>21.8503779207857</v>
      </c>
      <c r="AV59">
        <f t="shared" ref="AV59" si="172">AVERAGE(AB59:AB61)</f>
        <v>20.348824406665077</v>
      </c>
      <c r="AW59">
        <f t="shared" ref="AW59" si="173">AVERAGE(AC59:AC61)</f>
        <v>23.04362395513985</v>
      </c>
      <c r="AX59">
        <f t="shared" ref="AX59" si="174">AVERAGE(AD59:AD61)</f>
        <v>19.131428198096113</v>
      </c>
      <c r="AY59">
        <f t="shared" ref="AY59" si="175">AVERAGE(AE59:AE61)</f>
        <v>22.477519134743378</v>
      </c>
      <c r="AZ59">
        <f t="shared" ref="AZ59" si="176">AVERAGE(AF59:AF61)</f>
        <v>21.666176611559468</v>
      </c>
      <c r="BA59" s="42"/>
      <c r="BC59" s="54">
        <f t="shared" si="23"/>
        <v>-1.6460259317068449</v>
      </c>
      <c r="BD59" s="54">
        <f t="shared" si="16"/>
        <v>-2.9453728036761184</v>
      </c>
      <c r="BE59" s="54">
        <f t="shared" si="17"/>
        <v>-1.2218672271044362</v>
      </c>
      <c r="BF59" s="54">
        <f t="shared" si="18"/>
        <v>-3.0715517096778555</v>
      </c>
      <c r="BG59" s="54">
        <f t="shared" si="19"/>
        <v>-1.3518662763639036</v>
      </c>
      <c r="BH59" s="54">
        <f t="shared" si="20"/>
        <v>-6.4139680232260829</v>
      </c>
      <c r="BI59" s="54">
        <f t="shared" si="21"/>
        <v>-1.5316880485801754</v>
      </c>
      <c r="BJ59" s="54">
        <f t="shared" si="22"/>
        <v>-1.8187401269652526</v>
      </c>
      <c r="BK59" s="42"/>
      <c r="BM59" s="68">
        <f t="shared" si="152"/>
        <v>3.1297033812609953</v>
      </c>
      <c r="BN59" s="68">
        <f t="shared" si="111"/>
        <v>7.7027457373732098</v>
      </c>
      <c r="BO59" s="68">
        <f t="shared" si="112"/>
        <v>2.3324840684885308</v>
      </c>
      <c r="BP59" s="68">
        <f t="shared" si="112"/>
        <v>8.4067706211114057</v>
      </c>
      <c r="BQ59" s="68">
        <f t="shared" si="112"/>
        <v>2.5524209423841051</v>
      </c>
      <c r="BR59" s="68">
        <f t="shared" si="113"/>
        <v>85.270098806400853</v>
      </c>
      <c r="BS59" s="68">
        <f t="shared" si="114"/>
        <v>2.8912393538796706</v>
      </c>
      <c r="BT59" s="68">
        <f t="shared" si="115"/>
        <v>3.5277299526349988</v>
      </c>
      <c r="BU59" s="42"/>
      <c r="BW59">
        <f>AVERAGE(BM59:BM61)</f>
        <v>3.2702733773894193</v>
      </c>
      <c r="BX59">
        <f t="shared" ref="BX59:CD59" si="177">AVERAGE(BN59:BN61)</f>
        <v>7.2092833612441849</v>
      </c>
      <c r="BY59">
        <f t="shared" si="177"/>
        <v>2.4697179257291655</v>
      </c>
      <c r="BZ59">
        <f t="shared" si="177"/>
        <v>9.0855660694805653</v>
      </c>
      <c r="CA59">
        <f t="shared" si="177"/>
        <v>1.9516607563489865</v>
      </c>
      <c r="CB59">
        <f t="shared" si="177"/>
        <v>65.568599851546281</v>
      </c>
      <c r="CC59">
        <f t="shared" si="177"/>
        <v>3.2229591791652425</v>
      </c>
      <c r="CD59">
        <f t="shared" si="177"/>
        <v>3.7758427655180333</v>
      </c>
      <c r="CE59" s="42"/>
    </row>
    <row r="60" spans="1:83" x14ac:dyDescent="0.2">
      <c r="A60" s="79"/>
      <c r="B60" s="88"/>
      <c r="C60" s="4">
        <v>2</v>
      </c>
      <c r="D60" s="8"/>
      <c r="E60">
        <v>8.6245820137816285</v>
      </c>
      <c r="F60">
        <v>8.413333333333334</v>
      </c>
      <c r="G60">
        <v>9.1392357795804102</v>
      </c>
      <c r="I60">
        <v>28.6944877539798</v>
      </c>
      <c r="J60">
        <v>25.714409481843067</v>
      </c>
      <c r="K60">
        <v>30.843229278015901</v>
      </c>
      <c r="L60">
        <v>8.8413376489370101</v>
      </c>
      <c r="M60">
        <v>8.6683609312577392</v>
      </c>
      <c r="N60">
        <v>9.2679019778401699</v>
      </c>
      <c r="O60">
        <v>29.268185855622971</v>
      </c>
      <c r="P60" s="19">
        <v>32.431235445457929</v>
      </c>
      <c r="Q60">
        <v>28.147398032370063</v>
      </c>
      <c r="R60">
        <v>9.2769820174335536</v>
      </c>
      <c r="S60">
        <v>9.1116456748846328</v>
      </c>
      <c r="U60">
        <v>31.590380951555002</v>
      </c>
      <c r="V60">
        <v>30.622426585334967</v>
      </c>
      <c r="W60" s="9"/>
      <c r="X60" s="8"/>
      <c r="Y60">
        <f t="shared" si="140"/>
        <v>20.069905740198173</v>
      </c>
      <c r="Z60">
        <f t="shared" si="140"/>
        <v>17.301076148509733</v>
      </c>
      <c r="AA60">
        <f t="shared" si="140"/>
        <v>21.703993498435491</v>
      </c>
      <c r="AB60">
        <f t="shared" si="97"/>
        <v>20.42684820668596</v>
      </c>
      <c r="AC60" s="19">
        <f t="shared" si="97"/>
        <v>23.762874514200192</v>
      </c>
      <c r="AD60">
        <f t="shared" si="97"/>
        <v>18.879496054529895</v>
      </c>
      <c r="AE60">
        <f t="shared" ref="AE60:AF64" si="178">U60-R60</f>
        <v>22.313398934121448</v>
      </c>
      <c r="AF60">
        <f t="shared" si="178"/>
        <v>21.510780910450336</v>
      </c>
      <c r="AG60" s="9"/>
      <c r="AQ60" s="42"/>
      <c r="BA60" s="42"/>
      <c r="BC60" s="54">
        <f t="shared" si="23"/>
        <v>-1.5812302715351123</v>
      </c>
      <c r="BD60" s="54">
        <f t="shared" si="16"/>
        <v>-2.925430364468923</v>
      </c>
      <c r="BE60" s="54">
        <f t="shared" si="17"/>
        <v>-1.4469505120517141</v>
      </c>
      <c r="BF60" s="54">
        <f t="shared" si="18"/>
        <v>-3.0995239083544135</v>
      </c>
      <c r="BG60" s="54">
        <f t="shared" si="19"/>
        <v>-0.16076803407653628</v>
      </c>
      <c r="BH60" s="54">
        <f t="shared" si="20"/>
        <v>-6.2037033023005534</v>
      </c>
      <c r="BI60" s="54">
        <f t="shared" si="21"/>
        <v>-1.8467228041887296</v>
      </c>
      <c r="BJ60" s="54">
        <f t="shared" si="22"/>
        <v>-2.0678817481432041</v>
      </c>
      <c r="BK60" s="42"/>
      <c r="BM60" s="68">
        <f t="shared" si="152"/>
        <v>2.9922490776667789</v>
      </c>
      <c r="BN60" s="68">
        <f t="shared" si="111"/>
        <v>7.5970028605369535</v>
      </c>
      <c r="BO60" s="68">
        <f t="shared" si="112"/>
        <v>2.7263116938400151</v>
      </c>
      <c r="BP60" s="68">
        <f t="shared" si="112"/>
        <v>8.5713586716040187</v>
      </c>
      <c r="BQ60" s="68">
        <f t="shared" si="112"/>
        <v>1.1178820961366411</v>
      </c>
      <c r="BR60" s="68">
        <f t="shared" si="113"/>
        <v>73.705649603413846</v>
      </c>
      <c r="BS60" s="68">
        <f t="shared" si="114"/>
        <v>3.5968220978071481</v>
      </c>
      <c r="BT60" s="68">
        <f t="shared" si="115"/>
        <v>4.1927062288712111</v>
      </c>
      <c r="BU60" s="42"/>
      <c r="CE60" s="42"/>
    </row>
    <row r="61" spans="1:83" x14ac:dyDescent="0.2">
      <c r="A61" s="79"/>
      <c r="B61" s="88"/>
      <c r="C61" s="4">
        <v>3</v>
      </c>
      <c r="D61" s="8"/>
      <c r="E61">
        <v>8.6410974422901532</v>
      </c>
      <c r="F61">
        <v>7.9466666666666663</v>
      </c>
      <c r="G61">
        <v>8.4441251520309404</v>
      </c>
      <c r="I61">
        <v>28.409055416301033</v>
      </c>
      <c r="J61">
        <v>25.511400442679331</v>
      </c>
      <c r="K61">
        <v>30.362188632569769</v>
      </c>
      <c r="L61">
        <v>8.2668356938645164</v>
      </c>
      <c r="M61">
        <v>8.3751360929307719</v>
      </c>
      <c r="N61">
        <v>8.2425507508792499</v>
      </c>
      <c r="O61">
        <v>28.431640301811267</v>
      </c>
      <c r="P61" s="19">
        <v>31.171357172237297</v>
      </c>
      <c r="Q61">
        <v>28.088107957033333</v>
      </c>
      <c r="R61">
        <v>9.0827936073673161</v>
      </c>
      <c r="S61">
        <v>9.3551071177785925</v>
      </c>
      <c r="U61">
        <v>31.573518387746002</v>
      </c>
      <c r="V61">
        <v>31.082933510378368</v>
      </c>
      <c r="W61" s="9"/>
      <c r="X61" s="8"/>
      <c r="Y61">
        <f t="shared" si="140"/>
        <v>19.76795797401088</v>
      </c>
      <c r="Z61">
        <f t="shared" si="140"/>
        <v>17.564733776012666</v>
      </c>
      <c r="AA61">
        <f t="shared" si="140"/>
        <v>21.918063480538827</v>
      </c>
      <c r="AB61">
        <f t="shared" si="97"/>
        <v>20.164804607946749</v>
      </c>
      <c r="AC61" s="19">
        <f t="shared" si="97"/>
        <v>22.796221079306527</v>
      </c>
      <c r="AD61">
        <f t="shared" si="97"/>
        <v>19.845557206154083</v>
      </c>
      <c r="AE61">
        <f t="shared" si="178"/>
        <v>22.490724780378684</v>
      </c>
      <c r="AF61">
        <f t="shared" si="178"/>
        <v>21.727826392599773</v>
      </c>
      <c r="AG61" s="9"/>
      <c r="AQ61" s="42"/>
      <c r="BA61" s="42"/>
      <c r="BC61" s="54">
        <f t="shared" si="23"/>
        <v>-1.8831780377224057</v>
      </c>
      <c r="BD61" s="54">
        <f t="shared" si="16"/>
        <v>-2.6617727369659896</v>
      </c>
      <c r="BE61" s="54">
        <f t="shared" si="17"/>
        <v>-1.2328805299483783</v>
      </c>
      <c r="BF61" s="54">
        <f t="shared" si="18"/>
        <v>-3.3615675070936248</v>
      </c>
      <c r="BG61" s="54">
        <f t="shared" si="19"/>
        <v>-1.1274214689702013</v>
      </c>
      <c r="BH61" s="54">
        <f t="shared" si="20"/>
        <v>-5.2376421506763648</v>
      </c>
      <c r="BI61" s="54">
        <f t="shared" si="21"/>
        <v>-1.6693969579314931</v>
      </c>
      <c r="BJ61" s="54">
        <f t="shared" si="22"/>
        <v>-1.8508362659937667</v>
      </c>
      <c r="BK61" s="42"/>
      <c r="BM61" s="68">
        <f t="shared" si="152"/>
        <v>3.6888676732404835</v>
      </c>
      <c r="BN61" s="68">
        <f t="shared" si="111"/>
        <v>6.3281014858223914</v>
      </c>
      <c r="BO61" s="68">
        <f t="shared" si="112"/>
        <v>2.35035801485895</v>
      </c>
      <c r="BP61" s="68">
        <f t="shared" si="112"/>
        <v>10.278568915726277</v>
      </c>
      <c r="BQ61" s="68">
        <f t="shared" si="112"/>
        <v>2.1846792305262133</v>
      </c>
      <c r="BR61" s="68">
        <f t="shared" si="113"/>
        <v>37.730051144824152</v>
      </c>
      <c r="BS61" s="68">
        <f t="shared" si="114"/>
        <v>3.1808160858089094</v>
      </c>
      <c r="BT61" s="68">
        <f t="shared" si="115"/>
        <v>3.6070921150478901</v>
      </c>
      <c r="BU61" s="42"/>
      <c r="CE61" s="42"/>
    </row>
    <row r="62" spans="1:83" x14ac:dyDescent="0.2">
      <c r="A62" s="79" t="s">
        <v>16</v>
      </c>
      <c r="B62" s="88" t="s">
        <v>4</v>
      </c>
      <c r="C62" s="4">
        <v>1</v>
      </c>
      <c r="D62" s="8"/>
      <c r="E62">
        <v>8.4020678350776166</v>
      </c>
      <c r="F62">
        <v>8.5299999999999994</v>
      </c>
      <c r="G62">
        <v>9.0335057464609037</v>
      </c>
      <c r="I62">
        <v>25.495496331884798</v>
      </c>
      <c r="J62">
        <v>24.956415446846702</v>
      </c>
      <c r="K62">
        <v>27.498342689004101</v>
      </c>
      <c r="L62">
        <v>8.8553597222717908</v>
      </c>
      <c r="M62">
        <v>8.4350468803964702</v>
      </c>
      <c r="N62">
        <v>8.7849461285145569</v>
      </c>
      <c r="O62">
        <v>22.830549412321801</v>
      </c>
      <c r="P62" s="19">
        <v>23.350559221809466</v>
      </c>
      <c r="Q62">
        <v>22.296243788964933</v>
      </c>
      <c r="R62">
        <v>9.1163003127770832</v>
      </c>
      <c r="S62">
        <v>9.3162574327708558</v>
      </c>
      <c r="U62">
        <v>25.352781759524003</v>
      </c>
      <c r="V62">
        <v>25.3437121338733</v>
      </c>
      <c r="W62" s="9"/>
      <c r="X62" s="8"/>
      <c r="Y62">
        <f t="shared" si="140"/>
        <v>17.093428496807181</v>
      </c>
      <c r="Z62">
        <f t="shared" si="140"/>
        <v>16.426415446846704</v>
      </c>
      <c r="AA62">
        <f t="shared" si="140"/>
        <v>18.464836942543197</v>
      </c>
      <c r="AB62">
        <f t="shared" si="97"/>
        <v>13.97518969005001</v>
      </c>
      <c r="AC62" s="19">
        <f t="shared" si="97"/>
        <v>14.915512341412995</v>
      </c>
      <c r="AD62">
        <f t="shared" si="97"/>
        <v>13.511297660450376</v>
      </c>
      <c r="AE62">
        <f t="shared" si="178"/>
        <v>16.236481446746922</v>
      </c>
      <c r="AF62">
        <f t="shared" si="178"/>
        <v>16.027454701102442</v>
      </c>
      <c r="AG62" s="9"/>
      <c r="AI62">
        <f t="shared" ref="AI62" si="179">(STDEV(E62:E64)^2+STDEV(I62:I64)^2)^0.5</f>
        <v>0.12512908210583815</v>
      </c>
      <c r="AJ62">
        <f t="shared" ref="AJ62" si="180">(STDEV(F62:F64)^2+STDEV(J62:J64)^2)^0.5</f>
        <v>0.27114084822192913</v>
      </c>
      <c r="AK62">
        <f t="shared" ref="AK62" si="181">(STDEV(G62:G64)^2+STDEV(K62:K64)^2)^0.5</f>
        <v>0.43455722563340438</v>
      </c>
      <c r="AL62">
        <f>(STDEV(L62:L64)^2+STDEV(O62:O64)^2)^0.5</f>
        <v>0.52744685283501536</v>
      </c>
      <c r="AM62">
        <f>(STDEV(M62:M64)^2+STDEV(P62:P64)^2)^0.5</f>
        <v>0.42905606235952543</v>
      </c>
      <c r="AN62">
        <f>(STDEV(N62:N64)^2+STDEV(Q62:Q64)^2)^0.5</f>
        <v>0.51850222924885947</v>
      </c>
      <c r="AO62">
        <f>(STDEV(R62:R64)^2+STDEV(U62:U64)^2)^0.5</f>
        <v>0.13195848465399079</v>
      </c>
      <c r="AP62">
        <f>(STDEV(S62:S64)^2+STDEV(V62:V64)^2)^0.5</f>
        <v>0.13994968818719258</v>
      </c>
      <c r="AQ62" s="42"/>
      <c r="AS62">
        <f t="shared" ref="AS62" si="182">AVERAGE(Y62:Y64)</f>
        <v>16.973029942221306</v>
      </c>
      <c r="AT62">
        <f t="shared" ref="AT62" si="183">AVERAGE(Z62:Z64)</f>
        <v>16.296030381917813</v>
      </c>
      <c r="AU62">
        <f t="shared" ref="AU62" si="184">AVERAGE(AA62:AA64)</f>
        <v>18.720116908879586</v>
      </c>
      <c r="AV62">
        <f t="shared" ref="AV62" si="185">AVERAGE(AB62:AB64)</f>
        <v>14.388477070238578</v>
      </c>
      <c r="AW62">
        <f t="shared" ref="AW62" si="186">AVERAGE(AC62:AC64)</f>
        <v>14.338790384202136</v>
      </c>
      <c r="AX62">
        <f t="shared" ref="AX62" si="187">AVERAGE(AD62:AD64)</f>
        <v>14.099093055727861</v>
      </c>
      <c r="AY62">
        <f t="shared" ref="AY62" si="188">AVERAGE(AE62:AE64)</f>
        <v>16.254315674041106</v>
      </c>
      <c r="AZ62">
        <f t="shared" ref="AZ62" si="189">AVERAGE(AF62:AF64)</f>
        <v>16.010863798743703</v>
      </c>
      <c r="BA62" s="42"/>
      <c r="BC62" s="54">
        <f t="shared" si="23"/>
        <v>-4.5577075149261042</v>
      </c>
      <c r="BD62" s="54">
        <f t="shared" si="16"/>
        <v>-3.8000910661319516</v>
      </c>
      <c r="BE62" s="54">
        <f t="shared" si="17"/>
        <v>-4.6861070679440076</v>
      </c>
      <c r="BF62" s="54">
        <f t="shared" si="18"/>
        <v>-9.5511824249903636</v>
      </c>
      <c r="BG62" s="54">
        <f t="shared" si="19"/>
        <v>-9.0081302068637328</v>
      </c>
      <c r="BH62" s="54">
        <f t="shared" si="20"/>
        <v>-11.571901696380072</v>
      </c>
      <c r="BI62" s="54">
        <f t="shared" si="21"/>
        <v>-7.923640291563256</v>
      </c>
      <c r="BJ62" s="54">
        <f t="shared" si="22"/>
        <v>-7.5512079574910977</v>
      </c>
      <c r="BK62" s="42"/>
      <c r="BM62" s="68">
        <f t="shared" si="152"/>
        <v>23.550854723325266</v>
      </c>
      <c r="BN62" s="68">
        <f t="shared" si="111"/>
        <v>13.92968825801009</v>
      </c>
      <c r="BO62" s="68">
        <f t="shared" si="112"/>
        <v>25.742978284612906</v>
      </c>
      <c r="BP62" s="68">
        <f t="shared" si="112"/>
        <v>750.22650597047959</v>
      </c>
      <c r="BQ62" s="68">
        <f t="shared" si="112"/>
        <v>514.89348550189027</v>
      </c>
      <c r="BR62" s="68">
        <f t="shared" si="113"/>
        <v>3044.3145088754777</v>
      </c>
      <c r="BS62" s="68">
        <f t="shared" si="114"/>
        <v>242.80263893055141</v>
      </c>
      <c r="BT62" s="68">
        <f t="shared" si="115"/>
        <v>187.55994585807389</v>
      </c>
      <c r="BU62" s="42"/>
      <c r="BW62">
        <f>AVERAGE(BM62:BM64)</f>
        <v>25.671680159483405</v>
      </c>
      <c r="BX62">
        <f t="shared" ref="BX62" si="190">AVERAGE(BN62:BN64)</f>
        <v>15.377747621106542</v>
      </c>
      <c r="BY62">
        <f t="shared" ref="BY62" si="191">AVERAGE(BO62:BO64)</f>
        <v>22.059670939089823</v>
      </c>
      <c r="BZ62">
        <f t="shared" ref="BZ62" si="192">AVERAGE(BP62:BP64)</f>
        <v>575.65123315425683</v>
      </c>
      <c r="CA62">
        <f t="shared" ref="CA62" si="193">AVERAGE(BQ62:BQ64)</f>
        <v>810.21597707913372</v>
      </c>
      <c r="CB62">
        <f t="shared" ref="CB62" si="194">AVERAGE(BR62:BR64)</f>
        <v>2119.6600639720068</v>
      </c>
      <c r="CC62">
        <f t="shared" ref="CC62" si="195">AVERAGE(BS62:BS64)</f>
        <v>240.25006552514637</v>
      </c>
      <c r="CD62">
        <f t="shared" ref="CD62" si="196">AVERAGE(BT62:BT64)</f>
        <v>189.95083129784658</v>
      </c>
      <c r="CE62" s="42"/>
    </row>
    <row r="63" spans="1:83" x14ac:dyDescent="0.2">
      <c r="A63" s="79"/>
      <c r="B63" s="88"/>
      <c r="C63" s="4">
        <v>2</v>
      </c>
      <c r="D63" s="8"/>
      <c r="E63">
        <v>8.643255131913044</v>
      </c>
      <c r="F63">
        <v>8.2466666666666679</v>
      </c>
      <c r="G63">
        <v>8.5194198796334035</v>
      </c>
      <c r="I63">
        <v>25.476472963657599</v>
      </c>
      <c r="J63">
        <v>24.675025468051931</v>
      </c>
      <c r="K63">
        <v>27.683400625063371</v>
      </c>
      <c r="L63">
        <v>8.0480491703002688</v>
      </c>
      <c r="M63">
        <v>8.6167069092640372</v>
      </c>
      <c r="N63">
        <v>8.8027049930338865</v>
      </c>
      <c r="O63">
        <v>22.602952175334199</v>
      </c>
      <c r="P63" s="19">
        <v>22.964758377420967</v>
      </c>
      <c r="Q63">
        <v>23.308927938766431</v>
      </c>
      <c r="R63">
        <v>9.0570664782609995</v>
      </c>
      <c r="S63">
        <v>9.1157310868917332</v>
      </c>
      <c r="U63">
        <v>25.215272259238102</v>
      </c>
      <c r="V63">
        <v>25.202211941550402</v>
      </c>
      <c r="W63" s="9"/>
      <c r="X63" s="8"/>
      <c r="Y63">
        <f t="shared" si="140"/>
        <v>16.833217831744555</v>
      </c>
      <c r="Z63">
        <f t="shared" si="140"/>
        <v>16.428358801385265</v>
      </c>
      <c r="AA63">
        <f t="shared" si="140"/>
        <v>19.163980745429967</v>
      </c>
      <c r="AB63">
        <f t="shared" si="97"/>
        <v>14.55490300503393</v>
      </c>
      <c r="AC63" s="19">
        <f t="shared" si="97"/>
        <v>14.34805146815693</v>
      </c>
      <c r="AD63">
        <f t="shared" si="97"/>
        <v>14.506222945732544</v>
      </c>
      <c r="AE63">
        <f t="shared" si="178"/>
        <v>16.158205780977102</v>
      </c>
      <c r="AF63">
        <f t="shared" si="178"/>
        <v>16.086480854658667</v>
      </c>
      <c r="AG63" s="9"/>
      <c r="AQ63" s="42"/>
      <c r="BA63" s="42"/>
      <c r="BC63" s="54">
        <f t="shared" si="23"/>
        <v>-4.8179181799887303</v>
      </c>
      <c r="BD63" s="54">
        <f t="shared" si="16"/>
        <v>-3.7981477115933906</v>
      </c>
      <c r="BE63" s="54">
        <f t="shared" si="17"/>
        <v>-3.9869632650572377</v>
      </c>
      <c r="BF63" s="54">
        <f t="shared" si="18"/>
        <v>-8.9714691100064439</v>
      </c>
      <c r="BG63" s="54">
        <f t="shared" si="19"/>
        <v>-9.5755910801197981</v>
      </c>
      <c r="BH63" s="54">
        <f t="shared" si="20"/>
        <v>-10.576976411097904</v>
      </c>
      <c r="BI63" s="54">
        <f t="shared" si="21"/>
        <v>-8.0019159573330754</v>
      </c>
      <c r="BJ63" s="54">
        <f t="shared" si="22"/>
        <v>-7.4921818039348729</v>
      </c>
      <c r="BK63" s="42"/>
      <c r="BM63" s="68">
        <f t="shared" si="152"/>
        <v>28.205765365349599</v>
      </c>
      <c r="BN63" s="68">
        <f t="shared" si="111"/>
        <v>13.910937171996977</v>
      </c>
      <c r="BO63" s="68">
        <f t="shared" si="112"/>
        <v>15.856069268401226</v>
      </c>
      <c r="BP63" s="68">
        <f t="shared" si="112"/>
        <v>501.97409716202606</v>
      </c>
      <c r="BQ63" s="68">
        <f t="shared" si="112"/>
        <v>763.02741362935546</v>
      </c>
      <c r="BR63" s="68">
        <f t="shared" si="113"/>
        <v>1527.5209072735813</v>
      </c>
      <c r="BS63" s="68">
        <f t="shared" si="114"/>
        <v>256.34020420087887</v>
      </c>
      <c r="BT63" s="68">
        <f t="shared" si="115"/>
        <v>180.04101636742249</v>
      </c>
      <c r="BU63" s="42"/>
      <c r="CE63" s="42"/>
    </row>
    <row r="64" spans="1:83" ht="17" thickBot="1" x14ac:dyDescent="0.25">
      <c r="A64" s="79"/>
      <c r="B64" s="88"/>
      <c r="C64" s="4">
        <v>3</v>
      </c>
      <c r="D64" s="11"/>
      <c r="E64" s="12">
        <v>8.4717147522679159</v>
      </c>
      <c r="F64" s="12">
        <v>8.6933333333333334</v>
      </c>
      <c r="G64" s="12">
        <v>8.5289196443141435</v>
      </c>
      <c r="H64" s="12"/>
      <c r="I64" s="12">
        <v>25.464158250380098</v>
      </c>
      <c r="J64" s="12">
        <v>24.726650230854801</v>
      </c>
      <c r="K64" s="12">
        <v>27.060452682979733</v>
      </c>
      <c r="L64" s="12">
        <v>7.9213198355558427</v>
      </c>
      <c r="M64" s="12">
        <v>8.8437352715993534</v>
      </c>
      <c r="N64" s="12">
        <v>8.6729932978286097</v>
      </c>
      <c r="O64" s="12">
        <v>22.556658351187632</v>
      </c>
      <c r="P64" s="21">
        <v>22.596542614635837</v>
      </c>
      <c r="Q64" s="12">
        <v>22.95275185882927</v>
      </c>
      <c r="R64" s="12">
        <v>9.1032542772792748</v>
      </c>
      <c r="S64" s="12">
        <v>9.3299710372734665</v>
      </c>
      <c r="T64" s="12"/>
      <c r="U64" s="12">
        <v>25.47151407167857</v>
      </c>
      <c r="V64" s="12">
        <v>25.248626877743465</v>
      </c>
      <c r="W64" s="13"/>
      <c r="X64" s="11"/>
      <c r="Y64" s="12">
        <f t="shared" si="140"/>
        <v>16.992443498112181</v>
      </c>
      <c r="Z64" s="12">
        <f t="shared" si="140"/>
        <v>16.033316897521466</v>
      </c>
      <c r="AA64" s="12">
        <f t="shared" si="140"/>
        <v>18.531533038665589</v>
      </c>
      <c r="AB64" s="12">
        <f t="shared" si="97"/>
        <v>14.635338515631791</v>
      </c>
      <c r="AC64" s="21">
        <f t="shared" si="97"/>
        <v>13.752807343036483</v>
      </c>
      <c r="AD64" s="12">
        <f t="shared" si="97"/>
        <v>14.27975856100066</v>
      </c>
      <c r="AE64" s="12">
        <f t="shared" si="178"/>
        <v>16.368259794399293</v>
      </c>
      <c r="AF64" s="12">
        <f t="shared" si="178"/>
        <v>15.918655840469999</v>
      </c>
      <c r="AG64" s="13"/>
      <c r="AQ64" s="42"/>
      <c r="BA64" s="42"/>
      <c r="BC64" s="54">
        <f t="shared" si="23"/>
        <v>-4.658692513621105</v>
      </c>
      <c r="BD64" s="54">
        <f t="shared" si="16"/>
        <v>-4.1931896154571895</v>
      </c>
      <c r="BE64" s="54">
        <f t="shared" si="17"/>
        <v>-4.6194109718216154</v>
      </c>
      <c r="BF64" s="54">
        <f t="shared" si="18"/>
        <v>-8.8910335994085834</v>
      </c>
      <c r="BG64" s="54">
        <f t="shared" si="19"/>
        <v>-10.170835205240245</v>
      </c>
      <c r="BH64" s="54">
        <f t="shared" si="20"/>
        <v>-10.803440795829788</v>
      </c>
      <c r="BI64" s="54">
        <f t="shared" si="21"/>
        <v>-7.7918619439108845</v>
      </c>
      <c r="BJ64" s="54">
        <f t="shared" si="22"/>
        <v>-7.6600068181235414</v>
      </c>
      <c r="BK64" s="42"/>
      <c r="BM64" s="68">
        <f t="shared" si="152"/>
        <v>25.258420389775349</v>
      </c>
      <c r="BN64" s="68">
        <f t="shared" si="111"/>
        <v>18.292617433312554</v>
      </c>
      <c r="BO64" s="68">
        <f t="shared" si="112"/>
        <v>24.579965264255328</v>
      </c>
      <c r="BP64" s="68">
        <f t="shared" si="112"/>
        <v>474.75309633026473</v>
      </c>
      <c r="BQ64" s="68">
        <f t="shared" si="112"/>
        <v>1152.7270321061555</v>
      </c>
      <c r="BR64" s="68">
        <f t="shared" si="113"/>
        <v>1787.1447757669607</v>
      </c>
      <c r="BS64" s="68">
        <f t="shared" si="114"/>
        <v>221.60735344400885</v>
      </c>
      <c r="BT64" s="68">
        <f t="shared" si="115"/>
        <v>202.25153166804341</v>
      </c>
      <c r="BU64" s="42"/>
      <c r="CE64" s="42"/>
    </row>
    <row r="65" spans="1:83" x14ac:dyDescent="0.2">
      <c r="BU65" s="42"/>
      <c r="CE65" s="42"/>
    </row>
    <row r="66" spans="1:83" x14ac:dyDescent="0.2">
      <c r="BU66" s="42"/>
      <c r="CE66" s="42"/>
    </row>
    <row r="67" spans="1:83" ht="17" thickBot="1" x14ac:dyDescent="0.25">
      <c r="BU67" s="42"/>
      <c r="CE67" s="42"/>
    </row>
    <row r="68" spans="1:83" x14ac:dyDescent="0.2">
      <c r="A68" s="15" t="s">
        <v>22</v>
      </c>
      <c r="B68" s="2" t="s">
        <v>21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BU68" s="42"/>
      <c r="CE68" s="42"/>
    </row>
    <row r="69" spans="1:83" x14ac:dyDescent="0.2">
      <c r="A69" s="86" t="s">
        <v>20</v>
      </c>
      <c r="B69" s="1">
        <v>1</v>
      </c>
      <c r="C69" s="78" t="s">
        <v>24</v>
      </c>
      <c r="D69" s="78"/>
      <c r="E69" t="s">
        <v>23</v>
      </c>
      <c r="S69" s="9"/>
      <c r="BU69" s="42"/>
      <c r="CE69" s="42"/>
    </row>
    <row r="70" spans="1:83" x14ac:dyDescent="0.2">
      <c r="A70" s="92"/>
      <c r="B70" s="1">
        <v>2</v>
      </c>
      <c r="C70" s="78"/>
      <c r="D70" s="78"/>
      <c r="S70" s="9"/>
      <c r="BU70" s="42"/>
      <c r="CE70" s="42"/>
    </row>
    <row r="71" spans="1:83" x14ac:dyDescent="0.2">
      <c r="A71" s="92"/>
      <c r="B71" s="1">
        <v>3</v>
      </c>
      <c r="C71" s="78"/>
      <c r="D71" s="78"/>
      <c r="S71" s="9"/>
      <c r="BU71" s="42"/>
      <c r="CE71" s="42"/>
    </row>
    <row r="72" spans="1:83" x14ac:dyDescent="0.2">
      <c r="A72" s="92"/>
      <c r="B72" s="1">
        <v>4</v>
      </c>
      <c r="C72" s="87" t="s">
        <v>36</v>
      </c>
      <c r="D72" s="78"/>
      <c r="E72" t="s">
        <v>25</v>
      </c>
      <c r="S72" s="9"/>
      <c r="BU72" s="42"/>
      <c r="CE72" s="42"/>
    </row>
    <row r="73" spans="1:83" ht="16" customHeight="1" x14ac:dyDescent="0.2">
      <c r="A73" s="86" t="s">
        <v>29</v>
      </c>
      <c r="B73" s="1">
        <v>1</v>
      </c>
      <c r="C73" s="78"/>
      <c r="D73" s="78"/>
      <c r="S73" s="9"/>
      <c r="BU73" s="42"/>
      <c r="CE73" s="42"/>
    </row>
    <row r="74" spans="1:83" x14ac:dyDescent="0.2">
      <c r="A74" s="86"/>
      <c r="B74" s="1">
        <v>2</v>
      </c>
      <c r="C74" s="78"/>
      <c r="D74" s="78"/>
      <c r="E74" s="14" t="s">
        <v>33</v>
      </c>
      <c r="S74" s="9"/>
      <c r="BU74" s="42"/>
      <c r="CE74" s="42"/>
    </row>
    <row r="75" spans="1:83" x14ac:dyDescent="0.2">
      <c r="A75" s="86"/>
      <c r="B75" s="1">
        <v>3</v>
      </c>
      <c r="C75" s="78"/>
      <c r="D75" s="78"/>
      <c r="S75" s="9"/>
      <c r="BU75" s="42"/>
      <c r="CE75" s="42"/>
    </row>
    <row r="76" spans="1:83" x14ac:dyDescent="0.2">
      <c r="A76" s="86" t="s">
        <v>30</v>
      </c>
      <c r="B76" s="1">
        <v>1</v>
      </c>
      <c r="C76" s="78"/>
      <c r="D76" s="78"/>
      <c r="E76" s="77" t="s">
        <v>31</v>
      </c>
      <c r="F76" s="77"/>
      <c r="S76" s="9"/>
      <c r="BU76" s="42"/>
      <c r="CE76" s="42"/>
    </row>
    <row r="77" spans="1:83" x14ac:dyDescent="0.2">
      <c r="A77" s="86"/>
      <c r="B77" s="1">
        <v>2</v>
      </c>
      <c r="C77" s="78"/>
      <c r="D77" s="78"/>
      <c r="E77" s="77"/>
      <c r="F77" s="77"/>
      <c r="S77" s="9"/>
      <c r="BU77" s="42"/>
      <c r="CE77" s="42"/>
    </row>
    <row r="78" spans="1:83" x14ac:dyDescent="0.2">
      <c r="A78" s="86"/>
      <c r="S78" s="9"/>
      <c r="BU78" s="42"/>
      <c r="CE78" s="42"/>
    </row>
    <row r="79" spans="1:83" x14ac:dyDescent="0.2">
      <c r="A79" s="8"/>
      <c r="S79" s="9"/>
      <c r="BU79" s="42"/>
      <c r="CE79" s="42"/>
    </row>
    <row r="80" spans="1:83" x14ac:dyDescent="0.2">
      <c r="A80" s="10" t="s">
        <v>34</v>
      </c>
      <c r="B80" s="3"/>
      <c r="C80" s="3"/>
      <c r="D80" s="3"/>
      <c r="G80" s="19" t="s">
        <v>37</v>
      </c>
      <c r="S80" s="9"/>
      <c r="BU80" s="42"/>
      <c r="CE80" s="42"/>
    </row>
    <row r="81" spans="1:19" x14ac:dyDescent="0.2">
      <c r="A81" s="17" t="s">
        <v>35</v>
      </c>
      <c r="B81" s="16"/>
      <c r="C81" s="16"/>
      <c r="D81" s="16"/>
      <c r="S81" s="9"/>
    </row>
    <row r="82" spans="1:19" ht="17" thickBot="1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</row>
  </sheetData>
  <mergeCells count="86">
    <mergeCell ref="BV1:CE1"/>
    <mergeCell ref="BV2:BY2"/>
    <mergeCell ref="BZ2:CB2"/>
    <mergeCell ref="CC2:CE2"/>
    <mergeCell ref="BV3:BY3"/>
    <mergeCell ref="BL1:BU1"/>
    <mergeCell ref="BL2:BO2"/>
    <mergeCell ref="BP2:BR2"/>
    <mergeCell ref="BS2:BU2"/>
    <mergeCell ref="BL3:BO3"/>
    <mergeCell ref="A53:A55"/>
    <mergeCell ref="B53:B55"/>
    <mergeCell ref="A56:A58"/>
    <mergeCell ref="B56:B58"/>
    <mergeCell ref="A59:A61"/>
    <mergeCell ref="B59:B61"/>
    <mergeCell ref="E76:F77"/>
    <mergeCell ref="A62:A64"/>
    <mergeCell ref="B62:B64"/>
    <mergeCell ref="A69:A72"/>
    <mergeCell ref="C69:D71"/>
    <mergeCell ref="C72:D77"/>
    <mergeCell ref="A73:A75"/>
    <mergeCell ref="A76:A78"/>
    <mergeCell ref="A35:A37"/>
    <mergeCell ref="B35:B37"/>
    <mergeCell ref="A38:A40"/>
    <mergeCell ref="B38:B40"/>
    <mergeCell ref="A41:A43"/>
    <mergeCell ref="B41:B43"/>
    <mergeCell ref="A44:A46"/>
    <mergeCell ref="B44:B46"/>
    <mergeCell ref="A47:A49"/>
    <mergeCell ref="B47:B49"/>
    <mergeCell ref="A50:A52"/>
    <mergeCell ref="B50:B52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X3:AA3"/>
    <mergeCell ref="A5:A7"/>
    <mergeCell ref="B5:B7"/>
    <mergeCell ref="D3:G3"/>
    <mergeCell ref="H3:K3"/>
    <mergeCell ref="L3:N3"/>
    <mergeCell ref="O3:Q3"/>
    <mergeCell ref="R3:T3"/>
    <mergeCell ref="U3:W3"/>
    <mergeCell ref="A8:A10"/>
    <mergeCell ref="B8:B10"/>
    <mergeCell ref="A11:A13"/>
    <mergeCell ref="B11:B13"/>
    <mergeCell ref="A14:A16"/>
    <mergeCell ref="B14:B16"/>
    <mergeCell ref="D1:W1"/>
    <mergeCell ref="X1:AG1"/>
    <mergeCell ref="D2:K2"/>
    <mergeCell ref="L2:Q2"/>
    <mergeCell ref="R2:W2"/>
    <mergeCell ref="X2:AA2"/>
    <mergeCell ref="AB2:AD2"/>
    <mergeCell ref="AE2:AG2"/>
    <mergeCell ref="AH1:AQ1"/>
    <mergeCell ref="AH3:AK3"/>
    <mergeCell ref="AR1:BA1"/>
    <mergeCell ref="AR2:AU2"/>
    <mergeCell ref="AR3:AU3"/>
    <mergeCell ref="AY2:BA2"/>
    <mergeCell ref="AH2:AK2"/>
    <mergeCell ref="AL2:AN2"/>
    <mergeCell ref="AO2:AQ2"/>
    <mergeCell ref="AV2:AX2"/>
    <mergeCell ref="BB3:BE3"/>
    <mergeCell ref="BB1:BK1"/>
    <mergeCell ref="BB2:BE2"/>
    <mergeCell ref="BF2:BH2"/>
    <mergeCell ref="BI2:BK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dCt</vt:lpstr>
      <vt:lpstr>ddCt</vt:lpstr>
      <vt:lpstr>calcs ddCt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Guttorm Alendal</cp:lastModifiedBy>
  <cp:lastPrinted>2023-04-13T13:27:01Z</cp:lastPrinted>
  <dcterms:created xsi:type="dcterms:W3CDTF">2022-08-15T08:59:52Z</dcterms:created>
  <dcterms:modified xsi:type="dcterms:W3CDTF">2025-02-02T20:55:20Z</dcterms:modified>
</cp:coreProperties>
</file>