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hall2/Desktop/Projects/Baylor Thesis/pangeo_tests/"/>
    </mc:Choice>
  </mc:AlternateContent>
  <xr:revisionPtr revIDLastSave="0" documentId="13_ncr:40009_{239F1F58-DA36-1346-9D64-33F4746F9900}" xr6:coauthVersionLast="45" xr6:coauthVersionMax="45" xr10:uidLastSave="{00000000-0000-0000-0000-000000000000}"/>
  <bookViews>
    <workbookView xWindow="380" yWindow="460" windowWidth="28040" windowHeight="17040"/>
  </bookViews>
  <sheets>
    <sheet name="MLD-Rankings" sheetId="1" r:id="rId1"/>
  </sheets>
  <definedNames>
    <definedName name="_xlnm._FilterDatabase" localSheetId="0" hidden="1">'MLD-Rankings'!$A$1:$H$41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F2" i="1"/>
  <c r="G2" i="1"/>
  <c r="F17" i="1"/>
  <c r="F12" i="1"/>
  <c r="G12" i="1"/>
  <c r="F6" i="1"/>
  <c r="G6" i="1"/>
  <c r="F18" i="1"/>
  <c r="G19" i="1"/>
  <c r="G20" i="1"/>
  <c r="F8" i="1"/>
  <c r="G8" i="1"/>
  <c r="F3" i="1"/>
  <c r="G3" i="1"/>
  <c r="F16" i="1"/>
  <c r="G16" i="1"/>
  <c r="F7" i="1"/>
  <c r="G7" i="1"/>
  <c r="F23" i="1"/>
  <c r="F13" i="1"/>
  <c r="G13" i="1"/>
  <c r="F9" i="1"/>
  <c r="G9" i="1"/>
  <c r="F10" i="1"/>
  <c r="G10" i="1"/>
  <c r="F14" i="1"/>
  <c r="G14" i="1"/>
  <c r="F15" i="1"/>
  <c r="G15" i="1"/>
  <c r="F11" i="1"/>
  <c r="G11" i="1"/>
  <c r="F25" i="1"/>
  <c r="F26" i="1"/>
  <c r="F5" i="1"/>
  <c r="G5" i="1"/>
  <c r="F27" i="1"/>
  <c r="G27" i="1"/>
  <c r="F28" i="1"/>
  <c r="F29" i="1"/>
  <c r="G30" i="1"/>
  <c r="G31" i="1"/>
  <c r="G32" i="1"/>
  <c r="G33" i="1"/>
  <c r="G34" i="1"/>
  <c r="G35" i="1"/>
  <c r="G36" i="1"/>
  <c r="G37" i="1"/>
  <c r="G38" i="1"/>
  <c r="E2" i="1"/>
  <c r="E17" i="1"/>
  <c r="H17" i="1" s="1"/>
  <c r="E12" i="1"/>
  <c r="E6" i="1"/>
  <c r="H6" i="1" s="1"/>
  <c r="E18" i="1"/>
  <c r="E19" i="1"/>
  <c r="H19" i="1" s="1"/>
  <c r="E20" i="1"/>
  <c r="H20" i="1" s="1"/>
  <c r="E8" i="1"/>
  <c r="H8" i="1" s="1"/>
  <c r="E3" i="1"/>
  <c r="E16" i="1"/>
  <c r="H16" i="1" s="1"/>
  <c r="E21" i="1"/>
  <c r="E22" i="1"/>
  <c r="E7" i="1"/>
  <c r="E23" i="1"/>
  <c r="H23" i="1" s="1"/>
  <c r="E13" i="1"/>
  <c r="E9" i="1"/>
  <c r="H9" i="1" s="1"/>
  <c r="E10" i="1"/>
  <c r="E14" i="1"/>
  <c r="H14" i="1" s="1"/>
  <c r="E24" i="1"/>
  <c r="E15" i="1"/>
  <c r="H15" i="1" s="1"/>
  <c r="E11" i="1"/>
  <c r="E25" i="1"/>
  <c r="H25" i="1" s="1"/>
  <c r="E26" i="1"/>
  <c r="E5" i="1"/>
  <c r="H5" i="1" s="1"/>
  <c r="H27" i="1"/>
  <c r="E4" i="1"/>
  <c r="H4" i="1" s="1"/>
  <c r="C41" i="1"/>
  <c r="D41" i="1"/>
  <c r="B41" i="1"/>
  <c r="C40" i="1"/>
  <c r="D40" i="1"/>
  <c r="B40" i="1"/>
  <c r="H10" i="1" l="1"/>
  <c r="H7" i="1"/>
  <c r="H3" i="1"/>
  <c r="H18" i="1"/>
  <c r="H2" i="1"/>
  <c r="H11" i="1"/>
  <c r="H26" i="1"/>
  <c r="H13" i="1"/>
  <c r="H12" i="1"/>
</calcChain>
</file>

<file path=xl/sharedStrings.xml><?xml version="1.0" encoding="utf-8"?>
<sst xmlns="http://schemas.openxmlformats.org/spreadsheetml/2006/main" count="47" uniqueCount="46">
  <si>
    <t>source_id</t>
  </si>
  <si>
    <t>ACCESS-CM2</t>
  </si>
  <si>
    <t>ACCESS-ESM1-5</t>
  </si>
  <si>
    <t>AWI-CM-1-1-MR</t>
  </si>
  <si>
    <t>BCC-CSM2-MR</t>
  </si>
  <si>
    <t>BCC-ESM1</t>
  </si>
  <si>
    <t>CAS-ESM2-0</t>
  </si>
  <si>
    <t>CESM2-FV2</t>
  </si>
  <si>
    <t>CESM2-WACCM-FV2</t>
  </si>
  <si>
    <t>CNRM-CM6-1</t>
  </si>
  <si>
    <t>CNRM-ESM2-1</t>
  </si>
  <si>
    <t>CanESM5</t>
  </si>
  <si>
    <t>CanESM5-CanOE</t>
  </si>
  <si>
    <t>E3SM-1-0</t>
  </si>
  <si>
    <t>EC-Earth3-Veg</t>
  </si>
  <si>
    <t>FGOALS-f3-L</t>
  </si>
  <si>
    <t>GISS-E2-1-G</t>
  </si>
  <si>
    <t>HadGEM3-GC31-LL</t>
  </si>
  <si>
    <t>IPSL-CM6A-LR</t>
  </si>
  <si>
    <t>MPI-ESM1-2-HR</t>
  </si>
  <si>
    <t>MPI-ESM1-2-LR</t>
  </si>
  <si>
    <t>MRI-ESM2-0</t>
  </si>
  <si>
    <t>NESM3</t>
  </si>
  <si>
    <t>NorCPM1</t>
  </si>
  <si>
    <t>NorESM2-MM</t>
  </si>
  <si>
    <t>UKESM1-0-LL</t>
  </si>
  <si>
    <t>CESM2</t>
  </si>
  <si>
    <t>CNRM-CM6-1-HR</t>
  </si>
  <si>
    <t>NorESM2-LM</t>
  </si>
  <si>
    <t>CAMS-CSM1-0</t>
  </si>
  <si>
    <t>CESM2-WACCM</t>
  </si>
  <si>
    <t>E3SM-1-1</t>
  </si>
  <si>
    <t>EC-Earth3</t>
  </si>
  <si>
    <t>GFDL-ESM4</t>
  </si>
  <si>
    <t>GISS-E2-1-G-CC</t>
  </si>
  <si>
    <t>GISS-E2-2-G</t>
  </si>
  <si>
    <t>HadGEM3-GC31-MM</t>
  </si>
  <si>
    <t>MPI-ESM-1-2-HAM</t>
  </si>
  <si>
    <t>rank-1pct</t>
  </si>
  <si>
    <t>rank-abrupt</t>
  </si>
  <si>
    <t>rank-picontrol</t>
  </si>
  <si>
    <t>std-dev</t>
  </si>
  <si>
    <t>average</t>
  </si>
  <si>
    <t>mld-picontrol</t>
  </si>
  <si>
    <t>mld-abrupt</t>
  </si>
  <si>
    <t>mld-1pct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</si>
</sst>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6" workbookViewId="0">
      <selection sqref="A1:D41"/>
    </sheetView>
  </sheetViews>
  <sheetFormatPr baseColWidth="10" defaultRowHeight="16" x14ac:dyDescent="0.2"/>
  <cols>
    <col min="1" max="1" width="21.6640625" customWidth="1"/>
    <col min="2" max="2" width="17.6640625" customWidth="1"/>
    <col min="3" max="4" width="22.6640625" customWidth="1"/>
    <col min="5" max="6" width="14.33203125" customWidth="1"/>
    <col min="7" max="7" width="13.83203125" customWidth="1"/>
  </cols>
  <sheetData>
    <row r="1" spans="1:8" s="1" customFormat="1" x14ac:dyDescent="0.2">
      <c r="A1" s="1" t="s">
        <v>0</v>
      </c>
      <c r="B1" s="1" t="s">
        <v>45</v>
      </c>
      <c r="C1" s="1" t="s">
        <v>44</v>
      </c>
      <c r="D1" s="1" t="s">
        <v>43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2">
      <c r="A2" t="s">
        <v>2</v>
      </c>
      <c r="B2" s="2">
        <v>62.254536397721999</v>
      </c>
      <c r="C2" s="2">
        <v>56.5723085276285</v>
      </c>
      <c r="D2" s="2">
        <v>71.753613677554597</v>
      </c>
      <c r="E2">
        <f>RANK(B2,B$2:B$38)</f>
        <v>2</v>
      </c>
      <c r="F2">
        <f>RANK(C2,C$2:C$38)</f>
        <v>2</v>
      </c>
      <c r="G2">
        <f>RANK(D2,D$2:D$38)</f>
        <v>1</v>
      </c>
      <c r="H2">
        <f>STDEV(E2:G2)</f>
        <v>0.57735026918962551</v>
      </c>
    </row>
    <row r="3" spans="1:8" x14ac:dyDescent="0.2">
      <c r="A3" t="s">
        <v>10</v>
      </c>
      <c r="B3" s="2">
        <v>43.399365879959497</v>
      </c>
      <c r="C3" s="2">
        <v>39.095008756143002</v>
      </c>
      <c r="D3" s="2">
        <v>48.994195781283899</v>
      </c>
      <c r="E3">
        <f>RANK(B3,B$2:B$38)</f>
        <v>12</v>
      </c>
      <c r="F3">
        <f>RANK(C3,C$2:C$38)</f>
        <v>12</v>
      </c>
      <c r="G3">
        <f>RANK(D3,D$2:D$38)</f>
        <v>13</v>
      </c>
      <c r="H3">
        <f>STDEV(E3:G3)</f>
        <v>0.57735026918962573</v>
      </c>
    </row>
    <row r="4" spans="1:8" x14ac:dyDescent="0.2">
      <c r="A4" t="s">
        <v>1</v>
      </c>
      <c r="B4" s="2">
        <v>57.621941553751597</v>
      </c>
      <c r="C4" s="2">
        <v>51.643828296661297</v>
      </c>
      <c r="D4" s="2">
        <v>65.581632090674503</v>
      </c>
      <c r="E4">
        <f>RANK(B4,B$2:B$38)</f>
        <v>3</v>
      </c>
      <c r="F4">
        <f>RANK(C4,C$2:C$38)</f>
        <v>3</v>
      </c>
      <c r="G4">
        <f>RANK(D4,D$2:D$38)</f>
        <v>2</v>
      </c>
      <c r="H4">
        <f>STDEV(E4:G4)</f>
        <v>0.57735026918962629</v>
      </c>
    </row>
    <row r="5" spans="1:8" x14ac:dyDescent="0.2">
      <c r="A5" t="s">
        <v>25</v>
      </c>
      <c r="B5" s="2">
        <v>45.743228387832602</v>
      </c>
      <c r="C5" s="2">
        <v>43.258918724060003</v>
      </c>
      <c r="D5" s="2">
        <v>54.643265111711202</v>
      </c>
      <c r="E5">
        <f>RANK(B5,B$2:B$38)</f>
        <v>8</v>
      </c>
      <c r="F5">
        <f>RANK(C5,C$2:C$38)</f>
        <v>7</v>
      </c>
      <c r="G5">
        <f>RANK(D5,D$2:D$38)</f>
        <v>9</v>
      </c>
      <c r="H5">
        <f>STDEV(E5:G5)</f>
        <v>1</v>
      </c>
    </row>
    <row r="6" spans="1:8" x14ac:dyDescent="0.2">
      <c r="A6" t="s">
        <v>5</v>
      </c>
      <c r="B6" s="2">
        <v>47.579748697891397</v>
      </c>
      <c r="C6" s="2">
        <v>41.6517441035895</v>
      </c>
      <c r="D6" s="2">
        <v>54.9318727959526</v>
      </c>
      <c r="E6">
        <f>RANK(B6,B$2:B$38)</f>
        <v>6</v>
      </c>
      <c r="F6">
        <f>RANK(C6,C$2:C$38)</f>
        <v>8</v>
      </c>
      <c r="G6">
        <f>RANK(D6,D$2:D$38)</f>
        <v>8</v>
      </c>
      <c r="H6">
        <f>STDEV(E6:G6)</f>
        <v>1.1547005383792495</v>
      </c>
    </row>
    <row r="7" spans="1:8" x14ac:dyDescent="0.2">
      <c r="A7" t="s">
        <v>14</v>
      </c>
      <c r="B7" s="2">
        <v>49.608922191196001</v>
      </c>
      <c r="C7" s="2">
        <v>45.373750368754003</v>
      </c>
      <c r="D7" s="2">
        <v>54.989245724148198</v>
      </c>
      <c r="E7">
        <f>RANK(B7,B$2:B$38)</f>
        <v>5</v>
      </c>
      <c r="F7">
        <f>RANK(C7,C$2:C$38)</f>
        <v>5</v>
      </c>
      <c r="G7">
        <f>RANK(D7,D$2:D$38)</f>
        <v>7</v>
      </c>
      <c r="H7">
        <f>STDEV(E7:G7)</f>
        <v>1.1547005383792526</v>
      </c>
    </row>
    <row r="8" spans="1:8" x14ac:dyDescent="0.2">
      <c r="A8" t="s">
        <v>9</v>
      </c>
      <c r="B8" s="2">
        <v>45.0095211940341</v>
      </c>
      <c r="C8" s="2">
        <v>40.242358970642002</v>
      </c>
      <c r="D8" s="2">
        <v>50.475369182162801</v>
      </c>
      <c r="E8">
        <f>RANK(B8,B$2:B$38)</f>
        <v>10</v>
      </c>
      <c r="F8">
        <f>RANK(C8,C$2:C$38)</f>
        <v>9</v>
      </c>
      <c r="G8">
        <f>RANK(D8,D$2:D$38)</f>
        <v>12</v>
      </c>
      <c r="H8">
        <f>STDEV(E8:G8)</f>
        <v>1.5275252316519499</v>
      </c>
    </row>
    <row r="9" spans="1:8" x14ac:dyDescent="0.2">
      <c r="A9" t="s">
        <v>17</v>
      </c>
      <c r="B9" s="2">
        <v>45.143464632829001</v>
      </c>
      <c r="C9" s="2">
        <v>43.620151767730697</v>
      </c>
      <c r="D9" s="2">
        <v>54.183259677886902</v>
      </c>
      <c r="E9">
        <f>RANK(B9,B$2:B$38)</f>
        <v>9</v>
      </c>
      <c r="F9">
        <f>RANK(C9,C$2:C$38)</f>
        <v>6</v>
      </c>
      <c r="G9">
        <f>RANK(D9,D$2:D$38)</f>
        <v>10</v>
      </c>
      <c r="H9">
        <f>STDEV(E9:G9)</f>
        <v>2.0816659994661317</v>
      </c>
    </row>
    <row r="10" spans="1:8" x14ac:dyDescent="0.2">
      <c r="A10" t="s">
        <v>18</v>
      </c>
      <c r="B10" s="2">
        <v>46.283442685868998</v>
      </c>
      <c r="C10" s="2">
        <v>39.5618304252624</v>
      </c>
      <c r="D10" s="2">
        <v>52.031562735239604</v>
      </c>
      <c r="E10">
        <f>RANK(B10,B$2:B$38)</f>
        <v>7</v>
      </c>
      <c r="F10">
        <f>RANK(C10,C$2:C$38)</f>
        <v>11</v>
      </c>
      <c r="G10">
        <f>RANK(D10,D$2:D$38)</f>
        <v>11</v>
      </c>
      <c r="H10">
        <f>STDEV(E10:G10)</f>
        <v>2.3094010767585051</v>
      </c>
    </row>
    <row r="11" spans="1:8" x14ac:dyDescent="0.2">
      <c r="A11" t="s">
        <v>22</v>
      </c>
      <c r="B11" s="2">
        <v>21.711159297625201</v>
      </c>
      <c r="C11" s="2">
        <v>19.5195364888509</v>
      </c>
      <c r="D11" s="2">
        <v>25.009516119956899</v>
      </c>
      <c r="E11">
        <f>RANK(B11,B$2:B$38)</f>
        <v>24</v>
      </c>
      <c r="F11">
        <f>RANK(C11,C$2:C$38)</f>
        <v>22</v>
      </c>
      <c r="G11">
        <f>RANK(D11,D$2:D$38)</f>
        <v>27</v>
      </c>
      <c r="H11">
        <f>STDEV(E11:G11)</f>
        <v>2.5166114784235836</v>
      </c>
    </row>
    <row r="12" spans="1:8" x14ac:dyDescent="0.2">
      <c r="A12" t="s">
        <v>4</v>
      </c>
      <c r="B12" s="2">
        <v>42.368452863557501</v>
      </c>
      <c r="C12" s="2">
        <v>38.768123855249002</v>
      </c>
      <c r="D12" s="2">
        <v>46.079292738986901</v>
      </c>
      <c r="E12">
        <f>RANK(B12,B$2:B$38)</f>
        <v>14</v>
      </c>
      <c r="F12">
        <f>RANK(C12,C$2:C$38)</f>
        <v>13</v>
      </c>
      <c r="G12">
        <f>RANK(D12,D$2:D$38)</f>
        <v>18</v>
      </c>
      <c r="H12">
        <f>STDEV(E12:G12)</f>
        <v>2.6457513110645907</v>
      </c>
    </row>
    <row r="13" spans="1:8" x14ac:dyDescent="0.2">
      <c r="A13" t="s">
        <v>16</v>
      </c>
      <c r="B13" s="2">
        <v>38.103569453557299</v>
      </c>
      <c r="C13" s="2">
        <v>33.129051740069499</v>
      </c>
      <c r="D13" s="2">
        <v>42.221240725252301</v>
      </c>
      <c r="E13">
        <f>RANK(B13,B$2:B$38)</f>
        <v>17</v>
      </c>
      <c r="F13">
        <f>RANK(C13,C$2:C$38)</f>
        <v>17</v>
      </c>
      <c r="G13">
        <f>RANK(D13,D$2:D$38)</f>
        <v>22</v>
      </c>
      <c r="H13">
        <f>STDEV(E13:G13)</f>
        <v>2.8867513459481353</v>
      </c>
    </row>
    <row r="14" spans="1:8" x14ac:dyDescent="0.2">
      <c r="A14" t="s">
        <v>19</v>
      </c>
      <c r="B14" s="2">
        <v>38.807280826568601</v>
      </c>
      <c r="C14" s="2">
        <v>40.095777797698901</v>
      </c>
      <c r="D14" s="2">
        <v>48.931759975221397</v>
      </c>
      <c r="E14">
        <f>RANK(B14,B$2:B$38)</f>
        <v>16</v>
      </c>
      <c r="F14">
        <f>RANK(C14,C$2:C$38)</f>
        <v>10</v>
      </c>
      <c r="G14">
        <f>RANK(D14,D$2:D$38)</f>
        <v>14</v>
      </c>
      <c r="H14">
        <f>STDEV(E14:G14)</f>
        <v>3.0550504633038904</v>
      </c>
    </row>
    <row r="15" spans="1:8" x14ac:dyDescent="0.2">
      <c r="A15" t="s">
        <v>21</v>
      </c>
      <c r="B15" s="2">
        <v>39.0184619796877</v>
      </c>
      <c r="C15" s="2">
        <v>33.7582435654286</v>
      </c>
      <c r="D15" s="2">
        <v>61.247786500718803</v>
      </c>
      <c r="E15">
        <f>RANK(B15,B$2:B$38)</f>
        <v>15</v>
      </c>
      <c r="F15">
        <f>RANK(C15,C$2:C$38)</f>
        <v>16</v>
      </c>
      <c r="G15">
        <f>RANK(D15,D$2:D$38)</f>
        <v>3</v>
      </c>
      <c r="H15">
        <f>STDEV(E15:G15)</f>
        <v>7.2341781380702361</v>
      </c>
    </row>
    <row r="16" spans="1:8" x14ac:dyDescent="0.2">
      <c r="A16" t="s">
        <v>11</v>
      </c>
      <c r="B16" s="2">
        <v>50.4278727898797</v>
      </c>
      <c r="C16" s="2">
        <v>29.607209489303902</v>
      </c>
      <c r="D16" s="2">
        <v>55.929881470998097</v>
      </c>
      <c r="E16">
        <f>RANK(B16,B$2:B$38)</f>
        <v>4</v>
      </c>
      <c r="F16">
        <f>RANK(C16,C$2:C$38)</f>
        <v>20</v>
      </c>
      <c r="G16">
        <f>RANK(D16,D$2:D$38)</f>
        <v>4</v>
      </c>
      <c r="H16">
        <f>STDEV(E16:G16)</f>
        <v>9.2376043070340135</v>
      </c>
    </row>
    <row r="17" spans="1:8" x14ac:dyDescent="0.2">
      <c r="A17" t="s">
        <v>3</v>
      </c>
      <c r="B17" s="2">
        <v>8.2845206564590406</v>
      </c>
      <c r="C17" s="2">
        <v>8.6283541812071096</v>
      </c>
      <c r="D17" s="2"/>
      <c r="E17">
        <f>RANK(B17,B$2:B$38)</f>
        <v>25</v>
      </c>
      <c r="F17">
        <f>RANK(C17,C$2:C$38)</f>
        <v>23</v>
      </c>
      <c r="H17">
        <f>STDEV(E17:G17)</f>
        <v>1.4142135623730951</v>
      </c>
    </row>
    <row r="18" spans="1:8" x14ac:dyDescent="0.2">
      <c r="A18" t="s">
        <v>6</v>
      </c>
      <c r="B18" s="2">
        <v>21.819655735830501</v>
      </c>
      <c r="C18" s="2">
        <v>20.834402760316198</v>
      </c>
      <c r="D18" s="2"/>
      <c r="E18">
        <f>RANK(B18,B$2:B$38)</f>
        <v>23</v>
      </c>
      <c r="F18">
        <f>RANK(C18,C$2:C$38)</f>
        <v>21</v>
      </c>
      <c r="H18">
        <f>STDEV(E18:G18)</f>
        <v>1.4142135623730951</v>
      </c>
    </row>
    <row r="19" spans="1:8" x14ac:dyDescent="0.2">
      <c r="A19" t="s">
        <v>7</v>
      </c>
      <c r="B19" s="2">
        <v>42.761899140675801</v>
      </c>
      <c r="C19" s="2"/>
      <c r="D19" s="2">
        <v>47.835348152584501</v>
      </c>
      <c r="E19">
        <f>RANK(B19,B$2:B$38)</f>
        <v>13</v>
      </c>
      <c r="G19">
        <f>RANK(D19,D$2:D$38)</f>
        <v>15</v>
      </c>
      <c r="H19">
        <f>STDEV(E19:G19)</f>
        <v>1.4142135623730951</v>
      </c>
    </row>
    <row r="20" spans="1:8" x14ac:dyDescent="0.2">
      <c r="A20" t="s">
        <v>8</v>
      </c>
      <c r="B20" s="2">
        <v>36.922220869064297</v>
      </c>
      <c r="C20" s="2"/>
      <c r="D20" s="2">
        <v>41.180408377117502</v>
      </c>
      <c r="E20">
        <f>RANK(B20,B$2:B$38)</f>
        <v>18</v>
      </c>
      <c r="G20">
        <f>RANK(D20,D$2:D$38)</f>
        <v>24</v>
      </c>
      <c r="H20">
        <f>STDEV(E20:G20)</f>
        <v>4.2426406871192848</v>
      </c>
    </row>
    <row r="21" spans="1:8" x14ac:dyDescent="0.2">
      <c r="A21" t="s">
        <v>12</v>
      </c>
      <c r="B21" s="2">
        <v>32.658585770738298</v>
      </c>
      <c r="C21" s="2"/>
      <c r="D21" s="2"/>
      <c r="E21">
        <f>RANK(B21,B$2:B$38)</f>
        <v>21</v>
      </c>
    </row>
    <row r="22" spans="1:8" x14ac:dyDescent="0.2">
      <c r="A22" t="s">
        <v>13</v>
      </c>
      <c r="B22" s="2">
        <v>31.348719085042799</v>
      </c>
      <c r="C22" s="2"/>
      <c r="D22" s="2"/>
      <c r="E22">
        <f>RANK(B22,B$2:B$38)</f>
        <v>22</v>
      </c>
    </row>
    <row r="23" spans="1:8" x14ac:dyDescent="0.2">
      <c r="A23" t="s">
        <v>15</v>
      </c>
      <c r="B23" s="2">
        <v>33.845723488498798</v>
      </c>
      <c r="C23" s="2">
        <v>32.604613812415799</v>
      </c>
      <c r="D23" s="2"/>
      <c r="E23">
        <f>RANK(B23,B$2:B$38)</f>
        <v>19</v>
      </c>
      <c r="F23">
        <f>RANK(C23,C$2:C$38)</f>
        <v>18</v>
      </c>
      <c r="H23">
        <f>STDEV(E23:G23)</f>
        <v>0.70710678118654757</v>
      </c>
    </row>
    <row r="24" spans="1:8" x14ac:dyDescent="0.2">
      <c r="A24" t="s">
        <v>20</v>
      </c>
      <c r="B24" s="2">
        <v>43.851493167877102</v>
      </c>
      <c r="C24" s="2"/>
      <c r="D24" s="2"/>
      <c r="E24">
        <f>RANK(B24,B$2:B$38)</f>
        <v>11</v>
      </c>
    </row>
    <row r="25" spans="1:8" x14ac:dyDescent="0.2">
      <c r="A25" t="s">
        <v>23</v>
      </c>
      <c r="B25" s="2">
        <v>70.496401870153704</v>
      </c>
      <c r="C25" s="2">
        <v>69.041839170455901</v>
      </c>
      <c r="D25" s="2"/>
      <c r="E25">
        <f>RANK(B25,B$2:B$38)</f>
        <v>1</v>
      </c>
      <c r="F25">
        <f>RANK(C25,C$2:C$38)</f>
        <v>1</v>
      </c>
      <c r="H25">
        <f>STDEV(E25:G25)</f>
        <v>0</v>
      </c>
    </row>
    <row r="26" spans="1:8" x14ac:dyDescent="0.2">
      <c r="A26" t="s">
        <v>24</v>
      </c>
      <c r="B26" s="2">
        <v>33.833658418390399</v>
      </c>
      <c r="C26" s="2">
        <v>34.095362857166997</v>
      </c>
      <c r="D26" s="2"/>
      <c r="E26">
        <f>RANK(B26,B$2:B$38)</f>
        <v>20</v>
      </c>
      <c r="F26">
        <f>RANK(C26,C$2:C$38)</f>
        <v>15</v>
      </c>
      <c r="H26">
        <f>STDEV(E26:G26)</f>
        <v>3.5355339059327378</v>
      </c>
    </row>
    <row r="27" spans="1:8" x14ac:dyDescent="0.2">
      <c r="A27" t="s">
        <v>26</v>
      </c>
      <c r="B27" s="2"/>
      <c r="C27" s="2">
        <v>35.298006846109999</v>
      </c>
      <c r="D27" s="2">
        <v>43.801961360507498</v>
      </c>
      <c r="F27">
        <f>RANK(C27,C$2:C$38)</f>
        <v>14</v>
      </c>
      <c r="G27">
        <f>RANK(D27,D$2:D$38)</f>
        <v>21</v>
      </c>
      <c r="H27">
        <f>STDEV(E27:G27)</f>
        <v>4.9497474683058327</v>
      </c>
    </row>
    <row r="28" spans="1:8" x14ac:dyDescent="0.2">
      <c r="A28" t="s">
        <v>27</v>
      </c>
      <c r="B28" s="2"/>
      <c r="C28" s="2">
        <v>31.377741897370999</v>
      </c>
      <c r="D28" s="2"/>
      <c r="F28">
        <f>RANK(C28,C$2:C$38)</f>
        <v>19</v>
      </c>
    </row>
    <row r="29" spans="1:8" x14ac:dyDescent="0.2">
      <c r="A29" t="s">
        <v>28</v>
      </c>
      <c r="B29" s="2"/>
      <c r="C29" s="2">
        <v>49.329481252034498</v>
      </c>
      <c r="D29" s="2"/>
      <c r="F29">
        <f>RANK(C29,C$2:C$38)</f>
        <v>4</v>
      </c>
    </row>
    <row r="30" spans="1:8" x14ac:dyDescent="0.2">
      <c r="A30" t="s">
        <v>29</v>
      </c>
      <c r="B30" s="2"/>
      <c r="C30" s="2"/>
      <c r="D30" s="2">
        <v>44.548610940509299</v>
      </c>
      <c r="G30">
        <f>RANK(D30,D$2:D$38)</f>
        <v>19</v>
      </c>
    </row>
    <row r="31" spans="1:8" x14ac:dyDescent="0.2">
      <c r="A31" t="s">
        <v>30</v>
      </c>
      <c r="B31" s="2"/>
      <c r="C31" s="2"/>
      <c r="D31" s="2">
        <v>43.857098903656002</v>
      </c>
      <c r="G31">
        <f>RANK(D31,D$2:D$38)</f>
        <v>20</v>
      </c>
    </row>
    <row r="32" spans="1:8" x14ac:dyDescent="0.2">
      <c r="A32" t="s">
        <v>31</v>
      </c>
      <c r="B32" s="2"/>
      <c r="C32" s="2"/>
      <c r="D32" s="2">
        <v>36.176483171332499</v>
      </c>
      <c r="G32">
        <f>RANK(D32,D$2:D$38)</f>
        <v>26</v>
      </c>
    </row>
    <row r="33" spans="1:7" x14ac:dyDescent="0.2">
      <c r="A33" t="s">
        <v>32</v>
      </c>
      <c r="B33" s="2"/>
      <c r="C33" s="2"/>
      <c r="D33" s="2">
        <v>55.264793300628597</v>
      </c>
      <c r="G33">
        <f>RANK(D33,D$2:D$38)</f>
        <v>6</v>
      </c>
    </row>
    <row r="34" spans="1:7" x14ac:dyDescent="0.2">
      <c r="A34" t="s">
        <v>33</v>
      </c>
      <c r="B34" s="2"/>
      <c r="C34" s="2"/>
      <c r="D34" s="2">
        <v>46.944434199862997</v>
      </c>
      <c r="G34">
        <f>RANK(D34,D$2:D$38)</f>
        <v>16</v>
      </c>
    </row>
    <row r="35" spans="1:7" x14ac:dyDescent="0.2">
      <c r="A35" t="s">
        <v>34</v>
      </c>
      <c r="B35" s="2"/>
      <c r="C35" s="2"/>
      <c r="D35" s="2">
        <v>42.190397090911802</v>
      </c>
      <c r="G35">
        <f>RANK(D35,D$2:D$38)</f>
        <v>23</v>
      </c>
    </row>
    <row r="36" spans="1:7" x14ac:dyDescent="0.2">
      <c r="A36" t="s">
        <v>35</v>
      </c>
      <c r="B36" s="2"/>
      <c r="C36" s="2"/>
      <c r="D36" s="2">
        <v>46.9227249688158</v>
      </c>
      <c r="G36">
        <f>RANK(D36,D$2:D$38)</f>
        <v>17</v>
      </c>
    </row>
    <row r="37" spans="1:7" x14ac:dyDescent="0.2">
      <c r="A37" t="s">
        <v>36</v>
      </c>
      <c r="B37" s="2"/>
      <c r="C37" s="2"/>
      <c r="D37" s="2">
        <v>39.444929354985497</v>
      </c>
      <c r="G37">
        <f>RANK(D37,D$2:D$38)</f>
        <v>25</v>
      </c>
    </row>
    <row r="38" spans="1:7" x14ac:dyDescent="0.2">
      <c r="A38" t="s">
        <v>37</v>
      </c>
      <c r="B38" s="2"/>
      <c r="C38" s="2"/>
      <c r="D38" s="2">
        <v>55.438490962982101</v>
      </c>
      <c r="G38">
        <f>RANK(D38,D$2:D$38)</f>
        <v>5</v>
      </c>
    </row>
    <row r="39" spans="1:7" x14ac:dyDescent="0.2">
      <c r="B39" s="2"/>
      <c r="C39" s="2"/>
      <c r="D39" s="2"/>
    </row>
    <row r="40" spans="1:7" x14ac:dyDescent="0.2">
      <c r="A40" t="s">
        <v>42</v>
      </c>
      <c r="B40" s="2">
        <f>AVERAGE(B2:B38)</f>
        <v>41.156153881387681</v>
      </c>
      <c r="C40" s="2">
        <f>AVERAGE(C2:C38)</f>
        <v>38.135115028441291</v>
      </c>
      <c r="D40" s="2">
        <f>AVERAGE(D2:D38)</f>
        <v>49.281821299690471</v>
      </c>
    </row>
    <row r="41" spans="1:7" x14ac:dyDescent="0.2">
      <c r="A41" t="s">
        <v>41</v>
      </c>
      <c r="B41" s="2">
        <f>STDEV(B2:B38)</f>
        <v>12.935017838717465</v>
      </c>
      <c r="C41" s="2">
        <f>STDEV(C2:C38)</f>
        <v>12.558525138258894</v>
      </c>
      <c r="D41" s="2">
        <f>STDEV(D2:D38)</f>
        <v>9.3785224528648676</v>
      </c>
    </row>
  </sheetData>
  <autoFilter ref="A1:H41">
    <sortState xmlns:xlrd2="http://schemas.microsoft.com/office/spreadsheetml/2017/richdata2" ref="A2:H41">
      <sortCondition ref="H1:H41"/>
    </sortState>
  </autoFilter>
  <conditionalFormatting sqref="B2:B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