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defaultThemeVersion="166925"/>
  <xr:revisionPtr revIDLastSave="0" documentId="13_ncr:1_{0754CFCA-F50A-40CF-B038-F773AA8897FF}" xr6:coauthVersionLast="47" xr6:coauthVersionMax="47" xr10:uidLastSave="{00000000-0000-0000-0000-000000000000}"/>
  <bookViews>
    <workbookView xWindow="-110" yWindow="-110" windowWidth="21820" windowHeight="13900" tabRatio="496" xr2:uid="{00000000-000D-0000-FFFF-FFFF00000000}"/>
  </bookViews>
  <sheets>
    <sheet name="Seguiment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0" l="1"/>
  <c r="I3" i="10"/>
  <c r="I6" i="10"/>
  <c r="I5" i="10"/>
  <c r="I7" i="10"/>
  <c r="I8" i="10"/>
  <c r="I9" i="10"/>
  <c r="I10" i="10"/>
  <c r="I2" i="10"/>
  <c r="B4" i="10"/>
  <c r="B10" i="10"/>
  <c r="B11" i="10"/>
  <c r="B14" i="10"/>
  <c r="B7" i="10"/>
  <c r="C1" i="10"/>
  <c r="B2" i="10"/>
  <c r="B3" i="10"/>
  <c r="B9" i="10"/>
  <c r="B15" i="10"/>
  <c r="B13" i="10"/>
  <c r="B6" i="10"/>
  <c r="B8" i="10"/>
  <c r="B5" i="10"/>
  <c r="B12" i="10"/>
</calcChain>
</file>

<file path=xl/sharedStrings.xml><?xml version="1.0" encoding="utf-8"?>
<sst xmlns="http://schemas.openxmlformats.org/spreadsheetml/2006/main" count="44" uniqueCount="21">
  <si>
    <t>Bitcoin</t>
  </si>
  <si>
    <t>Petroli</t>
  </si>
  <si>
    <t>Hang Seng</t>
  </si>
  <si>
    <t>Nikkei 225</t>
  </si>
  <si>
    <t>Euro Stoxx 50</t>
  </si>
  <si>
    <t>S&amp;P 500</t>
  </si>
  <si>
    <t>Immobles</t>
  </si>
  <si>
    <t>Or</t>
  </si>
  <si>
    <t>Productes agrícoles</t>
  </si>
  <si>
    <t>MSCI World</t>
  </si>
  <si>
    <t>MSCI Emerging Markets</t>
  </si>
  <si>
    <t>Matèries primeres</t>
  </si>
  <si>
    <t>multiple</t>
  </si>
  <si>
    <t>2000_tr</t>
  </si>
  <si>
    <t>2024_tr</t>
  </si>
  <si>
    <t>actius2</t>
  </si>
  <si>
    <t>Bo EUA 10 anys</t>
  </si>
  <si>
    <t>Bo EUA 6 mesos</t>
  </si>
  <si>
    <t>Rendiment en %</t>
  </si>
  <si>
    <t>Actius</t>
  </si>
  <si>
    <t>Actius (rendiment en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</si>
</sst>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0.0;\-0.0"/>
    <numFmt numFmtId="165" formatCode="#,##0\ _€"/>
    <numFmt numFmtId="166" formatCode="0.0"/>
    <numFmt numFmtId="167" formatCode="#,##0.0\ _€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horizontal="center" vertical="center"/>
    </xf>
    <xf numFmtId="4" fontId="3" fillId="3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1"/>
    <xf numFmtId="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4" fontId="3" fillId="3" borderId="0" xfId="0" applyNumberFormat="1" applyFont="1" applyFill="1" applyAlignment="1">
      <alignment horizontal="center"/>
    </xf>
    <xf numFmtId="166" fontId="1" fillId="0" borderId="0" xfId="1" applyNumberFormat="1"/>
    <xf numFmtId="1" fontId="3" fillId="3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3">
    <cellStyle name="Normal" xfId="0" builtinId="0"/>
    <cellStyle name="Normal 2" xfId="1" xr:uid="{61DB7FCB-9BF8-43BF-9E19-2B13C74F011A}"/>
    <cellStyle name="Percentatge 2" xfId="2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  <color rgb="FFFFF2CC"/>
      <color rgb="FFB4C6E7"/>
      <color rgb="FFBD92DE"/>
      <color rgb="FFFF7C80"/>
      <color rgb="FFFFC9CA"/>
      <color rgb="FFC38649"/>
      <color rgb="FF996633"/>
      <color rgb="FFFF99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1C33-0DEF-4826-9ADB-EC41A994B532}">
  <dimension ref="A1:P30"/>
  <sheetViews>
    <sheetView tabSelected="1" zoomScale="59" zoomScaleNormal="59" workbookViewId="0">
      <selection activeCell="H17" sqref="H17"/>
    </sheetView>
  </sheetViews>
  <sheetFormatPr defaultRowHeight="14.5" x14ac:dyDescent="0.35"/>
  <cols>
    <col min="1" max="1" width="37.81640625" customWidth="1"/>
    <col min="2" max="3" width="20.7265625" customWidth="1"/>
    <col min="4" max="4" width="19.6328125" customWidth="1"/>
    <col min="5" max="5" width="5.90625" style="15" customWidth="1"/>
    <col min="6" max="6" width="35.81640625" customWidth="1"/>
    <col min="7" max="8" width="17.54296875" customWidth="1"/>
    <col min="9" max="9" width="18.1796875" customWidth="1"/>
    <col min="10" max="10" width="5.36328125" style="15" customWidth="1"/>
    <col min="11" max="11" width="39.6328125" customWidth="1"/>
    <col min="12" max="12" width="10.453125" customWidth="1"/>
    <col min="13" max="13" width="10.90625" customWidth="1"/>
    <col min="14" max="14" width="12.6328125" customWidth="1"/>
    <col min="15" max="15" width="10.453125" customWidth="1"/>
    <col min="16" max="16" width="11.54296875" customWidth="1"/>
  </cols>
  <sheetData>
    <row r="1" spans="1:16" ht="23.5" x14ac:dyDescent="0.55000000000000004">
      <c r="A1" s="1" t="s">
        <v>19</v>
      </c>
      <c r="B1" s="2" t="s">
        <v>18</v>
      </c>
      <c r="C1" s="12">
        <f ca="1">TODAY()</f>
        <v>45857</v>
      </c>
      <c r="D1" s="12">
        <v>45657</v>
      </c>
      <c r="F1" s="14" t="s">
        <v>15</v>
      </c>
      <c r="G1" s="11" t="s">
        <v>14</v>
      </c>
      <c r="H1" s="11" t="s">
        <v>13</v>
      </c>
      <c r="I1" s="9" t="s">
        <v>12</v>
      </c>
      <c r="K1" s="25" t="s">
        <v>20</v>
      </c>
      <c r="L1" s="24">
        <v>2025</v>
      </c>
      <c r="M1" s="24">
        <v>2024</v>
      </c>
      <c r="N1" s="24">
        <v>2023</v>
      </c>
      <c r="O1" s="24">
        <v>2022</v>
      </c>
      <c r="P1" s="24">
        <v>2021</v>
      </c>
    </row>
    <row r="2" spans="1:16" ht="23.5" x14ac:dyDescent="0.55000000000000004">
      <c r="A2" s="2" t="s">
        <v>7</v>
      </c>
      <c r="B2" s="3">
        <f t="shared" ref="B2:B9" si="0">(C2*100/D2)-100</f>
        <v>27.245168624478964</v>
      </c>
      <c r="C2" s="4">
        <v>3358</v>
      </c>
      <c r="D2" s="4">
        <v>2639</v>
      </c>
      <c r="F2" s="16" t="s">
        <v>7</v>
      </c>
      <c r="G2" s="4">
        <v>3020</v>
      </c>
      <c r="H2" s="8">
        <v>273</v>
      </c>
      <c r="I2" s="10">
        <f t="shared" ref="I2:I10" si="1">(((G2/H2)^(1/25))-1)*100</f>
        <v>10.091495639300829</v>
      </c>
      <c r="K2" s="26" t="s">
        <v>7</v>
      </c>
      <c r="L2" s="10">
        <v>27.2</v>
      </c>
      <c r="M2" s="10">
        <v>30</v>
      </c>
      <c r="N2" s="10">
        <v>11.1</v>
      </c>
      <c r="O2" s="10">
        <v>-0.1</v>
      </c>
      <c r="P2" s="10">
        <v>-3.4</v>
      </c>
    </row>
    <row r="3" spans="1:16" ht="23.5" x14ac:dyDescent="0.55000000000000004">
      <c r="A3" s="2" t="s">
        <v>0</v>
      </c>
      <c r="B3" s="3">
        <f t="shared" si="0"/>
        <v>25.241461291897508</v>
      </c>
      <c r="C3" s="4">
        <v>118000</v>
      </c>
      <c r="D3" s="4">
        <v>94218</v>
      </c>
      <c r="F3" s="16" t="s">
        <v>5</v>
      </c>
      <c r="G3" s="8">
        <v>11178</v>
      </c>
      <c r="H3" s="8">
        <v>1825</v>
      </c>
      <c r="I3" s="10">
        <f t="shared" si="1"/>
        <v>7.5187110757897413</v>
      </c>
      <c r="K3" s="26" t="s">
        <v>0</v>
      </c>
      <c r="L3" s="10">
        <v>25.2</v>
      </c>
      <c r="M3" s="10">
        <v>126.6</v>
      </c>
      <c r="N3" s="10">
        <v>160.6</v>
      </c>
      <c r="O3" s="10">
        <v>-65.099999999999994</v>
      </c>
      <c r="P3" s="10">
        <v>63.5</v>
      </c>
    </row>
    <row r="4" spans="1:16" ht="23.5" x14ac:dyDescent="0.55000000000000004">
      <c r="A4" s="27" t="s">
        <v>2</v>
      </c>
      <c r="B4" s="3">
        <f t="shared" si="0"/>
        <v>23.759908270601727</v>
      </c>
      <c r="C4" s="4">
        <v>24825</v>
      </c>
      <c r="D4" s="4">
        <v>20059</v>
      </c>
      <c r="F4" s="17" t="s">
        <v>3</v>
      </c>
      <c r="G4" s="8">
        <v>60855</v>
      </c>
      <c r="H4" s="8">
        <v>11153</v>
      </c>
      <c r="I4" s="10">
        <f t="shared" si="1"/>
        <v>7.0227688270235955</v>
      </c>
      <c r="K4" s="26" t="s">
        <v>2</v>
      </c>
      <c r="L4" s="10">
        <v>23.8</v>
      </c>
      <c r="M4" s="10">
        <v>21.4</v>
      </c>
      <c r="N4" s="10">
        <v>-16.5</v>
      </c>
      <c r="O4" s="10">
        <v>-15.5</v>
      </c>
      <c r="P4" s="10">
        <v>-14.1</v>
      </c>
    </row>
    <row r="5" spans="1:16" ht="23.5" x14ac:dyDescent="0.55000000000000004">
      <c r="A5" s="6" t="s">
        <v>10</v>
      </c>
      <c r="B5" s="3">
        <f t="shared" si="0"/>
        <v>16.186046511627907</v>
      </c>
      <c r="C5" s="4">
        <v>1249</v>
      </c>
      <c r="D5" s="4">
        <v>1075</v>
      </c>
      <c r="F5" s="7" t="s">
        <v>2</v>
      </c>
      <c r="G5" s="8">
        <v>77193</v>
      </c>
      <c r="H5" s="8">
        <v>16095</v>
      </c>
      <c r="I5" s="10">
        <f t="shared" si="1"/>
        <v>6.4720160546570371</v>
      </c>
      <c r="K5" s="11" t="s">
        <v>10</v>
      </c>
      <c r="L5" s="10">
        <v>16.2</v>
      </c>
      <c r="M5" s="10">
        <v>7.8</v>
      </c>
      <c r="N5" s="10">
        <v>4.3</v>
      </c>
      <c r="O5" s="10">
        <v>-22.4</v>
      </c>
      <c r="P5" s="10">
        <v>-4.5999999999999996</v>
      </c>
    </row>
    <row r="6" spans="1:16" ht="23.5" x14ac:dyDescent="0.55000000000000004">
      <c r="A6" s="6" t="s">
        <v>9</v>
      </c>
      <c r="B6" s="3">
        <f t="shared" si="0"/>
        <v>9.6574049096304293</v>
      </c>
      <c r="C6" s="4">
        <v>4065</v>
      </c>
      <c r="D6" s="4">
        <v>3707</v>
      </c>
      <c r="F6" s="2" t="s">
        <v>4</v>
      </c>
      <c r="G6" s="8">
        <v>12211</v>
      </c>
      <c r="H6" s="8">
        <v>3045</v>
      </c>
      <c r="I6" s="10">
        <f t="shared" si="1"/>
        <v>5.7125520345924885</v>
      </c>
      <c r="J6" s="23"/>
      <c r="K6" s="11" t="s">
        <v>9</v>
      </c>
      <c r="L6" s="10">
        <v>9.6999999999999993</v>
      </c>
      <c r="M6" s="10">
        <v>18.399999999999999</v>
      </c>
      <c r="N6" s="10">
        <v>20.9</v>
      </c>
      <c r="O6" s="10">
        <v>-19.899999999999999</v>
      </c>
      <c r="P6" s="10">
        <v>20.100000000000001</v>
      </c>
    </row>
    <row r="7" spans="1:16" ht="23.5" x14ac:dyDescent="0.55000000000000004">
      <c r="A7" s="22" t="s">
        <v>4</v>
      </c>
      <c r="B7" s="3">
        <f t="shared" si="0"/>
        <v>9.5199182839632215</v>
      </c>
      <c r="C7" s="4">
        <v>5361</v>
      </c>
      <c r="D7" s="4">
        <v>4895</v>
      </c>
      <c r="F7" s="2" t="s">
        <v>1</v>
      </c>
      <c r="G7" s="4">
        <v>72</v>
      </c>
      <c r="H7" s="8">
        <v>24</v>
      </c>
      <c r="I7" s="10">
        <f t="shared" si="1"/>
        <v>4.4924351144087549</v>
      </c>
      <c r="K7" s="26" t="s">
        <v>4</v>
      </c>
      <c r="L7" s="10">
        <v>9.5</v>
      </c>
      <c r="M7" s="10">
        <v>8</v>
      </c>
      <c r="N7" s="10">
        <v>19.5</v>
      </c>
      <c r="O7" s="10">
        <v>-11.9</v>
      </c>
      <c r="P7" s="10">
        <v>21.2</v>
      </c>
    </row>
    <row r="8" spans="1:16" ht="23.5" x14ac:dyDescent="0.55000000000000004">
      <c r="A8" s="2" t="s">
        <v>6</v>
      </c>
      <c r="B8" s="3">
        <f t="shared" si="0"/>
        <v>7.3535887274328502</v>
      </c>
      <c r="C8" s="4">
        <v>2438</v>
      </c>
      <c r="D8" s="4">
        <v>2271</v>
      </c>
      <c r="F8" s="2" t="s">
        <v>6</v>
      </c>
      <c r="G8" s="4">
        <v>2271</v>
      </c>
      <c r="H8" s="8">
        <v>974</v>
      </c>
      <c r="I8" s="10">
        <f t="shared" si="1"/>
        <v>3.4442433057896515</v>
      </c>
      <c r="K8" s="11" t="s">
        <v>6</v>
      </c>
      <c r="L8" s="10">
        <v>7.4</v>
      </c>
      <c r="M8" s="10">
        <v>11.2</v>
      </c>
      <c r="N8" s="10">
        <v>8.1</v>
      </c>
      <c r="O8" s="10">
        <v>4.3</v>
      </c>
      <c r="P8" s="10">
        <v>3.1</v>
      </c>
    </row>
    <row r="9" spans="1:16" ht="23.5" x14ac:dyDescent="0.55000000000000004">
      <c r="A9" s="2" t="s">
        <v>5</v>
      </c>
      <c r="B9" s="3">
        <f t="shared" si="0"/>
        <v>7.0566230232953586</v>
      </c>
      <c r="C9" s="4">
        <v>6296</v>
      </c>
      <c r="D9" s="4">
        <v>5881</v>
      </c>
      <c r="F9" s="2" t="s">
        <v>11</v>
      </c>
      <c r="G9" s="4">
        <v>558</v>
      </c>
      <c r="H9" s="8">
        <v>247</v>
      </c>
      <c r="I9" s="10">
        <f t="shared" si="1"/>
        <v>3.3135987794261634</v>
      </c>
      <c r="K9" s="26" t="s">
        <v>5</v>
      </c>
      <c r="L9" s="10">
        <v>7.1</v>
      </c>
      <c r="M9" s="10">
        <v>24.1</v>
      </c>
      <c r="N9" s="10">
        <v>24.5</v>
      </c>
      <c r="O9" s="10">
        <v>-20.100000000000001</v>
      </c>
      <c r="P9" s="10">
        <v>26.9</v>
      </c>
    </row>
    <row r="10" spans="1:16" ht="23.5" x14ac:dyDescent="0.55000000000000004">
      <c r="A10" s="28" t="s">
        <v>16</v>
      </c>
      <c r="B10" s="3">
        <f>C10</f>
        <v>4.5999999999999996</v>
      </c>
      <c r="C10" s="21">
        <v>4.5999999999999996</v>
      </c>
      <c r="D10" s="21">
        <v>4.5</v>
      </c>
      <c r="F10" s="6" t="s">
        <v>8</v>
      </c>
      <c r="G10" s="4">
        <v>1346</v>
      </c>
      <c r="H10" s="8">
        <v>918</v>
      </c>
      <c r="I10" s="10">
        <f t="shared" si="1"/>
        <v>1.5425569365427494</v>
      </c>
      <c r="K10" s="26" t="s">
        <v>16</v>
      </c>
      <c r="L10" s="10">
        <v>4.5999999999999996</v>
      </c>
      <c r="M10" s="10">
        <v>3.9</v>
      </c>
      <c r="N10" s="10">
        <v>3.5</v>
      </c>
      <c r="O10" s="10">
        <v>1.7</v>
      </c>
      <c r="P10" s="10">
        <v>1</v>
      </c>
    </row>
    <row r="11" spans="1:16" ht="23.5" x14ac:dyDescent="0.55000000000000004">
      <c r="A11" s="6" t="s">
        <v>17</v>
      </c>
      <c r="B11" s="3">
        <f>C11</f>
        <v>4.3</v>
      </c>
      <c r="C11" s="21">
        <v>4.3</v>
      </c>
      <c r="D11" s="21">
        <v>4.2</v>
      </c>
      <c r="K11" s="26" t="s">
        <v>17</v>
      </c>
      <c r="L11" s="10">
        <v>4.3</v>
      </c>
      <c r="M11" s="10">
        <v>5.2</v>
      </c>
      <c r="N11" s="10">
        <v>4.8</v>
      </c>
      <c r="O11" s="10">
        <v>0.5</v>
      </c>
      <c r="P11" s="10">
        <v>0.1</v>
      </c>
    </row>
    <row r="12" spans="1:16" ht="23.5" x14ac:dyDescent="0.55000000000000004">
      <c r="A12" s="2" t="s">
        <v>11</v>
      </c>
      <c r="B12" s="3">
        <f>(C12*100/D12)-100</f>
        <v>0.73126142595978649</v>
      </c>
      <c r="C12" s="4">
        <v>551</v>
      </c>
      <c r="D12" s="4">
        <v>547</v>
      </c>
      <c r="K12" s="11" t="s">
        <v>11</v>
      </c>
      <c r="L12" s="10">
        <v>0.7</v>
      </c>
      <c r="M12" s="10">
        <v>2.2000000000000002</v>
      </c>
      <c r="N12" s="10">
        <v>-4.8</v>
      </c>
      <c r="O12" s="10">
        <v>19.8</v>
      </c>
      <c r="P12" s="10">
        <v>40.9</v>
      </c>
    </row>
    <row r="13" spans="1:16" ht="23.5" x14ac:dyDescent="0.55000000000000004">
      <c r="A13" s="7" t="s">
        <v>3</v>
      </c>
      <c r="B13" s="3">
        <f>(C13*100/D13)-100</f>
        <v>-0.18799819521733241</v>
      </c>
      <c r="C13" s="4">
        <v>39819</v>
      </c>
      <c r="D13" s="4">
        <v>39894</v>
      </c>
      <c r="G13" s="18"/>
      <c r="H13" s="19"/>
      <c r="I13" s="20"/>
      <c r="K13" s="11" t="s">
        <v>3</v>
      </c>
      <c r="L13" s="10">
        <v>-0.2</v>
      </c>
      <c r="M13" s="10">
        <v>20.100000000000001</v>
      </c>
      <c r="N13" s="10">
        <v>27.3</v>
      </c>
      <c r="O13" s="10">
        <v>-9.4</v>
      </c>
      <c r="P13" s="10">
        <v>4.9000000000000004</v>
      </c>
    </row>
    <row r="14" spans="1:16" ht="23.5" x14ac:dyDescent="0.55000000000000004">
      <c r="A14" s="6" t="s">
        <v>8</v>
      </c>
      <c r="B14" s="3">
        <f>(C14*100/D14)-100</f>
        <v>-2.377414561664196</v>
      </c>
      <c r="C14" s="4">
        <v>1314</v>
      </c>
      <c r="D14" s="4">
        <v>1346</v>
      </c>
      <c r="G14" s="18"/>
      <c r="H14" s="19"/>
      <c r="I14" s="20"/>
      <c r="K14" s="26" t="s">
        <v>8</v>
      </c>
      <c r="L14" s="10">
        <v>-2.4</v>
      </c>
      <c r="M14" s="10">
        <v>3.4</v>
      </c>
      <c r="N14" s="10">
        <v>0.6</v>
      </c>
      <c r="O14" s="10">
        <v>8.5</v>
      </c>
      <c r="P14" s="10">
        <v>34.799999999999997</v>
      </c>
    </row>
    <row r="15" spans="1:16" ht="23.5" x14ac:dyDescent="0.55000000000000004">
      <c r="A15" s="2" t="s">
        <v>1</v>
      </c>
      <c r="B15" s="3">
        <f>(C15*100/D15)-100</f>
        <v>-6.7567567567567579</v>
      </c>
      <c r="C15" s="4">
        <v>69</v>
      </c>
      <c r="D15" s="4">
        <v>74</v>
      </c>
      <c r="K15" s="11" t="s">
        <v>1</v>
      </c>
      <c r="L15" s="10">
        <v>-6.8</v>
      </c>
      <c r="M15" s="10">
        <v>-5.0999999999999996</v>
      </c>
      <c r="N15" s="10">
        <v>-9.3000000000000007</v>
      </c>
      <c r="O15" s="10">
        <v>10.5</v>
      </c>
      <c r="P15" s="10">
        <v>50.3</v>
      </c>
    </row>
    <row r="18" spans="9:9" x14ac:dyDescent="0.35">
      <c r="I18" s="13"/>
    </row>
    <row r="19" spans="9:9" x14ac:dyDescent="0.35">
      <c r="I19" s="5"/>
    </row>
    <row r="20" spans="9:9" x14ac:dyDescent="0.35">
      <c r="I20" s="5"/>
    </row>
    <row r="21" spans="9:9" x14ac:dyDescent="0.35">
      <c r="I21" s="5"/>
    </row>
    <row r="22" spans="9:9" x14ac:dyDescent="0.35">
      <c r="I22" s="5"/>
    </row>
    <row r="23" spans="9:9" x14ac:dyDescent="0.35">
      <c r="I23" s="5"/>
    </row>
    <row r="24" spans="9:9" x14ac:dyDescent="0.35">
      <c r="I24" s="5"/>
    </row>
    <row r="25" spans="9:9" x14ac:dyDescent="0.35">
      <c r="I25" s="5"/>
    </row>
    <row r="26" spans="9:9" x14ac:dyDescent="0.35">
      <c r="I26" s="5"/>
    </row>
    <row r="27" spans="9:9" x14ac:dyDescent="0.35">
      <c r="I27" s="5"/>
    </row>
    <row r="28" spans="9:9" x14ac:dyDescent="0.35">
      <c r="I28" s="5"/>
    </row>
    <row r="29" spans="9:9" x14ac:dyDescent="0.35">
      <c r="I29" s="5"/>
    </row>
    <row r="30" spans="9:9" x14ac:dyDescent="0.35">
      <c r="I30" s="5"/>
    </row>
  </sheetData>
  <sortState xmlns:xlrd2="http://schemas.microsoft.com/office/spreadsheetml/2017/richdata2" ref="K2:P15">
    <sortCondition descending="1" ref="L2:L15"/>
  </sortState>
  <conditionalFormatting sqref="B2:B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Seguiment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2025-07-19T10:07:40Z</dcterms:modified>
  <dc:language/>
</cp:coreProperties>
</file>