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395A322E-0540-4BD8-A7C2-B234D582B1FD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eguiment" sheetId="10" r:id="rId1"/>
    <sheet name="stockhabitatge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0" l="1"/>
  <c r="J5" i="10"/>
  <c r="J7" i="10"/>
  <c r="J4" i="10"/>
  <c r="J3" i="10"/>
  <c r="J11" i="10"/>
  <c r="J6" i="10"/>
  <c r="J10" i="10"/>
  <c r="J9" i="10"/>
  <c r="J12" i="10"/>
  <c r="J2" i="10"/>
  <c r="B15" i="11"/>
  <c r="B14" i="11"/>
  <c r="B13" i="11"/>
  <c r="B12" i="11"/>
  <c r="B11" i="11"/>
  <c r="B10" i="11"/>
  <c r="C9" i="11"/>
  <c r="B7" i="11"/>
  <c r="B6" i="11"/>
  <c r="B5" i="11"/>
  <c r="B4" i="11"/>
  <c r="B3" i="11"/>
  <c r="B2" i="11"/>
  <c r="C1" i="11"/>
  <c r="B3" i="10"/>
  <c r="B2" i="10"/>
  <c r="B4" i="10"/>
  <c r="B12" i="10"/>
  <c r="B8" i="10"/>
  <c r="B5" i="10"/>
  <c r="B9" i="10"/>
  <c r="B7" i="10"/>
  <c r="B6" i="10"/>
  <c r="B13" i="10"/>
  <c r="B11" i="10"/>
  <c r="B10" i="10"/>
</calcChain>
</file>

<file path=xl/sharedStrings.xml><?xml version="1.0" encoding="utf-8"?>
<sst xmlns="http://schemas.openxmlformats.org/spreadsheetml/2006/main" count="45" uniqueCount="27">
  <si>
    <t>Catalunya</t>
  </si>
  <si>
    <t>%</t>
  </si>
  <si>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</si>
  <si>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</si>
  <si>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</si>
  <si>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</si>
  <si>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</si>
  <si>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</si>
  <si>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</si>
  <si>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</si>
  <si>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Barcelona</t>
  </si>
  <si>
    <t>València</t>
  </si>
  <si>
    <t>Palma</t>
  </si>
  <si>
    <t>Illes Balears</t>
  </si>
  <si>
    <t>País Valencià</t>
  </si>
  <si>
    <t>Productes agrícoles</t>
  </si>
  <si>
    <t>MSCI World</t>
  </si>
  <si>
    <t>MSCI Emerging Markets</t>
  </si>
  <si>
    <t>Matèries primeres</t>
  </si>
  <si>
    <t>actius</t>
  </si>
  <si>
    <t>rendiment</t>
  </si>
  <si>
    <t>multiple</t>
  </si>
  <si>
    <t>Venda</t>
  </si>
  <si>
    <t>Llogar</t>
  </si>
  <si>
    <t>2000_tr</t>
  </si>
  <si>
    <t>2024_tr</t>
  </si>
  <si>
    <t>actius2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</si>
</sst>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0.0;\-0.0"/>
    <numFmt numFmtId="165" formatCode="#,##0\ _€"/>
    <numFmt numFmtId="166" formatCode="0.0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10"/>
      <name val="Calibri Light"/>
      <family val="2"/>
      <scheme val="major"/>
    </font>
    <font>
      <sz val="18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7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6" fontId="0" fillId="0" borderId="0" xfId="0" applyNumberFormat="1"/>
    <xf numFmtId="165" fontId="4" fillId="3" borderId="0" xfId="0" applyNumberFormat="1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center"/>
    </xf>
    <xf numFmtId="4" fontId="4" fillId="3" borderId="0" xfId="0" applyNumberFormat="1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00"/>
      <color rgb="FF339933"/>
      <color rgb="FFFF7C80"/>
      <color rgb="FF996633"/>
      <color rgb="FFFFEFEF"/>
      <color rgb="FFFFC9CA"/>
      <color rgb="FFFFA7A7"/>
      <color rgb="FF2AE311"/>
      <color rgb="FFFF7171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areas/alquiler-viviendas/?shape=%28%28o%7BowFeqa%40w%60eB_iRyfdBirVs%7CnE%7Dnr%40m_UeawMl%7EvB_e_%40rqnA%7ElEbcwAnihCln_Aps%7BCdzCdzcBhc%5Crst%40zyw%40hvIas%40%3Fji%5Cra%7B%40umd%40r%7DgA%29%29" TargetMode="External"/><Relationship Id="rId3" Type="http://schemas.openxmlformats.org/officeDocument/2006/relationships/hyperlink" Target="https://www.idealista.com/areas/venta-viviendas/?shape=%28%28uh%7DjF_iuD%7DbwB%7Dnr%40%7DmkCyzyEaos%40ut%60Hn_%7BAwvfFnphCdvpBln%7CBpj%7BMo%7Dh%40luhE%29%29" TargetMode="External"/><Relationship Id="rId7" Type="http://schemas.openxmlformats.org/officeDocument/2006/relationships/hyperlink" Target="https://www.idealista.com/areas/alquiler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12" Type="http://schemas.openxmlformats.org/officeDocument/2006/relationships/hyperlink" Target="https://www.idealista.com/areas/alquiler-viviendas/?shape=%28%28o%7BmpFes%7BN_zAa%7B%40ew%40urA%7Ds%40waBc%5Bwv%40jh%40oaAfr%40%7Dx%40zx%40kp%40zx%40hCrp%40%7BKhBd%7D%40ae%40%7EeBfLbjAfgBbP%7DC%7CaCuk%40trA%7B%7D%40pG%29%29" TargetMode="External"/><Relationship Id="rId2" Type="http://schemas.openxmlformats.org/officeDocument/2006/relationships/hyperlink" Target="https://www.idealista.com/areas/venta-viviendas/?shape=%28%28o%7BowFeqa%40w%60eB_iRyfdBirVs%7CnE%7Dnr%40m_UeawMl%7EvB_e_%40rqnA%7ElEbcwAnihCln_Aps%7BCdzCdzcBhc%5Crst%40zyw%40hvIas%40%3Fji%5Cra%7B%40umd%40r%7DgA%29%29" TargetMode="External"/><Relationship Id="rId1" Type="http://schemas.openxmlformats.org/officeDocument/2006/relationships/hyperlink" Target="https://www.idealista.com/areas/venta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6" Type="http://schemas.openxmlformats.org/officeDocument/2006/relationships/hyperlink" Target="https://www.idealista.com/areas/venta-viviendas/?shape=%28%28o%7BmpFes%7BN_zAa%7B%40ew%40urA%7Ds%40waBc%5Bwv%40jh%40oaAfr%40%7Dx%40zx%40kp%40zx%40hCrp%40%7BKhBd%7D%40ae%40%7EeBfLbjAfgBbP%7DC%7CaCuk%40trA%7B%7D%40pG%29%29" TargetMode="External"/><Relationship Id="rId11" Type="http://schemas.openxmlformats.org/officeDocument/2006/relationships/hyperlink" Target="https://www.idealista.com/areas/alquiler-viviendas/?shape=%28%28cvapFlmrAim%40quE%7Ei%40c%60Ex%5CkdEb%60%40%7DpC%60_Bm%7BBbjCor%40%7CfC%7Ci%40faAjdE%7BgAx%7BDkw%40bgHobEb%60EgkDpG%29%29" TargetMode="External"/><Relationship Id="rId5" Type="http://schemas.openxmlformats.org/officeDocument/2006/relationships/hyperlink" Target="https://www.idealista.com/areas/venta-viviendas/?shape=%28%28cvapFlmrAim%40quE%7Ei%40c%60Ex%5CkdEb%60%40%7DpC%60_Bm%7BBbjCor%40%7CfC%7Ci%40faAjdE%7BgAx%7BDkw%40bgHobEb%60EgkDpG%29%29" TargetMode="External"/><Relationship Id="rId10" Type="http://schemas.openxmlformats.org/officeDocument/2006/relationships/hyperlink" Target="https://www.idealista.com/areas/alquiler-viviendas/?shape=%28%28_oq%7BFwilKglA%7DgAqiDq%7EGeiBoyC%7DeBuhEal%40c%60Enr%40_fBtbBopAbyAse%40lr%40k_Are%40yv%40rcF%7Ci%40%7EkNt%7BOyoBv_C%7D_Cb%7B%40qr%40fsDeyAfqE_vA%60%7B%40ooA%60%5D%29%29" TargetMode="External"/><Relationship Id="rId4" Type="http://schemas.openxmlformats.org/officeDocument/2006/relationships/hyperlink" Target="https://www.idealista.com/areas/venta-viviendas/?shape=%28%28_oq%7BFwilKglA%7DgAqiDq%7EGeiBoyC%7DeBuhEal%40c%60Enr%40_fBtbBopAbyAse%40lr%40k_Are%40yv%40rcF%7Ci%40%7EkNt%7BOyoBv_C%7D_Cb%7B%40qr%40fsDeyAfqE_vA%60%7B%40ooA%60%5D%29%29" TargetMode="External"/><Relationship Id="rId9" Type="http://schemas.openxmlformats.org/officeDocument/2006/relationships/hyperlink" Target="https://www.idealista.com/areas/alquiler-viviendas/?shape=%28%28uh%7DjF_iuD%7DbwB%7Dnr%40%7DmkCyzyEaos%40ut%60Hn_%7BAwvfFnphCdvpBln%7CBpj%7BMo%7Dh%40luhE%29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K13"/>
  <sheetViews>
    <sheetView tabSelected="1" zoomScale="86" zoomScaleNormal="86" workbookViewId="0">
      <selection activeCell="J2" sqref="J2"/>
    </sheetView>
  </sheetViews>
  <sheetFormatPr defaultRowHeight="14.5" x14ac:dyDescent="0.35"/>
  <cols>
    <col min="1" max="1" width="37.81640625" customWidth="1"/>
    <col min="2" max="3" width="20.7265625" customWidth="1"/>
    <col min="4" max="4" width="19.6328125" customWidth="1"/>
    <col min="5" max="5" width="17.54296875" customWidth="1"/>
    <col min="6" max="6" width="5.90625" customWidth="1"/>
    <col min="7" max="7" width="35.81640625" customWidth="1"/>
    <col min="8" max="9" width="17.54296875" customWidth="1"/>
    <col min="10" max="10" width="18.1796875" customWidth="1"/>
    <col min="11" max="11" width="17.26953125" customWidth="1"/>
    <col min="12" max="12" width="17.453125" customWidth="1"/>
    <col min="13" max="13" width="9" customWidth="1"/>
    <col min="14" max="14" width="8.453125" customWidth="1"/>
    <col min="15" max="19" width="8.7265625" customWidth="1"/>
  </cols>
  <sheetData>
    <row r="1" spans="1:11" ht="23.5" x14ac:dyDescent="0.55000000000000004">
      <c r="A1" s="1" t="s">
        <v>19</v>
      </c>
      <c r="B1" s="2" t="s">
        <v>20</v>
      </c>
      <c r="C1" s="20">
        <v>2024</v>
      </c>
      <c r="D1" s="20">
        <v>2023</v>
      </c>
      <c r="E1" s="20">
        <v>2000</v>
      </c>
      <c r="F1" s="24"/>
      <c r="G1" s="1" t="s">
        <v>26</v>
      </c>
      <c r="H1" s="20" t="s">
        <v>25</v>
      </c>
      <c r="I1" s="20" t="s">
        <v>24</v>
      </c>
      <c r="J1" s="18" t="s">
        <v>21</v>
      </c>
    </row>
    <row r="2" spans="1:11" ht="23.5" x14ac:dyDescent="0.55000000000000004">
      <c r="A2" s="2" t="s">
        <v>2</v>
      </c>
      <c r="B2" s="3">
        <f t="shared" ref="B2:B13" si="0">(C2*100/D2)-100</f>
        <v>45.969603693728345</v>
      </c>
      <c r="C2" s="4">
        <v>60700</v>
      </c>
      <c r="D2" s="4">
        <v>41584</v>
      </c>
      <c r="E2" s="16"/>
      <c r="F2" s="16"/>
      <c r="G2" s="2" t="s">
        <v>9</v>
      </c>
      <c r="H2" s="4">
        <v>2470</v>
      </c>
      <c r="I2" s="16">
        <v>273</v>
      </c>
      <c r="J2" s="19">
        <f>H2/I2</f>
        <v>9.0476190476190474</v>
      </c>
    </row>
    <row r="3" spans="1:11" ht="23.5" x14ac:dyDescent="0.55000000000000004">
      <c r="A3" s="2" t="s">
        <v>9</v>
      </c>
      <c r="B3" s="3">
        <f t="shared" si="0"/>
        <v>21.674876847290633</v>
      </c>
      <c r="C3" s="4">
        <v>2470</v>
      </c>
      <c r="D3" s="4">
        <v>2030</v>
      </c>
      <c r="E3" s="16">
        <v>273</v>
      </c>
      <c r="F3" s="16"/>
      <c r="G3" s="17" t="s">
        <v>7</v>
      </c>
      <c r="H3" s="16">
        <v>11666</v>
      </c>
      <c r="I3" s="16">
        <v>1825</v>
      </c>
      <c r="J3" s="19">
        <f>H3/I3</f>
        <v>6.3923287671232876</v>
      </c>
    </row>
    <row r="4" spans="1:11" ht="23.5" x14ac:dyDescent="0.55000000000000004">
      <c r="A4" s="17" t="s">
        <v>7</v>
      </c>
      <c r="B4" s="3">
        <f t="shared" si="0"/>
        <v>12.742616033755269</v>
      </c>
      <c r="C4" s="4">
        <v>5344</v>
      </c>
      <c r="D4" s="4">
        <v>4740</v>
      </c>
      <c r="E4" s="16">
        <v>1320</v>
      </c>
      <c r="F4" s="25"/>
      <c r="G4" s="12" t="s">
        <v>5</v>
      </c>
      <c r="H4" s="16">
        <v>61992</v>
      </c>
      <c r="I4" s="16">
        <v>11153</v>
      </c>
      <c r="J4" s="19">
        <f>H4/I4</f>
        <v>5.5583251143190173</v>
      </c>
    </row>
    <row r="5" spans="1:11" ht="23.5" x14ac:dyDescent="0.55000000000000004">
      <c r="A5" s="9" t="s">
        <v>16</v>
      </c>
      <c r="B5" s="3">
        <f t="shared" si="0"/>
        <v>10.09262216544235</v>
      </c>
      <c r="C5" s="4">
        <v>3447</v>
      </c>
      <c r="D5" s="4">
        <v>3131</v>
      </c>
      <c r="E5" s="16">
        <v>1344</v>
      </c>
      <c r="F5" s="16"/>
      <c r="G5" s="9" t="s">
        <v>16</v>
      </c>
      <c r="H5" s="16">
        <v>6989</v>
      </c>
      <c r="I5" s="16">
        <v>1344</v>
      </c>
      <c r="J5" s="19">
        <f>H5/I5</f>
        <v>5.2001488095238093</v>
      </c>
    </row>
    <row r="6" spans="1:11" ht="23.5" x14ac:dyDescent="0.55000000000000004">
      <c r="A6" s="2" t="s">
        <v>18</v>
      </c>
      <c r="B6" s="3">
        <f t="shared" si="0"/>
        <v>8.2349711776008832</v>
      </c>
      <c r="C6" s="4">
        <v>3943</v>
      </c>
      <c r="D6" s="4">
        <v>3643</v>
      </c>
      <c r="E6" s="16">
        <v>2696</v>
      </c>
      <c r="F6" s="16"/>
      <c r="G6" s="21" t="s">
        <v>17</v>
      </c>
      <c r="H6" s="16">
        <v>2239</v>
      </c>
      <c r="I6" s="16">
        <v>574</v>
      </c>
      <c r="J6" s="19">
        <f>H6/I6</f>
        <v>3.9006968641114983</v>
      </c>
    </row>
    <row r="7" spans="1:11" ht="23.5" x14ac:dyDescent="0.55000000000000004">
      <c r="A7" s="21" t="s">
        <v>17</v>
      </c>
      <c r="B7" s="3">
        <f t="shared" si="0"/>
        <v>6.6198595787362109</v>
      </c>
      <c r="C7" s="4">
        <v>1063</v>
      </c>
      <c r="D7" s="4">
        <v>997</v>
      </c>
      <c r="E7" s="16">
        <v>574</v>
      </c>
      <c r="F7" s="25"/>
      <c r="G7" s="2" t="s">
        <v>6</v>
      </c>
      <c r="H7" s="16">
        <v>11094</v>
      </c>
      <c r="I7" s="16">
        <v>3045</v>
      </c>
      <c r="J7" s="19">
        <f>H7/I7</f>
        <v>3.6433497536945811</v>
      </c>
    </row>
    <row r="8" spans="1:11" ht="23.5" x14ac:dyDescent="0.55000000000000004">
      <c r="A8" s="12" t="s">
        <v>5</v>
      </c>
      <c r="B8" s="3">
        <f t="shared" si="0"/>
        <v>5.605225924922479</v>
      </c>
      <c r="C8" s="4">
        <v>35081</v>
      </c>
      <c r="D8" s="4">
        <v>33219</v>
      </c>
      <c r="E8" s="16">
        <v>13785</v>
      </c>
      <c r="F8" s="16"/>
      <c r="G8" s="12" t="s">
        <v>4</v>
      </c>
      <c r="H8" s="16">
        <v>56735</v>
      </c>
      <c r="I8" s="16">
        <v>16095</v>
      </c>
      <c r="J8" s="19">
        <f>H8/I8</f>
        <v>3.5250077663870769</v>
      </c>
    </row>
    <row r="9" spans="1:11" ht="23.5" x14ac:dyDescent="0.55000000000000004">
      <c r="A9" s="2" t="s">
        <v>8</v>
      </c>
      <c r="B9" s="3">
        <f t="shared" si="0"/>
        <v>5.4358472086189948</v>
      </c>
      <c r="C9" s="4">
        <v>2153</v>
      </c>
      <c r="D9" s="4">
        <v>2042</v>
      </c>
      <c r="E9" s="16">
        <v>974</v>
      </c>
      <c r="F9" s="16"/>
      <c r="G9" s="26" t="s">
        <v>3</v>
      </c>
      <c r="H9" s="4">
        <v>79</v>
      </c>
      <c r="I9" s="16">
        <v>24</v>
      </c>
      <c r="J9" s="19">
        <f>H9/I9</f>
        <v>3.2916666666666665</v>
      </c>
    </row>
    <row r="10" spans="1:11" ht="23.5" x14ac:dyDescent="0.55000000000000004">
      <c r="A10" s="22" t="s">
        <v>4</v>
      </c>
      <c r="B10" s="3">
        <f t="shared" si="0"/>
        <v>3.437840455150706</v>
      </c>
      <c r="C10" s="4">
        <v>17090</v>
      </c>
      <c r="D10" s="4">
        <v>16522</v>
      </c>
      <c r="E10" s="16">
        <v>15095</v>
      </c>
      <c r="F10" s="25"/>
      <c r="G10" s="2" t="s">
        <v>8</v>
      </c>
      <c r="H10" s="4">
        <v>2153</v>
      </c>
      <c r="I10" s="16">
        <v>974</v>
      </c>
      <c r="J10" s="19">
        <f>H10/I10</f>
        <v>2.2104722792607805</v>
      </c>
      <c r="K10" s="23"/>
    </row>
    <row r="11" spans="1:11" ht="23.5" x14ac:dyDescent="0.55000000000000004">
      <c r="A11" s="2" t="s">
        <v>6</v>
      </c>
      <c r="B11" s="3">
        <f t="shared" si="0"/>
        <v>3.1332744924977902</v>
      </c>
      <c r="C11" s="4">
        <v>4674</v>
      </c>
      <c r="D11" s="4">
        <v>4532</v>
      </c>
      <c r="E11" s="16">
        <v>3540</v>
      </c>
      <c r="F11" s="16"/>
      <c r="G11" s="2" t="s">
        <v>18</v>
      </c>
      <c r="H11" s="4">
        <v>3943</v>
      </c>
      <c r="I11" s="16">
        <v>2696</v>
      </c>
      <c r="J11" s="19">
        <f>H11/I11</f>
        <v>1.4625370919881306</v>
      </c>
    </row>
    <row r="12" spans="1:11" ht="23.5" x14ac:dyDescent="0.55000000000000004">
      <c r="A12" s="2" t="s">
        <v>3</v>
      </c>
      <c r="B12" s="3">
        <f t="shared" si="0"/>
        <v>1.2820512820512846</v>
      </c>
      <c r="C12" s="4">
        <v>79</v>
      </c>
      <c r="D12" s="4">
        <v>78</v>
      </c>
      <c r="E12" s="16">
        <v>24</v>
      </c>
      <c r="F12" s="16"/>
      <c r="G12" s="9" t="s">
        <v>15</v>
      </c>
      <c r="H12" s="4">
        <v>1260</v>
      </c>
      <c r="I12" s="16">
        <v>918</v>
      </c>
      <c r="J12" s="19">
        <f>H12/I12</f>
        <v>1.3725490196078431</v>
      </c>
    </row>
    <row r="13" spans="1:11" ht="23.5" x14ac:dyDescent="0.55000000000000004">
      <c r="A13" s="9" t="s">
        <v>15</v>
      </c>
      <c r="B13" s="3">
        <f t="shared" si="0"/>
        <v>-3.2258064516128968</v>
      </c>
      <c r="C13" s="4">
        <v>1260</v>
      </c>
      <c r="D13" s="4">
        <v>1302</v>
      </c>
      <c r="E13" s="16">
        <v>918</v>
      </c>
      <c r="F13" s="16"/>
    </row>
  </sheetData>
  <sortState xmlns:xlrd2="http://schemas.microsoft.com/office/spreadsheetml/2017/richdata2" ref="G2:J12">
    <sortCondition descending="1" ref="J2:J12"/>
  </sortState>
  <conditionalFormatting sqref="B2:B13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{58B247F0-446F-48D5-A2B8-7A060CA33FCF}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247F0-446F-48D5-A2B8-7A060CA33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A71B-F9FA-4E45-8679-5B51BE4A2368}">
  <dimension ref="A1:G15"/>
  <sheetViews>
    <sheetView workbookViewId="0">
      <selection activeCell="H11" sqref="H11"/>
    </sheetView>
  </sheetViews>
  <sheetFormatPr defaultRowHeight="14.5" x14ac:dyDescent="0.35"/>
  <cols>
    <col min="1" max="1" width="21.6328125" customWidth="1"/>
    <col min="2" max="2" width="12.7265625" customWidth="1"/>
    <col min="3" max="3" width="15.453125" customWidth="1"/>
    <col min="4" max="4" width="14" customWidth="1"/>
    <col min="5" max="5" width="16.08984375" customWidth="1"/>
    <col min="6" max="6" width="14.08984375" customWidth="1"/>
    <col min="7" max="7" width="14.54296875" customWidth="1"/>
    <col min="8" max="8" width="22.6328125" customWidth="1"/>
    <col min="9" max="9" width="10.7265625" customWidth="1"/>
    <col min="10" max="10" width="14.453125" customWidth="1"/>
    <col min="11" max="11" width="12.453125" customWidth="1"/>
    <col min="12" max="12" width="12.36328125" customWidth="1"/>
    <col min="13" max="13" width="11.6328125" customWidth="1"/>
    <col min="14" max="14" width="12.08984375" customWidth="1"/>
  </cols>
  <sheetData>
    <row r="1" spans="1:7" ht="23.5" x14ac:dyDescent="0.55000000000000004">
      <c r="A1" s="1" t="s">
        <v>22</v>
      </c>
      <c r="B1" s="2" t="s">
        <v>1</v>
      </c>
      <c r="C1" s="8">
        <f ca="1">NOW()</f>
        <v>45515.524694444444</v>
      </c>
      <c r="D1" s="8">
        <v>45292</v>
      </c>
      <c r="E1" s="8">
        <v>44927</v>
      </c>
      <c r="F1" s="8">
        <v>44562</v>
      </c>
      <c r="G1" s="8">
        <v>44197</v>
      </c>
    </row>
    <row r="2" spans="1:7" ht="23.5" x14ac:dyDescent="0.55000000000000004">
      <c r="A2" s="5" t="s">
        <v>11</v>
      </c>
      <c r="B2" s="3">
        <f t="shared" ref="B2:B7" si="0">(C2*100/D2)-100</f>
        <v>-18.015324238460096</v>
      </c>
      <c r="C2" s="4">
        <v>4387</v>
      </c>
      <c r="D2" s="4">
        <v>5351</v>
      </c>
      <c r="E2" s="4">
        <v>7856</v>
      </c>
      <c r="F2" s="14">
        <v>10352</v>
      </c>
      <c r="G2" s="15">
        <v>13023</v>
      </c>
    </row>
    <row r="3" spans="1:7" ht="23.5" x14ac:dyDescent="0.55000000000000004">
      <c r="A3" s="5" t="s">
        <v>14</v>
      </c>
      <c r="B3" s="3">
        <f t="shared" si="0"/>
        <v>-9.1178945179190976</v>
      </c>
      <c r="C3" s="4">
        <v>96136</v>
      </c>
      <c r="D3" s="4">
        <v>105781</v>
      </c>
      <c r="E3" s="4">
        <v>120344</v>
      </c>
      <c r="F3" s="14">
        <v>140667</v>
      </c>
      <c r="G3" s="15">
        <v>145180</v>
      </c>
    </row>
    <row r="4" spans="1:7" ht="23.5" x14ac:dyDescent="0.55000000000000004">
      <c r="A4" s="5" t="s">
        <v>10</v>
      </c>
      <c r="B4" s="3">
        <f t="shared" si="0"/>
        <v>-11.062093305393191</v>
      </c>
      <c r="C4" s="4">
        <v>16128</v>
      </c>
      <c r="D4" s="4">
        <v>18134</v>
      </c>
      <c r="E4" s="4">
        <v>22107</v>
      </c>
      <c r="F4" s="14">
        <v>24750</v>
      </c>
      <c r="G4" s="15">
        <v>23155</v>
      </c>
    </row>
    <row r="5" spans="1:7" ht="23.5" x14ac:dyDescent="0.55000000000000004">
      <c r="A5" s="6" t="s">
        <v>0</v>
      </c>
      <c r="B5" s="3">
        <f t="shared" si="0"/>
        <v>-4.5261289905170372</v>
      </c>
      <c r="C5" s="4">
        <v>103297</v>
      </c>
      <c r="D5" s="4">
        <v>108194</v>
      </c>
      <c r="E5" s="4">
        <v>113475</v>
      </c>
      <c r="F5" s="14">
        <v>113522</v>
      </c>
      <c r="G5" s="15">
        <v>117586</v>
      </c>
    </row>
    <row r="6" spans="1:7" ht="23.5" x14ac:dyDescent="0.55000000000000004">
      <c r="A6" s="5" t="s">
        <v>12</v>
      </c>
      <c r="B6" s="3">
        <f t="shared" si="0"/>
        <v>-10.422740524781346</v>
      </c>
      <c r="C6" s="4">
        <v>3687</v>
      </c>
      <c r="D6" s="4">
        <v>4116</v>
      </c>
      <c r="E6" s="4">
        <v>4802</v>
      </c>
      <c r="F6" s="14">
        <v>5513</v>
      </c>
      <c r="G6" s="15">
        <v>5954</v>
      </c>
    </row>
    <row r="7" spans="1:7" ht="23.5" x14ac:dyDescent="0.55000000000000004">
      <c r="A7" s="6" t="s">
        <v>13</v>
      </c>
      <c r="B7" s="3">
        <f t="shared" si="0"/>
        <v>-7.0863147706453731</v>
      </c>
      <c r="C7" s="4">
        <v>26879</v>
      </c>
      <c r="D7" s="4">
        <v>28929</v>
      </c>
      <c r="E7" s="4">
        <v>29223</v>
      </c>
      <c r="F7" s="14">
        <v>31497</v>
      </c>
      <c r="G7" s="15">
        <v>35814</v>
      </c>
    </row>
    <row r="8" spans="1:7" x14ac:dyDescent="0.35">
      <c r="E8" s="10"/>
      <c r="G8" s="7"/>
    </row>
    <row r="9" spans="1:7" ht="23.5" x14ac:dyDescent="0.55000000000000004">
      <c r="A9" s="1" t="s">
        <v>23</v>
      </c>
      <c r="B9" s="2" t="s">
        <v>1</v>
      </c>
      <c r="C9" s="8">
        <f ca="1">NOW()</f>
        <v>45515.524694444444</v>
      </c>
      <c r="D9" s="8">
        <v>45292</v>
      </c>
      <c r="E9" s="8">
        <v>44927</v>
      </c>
      <c r="F9" s="8">
        <v>44562</v>
      </c>
      <c r="G9" s="8">
        <v>44197</v>
      </c>
    </row>
    <row r="10" spans="1:7" ht="23.5" x14ac:dyDescent="0.55000000000000004">
      <c r="A10" s="5" t="s">
        <v>11</v>
      </c>
      <c r="B10" s="3">
        <f t="shared" ref="B10:B15" si="1">(C10*100/D10)-100</f>
        <v>36.714285714285722</v>
      </c>
      <c r="C10" s="4">
        <v>2871</v>
      </c>
      <c r="D10" s="4">
        <v>2100</v>
      </c>
      <c r="E10" s="11">
        <v>1593</v>
      </c>
      <c r="F10" s="11">
        <v>2709</v>
      </c>
      <c r="G10" s="13">
        <v>6092</v>
      </c>
    </row>
    <row r="11" spans="1:7" ht="23.5" x14ac:dyDescent="0.55000000000000004">
      <c r="A11" s="5" t="s">
        <v>14</v>
      </c>
      <c r="B11" s="3">
        <f t="shared" si="1"/>
        <v>23.341441839893847</v>
      </c>
      <c r="C11" s="4">
        <v>11155</v>
      </c>
      <c r="D11" s="4">
        <v>9044</v>
      </c>
      <c r="E11" s="11">
        <v>7708</v>
      </c>
      <c r="F11" s="11">
        <v>9737</v>
      </c>
      <c r="G11" s="13">
        <v>15873</v>
      </c>
    </row>
    <row r="12" spans="1:7" ht="23.5" x14ac:dyDescent="0.55000000000000004">
      <c r="A12" s="5" t="s">
        <v>10</v>
      </c>
      <c r="B12" s="3">
        <f t="shared" si="1"/>
        <v>-8.8805074575690099</v>
      </c>
      <c r="C12" s="4">
        <v>5315</v>
      </c>
      <c r="D12" s="4">
        <v>5833</v>
      </c>
      <c r="E12" s="11">
        <v>5809</v>
      </c>
      <c r="F12" s="11">
        <v>6960</v>
      </c>
      <c r="G12" s="13">
        <v>18442</v>
      </c>
    </row>
    <row r="13" spans="1:7" ht="23.5" x14ac:dyDescent="0.55000000000000004">
      <c r="A13" s="6" t="s">
        <v>0</v>
      </c>
      <c r="B13" s="3">
        <f t="shared" si="1"/>
        <v>-8.8496499843276553</v>
      </c>
      <c r="C13" s="4">
        <v>8724</v>
      </c>
      <c r="D13" s="4">
        <v>9571</v>
      </c>
      <c r="E13" s="11">
        <v>10067</v>
      </c>
      <c r="F13" s="11">
        <v>10452</v>
      </c>
      <c r="G13" s="13">
        <v>23713</v>
      </c>
    </row>
    <row r="14" spans="1:7" ht="23.5" x14ac:dyDescent="0.55000000000000004">
      <c r="A14" s="5" t="s">
        <v>12</v>
      </c>
      <c r="B14" s="3">
        <f t="shared" si="1"/>
        <v>-13.900134952766535</v>
      </c>
      <c r="C14" s="4">
        <v>638</v>
      </c>
      <c r="D14" s="4">
        <v>741</v>
      </c>
      <c r="E14" s="11">
        <v>942</v>
      </c>
      <c r="F14" s="11">
        <v>1414</v>
      </c>
      <c r="G14" s="13">
        <v>2623</v>
      </c>
    </row>
    <row r="15" spans="1:7" ht="23.5" x14ac:dyDescent="0.55000000000000004">
      <c r="A15" s="6" t="s">
        <v>13</v>
      </c>
      <c r="B15" s="3">
        <f t="shared" si="1"/>
        <v>-5.0420168067226854</v>
      </c>
      <c r="C15" s="4">
        <v>3164</v>
      </c>
      <c r="D15" s="4">
        <v>3332</v>
      </c>
      <c r="E15" s="11">
        <v>3606</v>
      </c>
      <c r="F15" s="11">
        <v>4549</v>
      </c>
      <c r="G15" s="13">
        <v>7977</v>
      </c>
    </row>
  </sheetData>
  <conditionalFormatting sqref="B2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{F944D2F6-4EB8-4FE5-92B8-18FC87E7799F}</x14:id>
        </ext>
      </extLst>
    </cfRule>
  </conditionalFormatting>
  <conditionalFormatting sqref="B10:B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{5DFD4702-AFA2-4D91-98CB-0AD8A93A7697}</x14:id>
        </ext>
      </extLst>
    </cfRule>
  </conditionalFormatting>
  <hyperlinks>
    <hyperlink ref="A3" r:id="rId1" xr:uid="{50835C29-5741-434F-BCD5-908A6B3EA4BD}"/>
    <hyperlink ref="A5" r:id="rId2" xr:uid="{FB04BE11-B181-4ED9-AE41-4462738DBBBE}"/>
    <hyperlink ref="A7" r:id="rId3" xr:uid="{B92BDD67-38C9-43BE-B66E-BA7D260F872E}"/>
    <hyperlink ref="A4" r:id="rId4" xr:uid="{D96A4E95-B90F-4DAD-99A2-F32F27C164A6}"/>
    <hyperlink ref="A2" r:id="rId5" xr:uid="{3629EE4D-6306-40F4-A132-6B1C70200C58}"/>
    <hyperlink ref="A6" r:id="rId6" xr:uid="{09550A5B-F0B2-48CD-9A59-FF47CD3FA7FD}"/>
    <hyperlink ref="A11" r:id="rId7" xr:uid="{7105203B-7493-49F0-8E74-CB6A712680D8}"/>
    <hyperlink ref="A13" r:id="rId8" xr:uid="{B289D3F0-7287-4294-BA21-38675B695437}"/>
    <hyperlink ref="A15" r:id="rId9" xr:uid="{ACADC4A3-688A-4E23-96AE-A46C3938958E}"/>
    <hyperlink ref="A12" r:id="rId10" xr:uid="{BEC8E3E5-DA94-4287-AADC-8F5762930EFB}"/>
    <hyperlink ref="A10" r:id="rId11" xr:uid="{4BCEBC64-9C49-4ADD-B502-2D6D909D0053}"/>
    <hyperlink ref="A14" r:id="rId12" xr:uid="{B055D590-FAFC-4501-A719-0CB607601A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4D2F6-4EB8-4FE5-92B8-18FC87E77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5DFD4702-AFA2-4D91-98CB-0AD8A93A7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Seguiment</vt:lpstr>
      <vt:lpstr>stockhabitatge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2024-08-11T10:35:52Z</dcterms:modified>
  <dc:language/>
</cp:coreProperties>
</file>