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8EC9761-278E-4751-8195-7F186E346DA4}" xr6:coauthVersionLast="47" xr6:coauthVersionMax="47" xr10:uidLastSave="{00000000-0000-0000-0000-000000000000}"/>
  <bookViews>
    <workbookView xWindow="-110" yWindow="-110" windowWidth="21820" windowHeight="13900" tabRatio="496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0" l="1"/>
  <c r="B2" i="10"/>
  <c r="H2" i="11"/>
  <c r="H7" i="11"/>
  <c r="H6" i="11"/>
  <c r="H5" i="11"/>
  <c r="H4" i="11"/>
  <c r="H3" i="11"/>
  <c r="H11" i="11"/>
  <c r="H12" i="11"/>
  <c r="H13" i="11"/>
  <c r="H14" i="11"/>
  <c r="H15" i="11"/>
  <c r="H10" i="11"/>
  <c r="B10" i="11"/>
  <c r="B6" i="10"/>
  <c r="B7" i="10"/>
  <c r="B10" i="10"/>
  <c r="B4" i="10"/>
  <c r="B2" i="11"/>
  <c r="C1" i="10"/>
  <c r="I6" i="10"/>
  <c r="I5" i="10"/>
  <c r="I4" i="10"/>
  <c r="I3" i="10"/>
  <c r="I9" i="10"/>
  <c r="I8" i="10"/>
  <c r="I7" i="10"/>
  <c r="I10" i="10"/>
  <c r="B15" i="11"/>
  <c r="B14" i="11"/>
  <c r="B13" i="11"/>
  <c r="B12" i="11"/>
  <c r="B11" i="11"/>
  <c r="C9" i="11"/>
  <c r="B7" i="11"/>
  <c r="B6" i="11"/>
  <c r="B5" i="11"/>
  <c r="B4" i="11"/>
  <c r="B3" i="11"/>
  <c r="C1" i="11"/>
  <c r="B3" i="10"/>
  <c r="B15" i="10"/>
  <c r="B13" i="10"/>
  <c r="B12" i="10"/>
  <c r="B14" i="10"/>
  <c r="B11" i="10"/>
  <c r="B9" i="10"/>
  <c r="B5" i="10"/>
  <c r="B8" i="10"/>
</calcChain>
</file>

<file path=xl/sharedStrings.xml><?xml version="1.0" encoding="utf-8"?>
<sst xmlns="http://schemas.openxmlformats.org/spreadsheetml/2006/main" count="47" uniqueCount="30">
  <si>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</si>
  <si>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</si>
  <si>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</si>
  <si>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</si>
  <si>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</si>
  <si>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</si>
  <si>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</si>
  <si>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</si>
  <si>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</si>
  <si>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</si>
  <si>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</si>
  <si>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</si>
  <si>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</si>
  <si>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</si>
  <si>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</si>
  <si>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</si>
  <si>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</si>
  <si>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</si>
  <si>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</si>
  <si>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multiple</t>
  </si>
  <si>
    <t>Venda</t>
  </si>
  <si>
    <t>Llogar</t>
  </si>
  <si>
    <t>2000_tr</t>
  </si>
  <si>
    <t>2024_tr</t>
  </si>
  <si>
    <t>actius2</t>
  </si>
  <si>
    <t>Bo EUA 10 anys</t>
  </si>
  <si>
    <t>Bo EUA 6 mesos</t>
  </si>
  <si>
    <t>Evolució des de 2021</t>
  </si>
  <si>
    <t>Rendiment en %</t>
  </si>
  <si>
    <t>Actius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</si>
</sst>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.0;\-0.0"/>
    <numFmt numFmtId="165" formatCode="#,##0\ _€"/>
    <numFmt numFmtId="166" formatCode="0.0"/>
    <numFmt numFmtId="167" formatCode="#,##0.0\ _€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2"/>
    <xf numFmtId="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J30"/>
  <sheetViews>
    <sheetView tabSelected="1" zoomScale="86" zoomScaleNormal="86" workbookViewId="0">
      <selection activeCell="F11" sqref="F11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5.90625" style="23" customWidth="1"/>
    <col min="6" max="6" width="35.81640625" customWidth="1"/>
    <col min="7" max="8" width="17.54296875" customWidth="1"/>
    <col min="9" max="9" width="18.1796875" customWidth="1"/>
    <col min="10" max="10" width="5.08984375" style="23" customWidth="1"/>
    <col min="11" max="12" width="8.7265625" customWidth="1"/>
  </cols>
  <sheetData>
    <row r="1" spans="1:9" ht="23.5" x14ac:dyDescent="0.55000000000000004">
      <c r="A1" s="1" t="s">
        <v>29</v>
      </c>
      <c r="B1" s="2" t="s">
        <v>28</v>
      </c>
      <c r="C1" s="20">
        <f ca="1">TODAY()</f>
        <v>45752</v>
      </c>
      <c r="D1" s="20">
        <v>45657</v>
      </c>
      <c r="F1" s="22" t="s">
        <v>24</v>
      </c>
      <c r="G1" s="19" t="s">
        <v>23</v>
      </c>
      <c r="H1" s="19" t="s">
        <v>22</v>
      </c>
      <c r="I1" s="17" t="s">
        <v>19</v>
      </c>
    </row>
    <row r="2" spans="1:9" ht="23.5" x14ac:dyDescent="0.55000000000000004">
      <c r="A2" s="12" t="s">
        <v>4</v>
      </c>
      <c r="B2" s="3">
        <f>(C2*100/D2)-100</f>
        <v>18.096614985791916</v>
      </c>
      <c r="C2" s="4">
        <v>23689</v>
      </c>
      <c r="D2" s="4">
        <v>20059</v>
      </c>
      <c r="F2" s="24" t="s">
        <v>9</v>
      </c>
      <c r="G2" s="4">
        <v>3020</v>
      </c>
      <c r="H2" s="16">
        <v>273</v>
      </c>
      <c r="I2" s="18">
        <f>G2/H2</f>
        <v>11.062271062271062</v>
      </c>
    </row>
    <row r="3" spans="1:9" ht="23.5" x14ac:dyDescent="0.55000000000000004">
      <c r="A3" s="2" t="s">
        <v>9</v>
      </c>
      <c r="B3" s="3">
        <f>(C3*100/D3)-100</f>
        <v>14.437286851079961</v>
      </c>
      <c r="C3" s="4">
        <v>3020</v>
      </c>
      <c r="D3" s="4">
        <v>2639</v>
      </c>
      <c r="F3" s="24" t="s">
        <v>7</v>
      </c>
      <c r="G3" s="16">
        <v>11178</v>
      </c>
      <c r="H3" s="16">
        <v>1825</v>
      </c>
      <c r="I3" s="18">
        <f t="shared" ref="I3:I12" si="0">G3/H3</f>
        <v>6.1249315068493146</v>
      </c>
    </row>
    <row r="4" spans="1:9" ht="23.5" x14ac:dyDescent="0.55000000000000004">
      <c r="A4" s="32" t="s">
        <v>6</v>
      </c>
      <c r="B4" s="3">
        <f>(C4*100/D4)-100</f>
        <v>10.561797752808985</v>
      </c>
      <c r="C4" s="4">
        <v>5412</v>
      </c>
      <c r="D4" s="4">
        <v>4895</v>
      </c>
      <c r="F4" s="25" t="s">
        <v>5</v>
      </c>
      <c r="G4" s="16">
        <v>60855</v>
      </c>
      <c r="H4" s="16">
        <v>11153</v>
      </c>
      <c r="I4" s="18">
        <f t="shared" si="0"/>
        <v>5.4563794494754774</v>
      </c>
    </row>
    <row r="5" spans="1:9" ht="23.5" x14ac:dyDescent="0.55000000000000004">
      <c r="A5" s="9" t="s">
        <v>17</v>
      </c>
      <c r="B5" s="3">
        <f>(C5*100/D5)-100</f>
        <v>5.2093023255813904</v>
      </c>
      <c r="C5" s="4">
        <v>1131</v>
      </c>
      <c r="D5" s="4">
        <v>1075</v>
      </c>
      <c r="F5" s="2" t="s">
        <v>6</v>
      </c>
      <c r="G5" s="16">
        <v>12211</v>
      </c>
      <c r="H5" s="16">
        <v>3045</v>
      </c>
      <c r="I5" s="18">
        <f>G5/H5</f>
        <v>4.010180623973727</v>
      </c>
    </row>
    <row r="6" spans="1:9" ht="23.5" x14ac:dyDescent="0.55000000000000004">
      <c r="A6" s="9" t="s">
        <v>25</v>
      </c>
      <c r="B6" s="3">
        <f>C6</f>
        <v>4.5999999999999996</v>
      </c>
      <c r="C6" s="30">
        <v>4.5999999999999996</v>
      </c>
      <c r="D6" s="30">
        <v>4.5</v>
      </c>
      <c r="F6" s="12" t="s">
        <v>4</v>
      </c>
      <c r="G6" s="16">
        <v>77193</v>
      </c>
      <c r="H6" s="16">
        <v>16095</v>
      </c>
      <c r="I6" s="18">
        <f>G6/H6</f>
        <v>4.7960857409133268</v>
      </c>
    </row>
    <row r="7" spans="1:9" ht="23.5" x14ac:dyDescent="0.55000000000000004">
      <c r="A7" s="29" t="s">
        <v>26</v>
      </c>
      <c r="B7" s="3">
        <f>C7</f>
        <v>4.3</v>
      </c>
      <c r="C7" s="30">
        <v>4.3</v>
      </c>
      <c r="D7" s="30">
        <v>4.2</v>
      </c>
      <c r="F7" s="2" t="s">
        <v>3</v>
      </c>
      <c r="G7" s="4">
        <v>72</v>
      </c>
      <c r="H7" s="16">
        <v>24</v>
      </c>
      <c r="I7" s="18">
        <f>G7/H7</f>
        <v>3</v>
      </c>
    </row>
    <row r="8" spans="1:9" ht="23.5" x14ac:dyDescent="0.55000000000000004">
      <c r="A8" s="2" t="s">
        <v>18</v>
      </c>
      <c r="B8" s="3">
        <f t="shared" ref="B8:B15" si="1">(C8*100/D8)-100</f>
        <v>2.0109689213893915</v>
      </c>
      <c r="C8" s="4">
        <v>558</v>
      </c>
      <c r="D8" s="4">
        <v>547</v>
      </c>
      <c r="F8" s="2" t="s">
        <v>8</v>
      </c>
      <c r="G8" s="4">
        <v>2271</v>
      </c>
      <c r="H8" s="16">
        <v>974</v>
      </c>
      <c r="I8" s="18">
        <f>G8/H8</f>
        <v>2.3316221765913756</v>
      </c>
    </row>
    <row r="9" spans="1:9" ht="23.5" x14ac:dyDescent="0.55000000000000004">
      <c r="A9" s="2" t="s">
        <v>8</v>
      </c>
      <c r="B9" s="3">
        <f t="shared" si="1"/>
        <v>0</v>
      </c>
      <c r="C9" s="4">
        <v>2271</v>
      </c>
      <c r="D9" s="4">
        <v>2271</v>
      </c>
      <c r="F9" s="2" t="s">
        <v>18</v>
      </c>
      <c r="G9" s="4">
        <v>558</v>
      </c>
      <c r="H9" s="16">
        <v>247</v>
      </c>
      <c r="I9" s="18">
        <f>G9/H9</f>
        <v>2.2591093117408905</v>
      </c>
    </row>
    <row r="10" spans="1:9" ht="23.5" x14ac:dyDescent="0.55000000000000004">
      <c r="A10" s="29" t="s">
        <v>15</v>
      </c>
      <c r="B10" s="3">
        <f t="shared" si="1"/>
        <v>-7.4294205052012785E-2</v>
      </c>
      <c r="C10" s="4">
        <v>1345</v>
      </c>
      <c r="D10" s="4">
        <v>1346</v>
      </c>
      <c r="F10" s="9" t="s">
        <v>15</v>
      </c>
      <c r="G10" s="4">
        <v>1346</v>
      </c>
      <c r="H10" s="16">
        <v>918</v>
      </c>
      <c r="I10" s="18">
        <f>G10/H10</f>
        <v>1.4662309368191722</v>
      </c>
    </row>
    <row r="11" spans="1:9" ht="23.5" x14ac:dyDescent="0.55000000000000004">
      <c r="A11" s="9" t="s">
        <v>16</v>
      </c>
      <c r="B11" s="3">
        <f t="shared" si="1"/>
        <v>-0.72835176692743175</v>
      </c>
      <c r="C11" s="4">
        <v>3680</v>
      </c>
      <c r="D11" s="4">
        <v>3707</v>
      </c>
    </row>
    <row r="12" spans="1:9" ht="23.5" x14ac:dyDescent="0.55000000000000004">
      <c r="A12" s="2" t="s">
        <v>3</v>
      </c>
      <c r="B12" s="3">
        <f t="shared" si="1"/>
        <v>-2.7027027027027088</v>
      </c>
      <c r="C12" s="4">
        <v>72</v>
      </c>
      <c r="D12" s="4">
        <v>74</v>
      </c>
    </row>
    <row r="13" spans="1:9" ht="23.5" x14ac:dyDescent="0.55000000000000004">
      <c r="A13" s="2" t="s">
        <v>7</v>
      </c>
      <c r="B13" s="3">
        <f t="shared" si="1"/>
        <v>-3.6388369324944705</v>
      </c>
      <c r="C13" s="4">
        <v>5667</v>
      </c>
      <c r="D13" s="4">
        <v>5881</v>
      </c>
      <c r="G13" s="26"/>
      <c r="H13" s="27"/>
      <c r="I13" s="28"/>
    </row>
    <row r="14" spans="1:9" ht="23.5" x14ac:dyDescent="0.55000000000000004">
      <c r="A14" s="12" t="s">
        <v>5</v>
      </c>
      <c r="B14" s="3">
        <f t="shared" si="1"/>
        <v>-5.557226650624159</v>
      </c>
      <c r="C14" s="4">
        <v>37677</v>
      </c>
      <c r="D14" s="4">
        <v>39894</v>
      </c>
      <c r="G14" s="26"/>
      <c r="H14" s="27"/>
      <c r="I14" s="28"/>
    </row>
    <row r="15" spans="1:9" ht="23.5" x14ac:dyDescent="0.55000000000000004">
      <c r="A15" s="2" t="s">
        <v>2</v>
      </c>
      <c r="B15" s="3">
        <f t="shared" si="1"/>
        <v>-10.845061453225497</v>
      </c>
      <c r="C15" s="4">
        <v>84000</v>
      </c>
      <c r="D15" s="4">
        <v>94218</v>
      </c>
    </row>
    <row r="18" spans="9:9" x14ac:dyDescent="0.35">
      <c r="I18" s="21"/>
    </row>
    <row r="19" spans="9:9" x14ac:dyDescent="0.35">
      <c r="I19" s="7"/>
    </row>
    <row r="20" spans="9:9" x14ac:dyDescent="0.35">
      <c r="I20" s="7"/>
    </row>
    <row r="21" spans="9:9" x14ac:dyDescent="0.35">
      <c r="I21" s="7"/>
    </row>
    <row r="22" spans="9:9" x14ac:dyDescent="0.35">
      <c r="I22" s="7"/>
    </row>
    <row r="23" spans="9:9" x14ac:dyDescent="0.35">
      <c r="I23" s="7"/>
    </row>
    <row r="24" spans="9:9" x14ac:dyDescent="0.35">
      <c r="I24" s="7"/>
    </row>
    <row r="25" spans="9:9" x14ac:dyDescent="0.35">
      <c r="I25" s="7"/>
    </row>
    <row r="26" spans="9:9" x14ac:dyDescent="0.35">
      <c r="I26" s="7"/>
    </row>
    <row r="27" spans="9:9" x14ac:dyDescent="0.35">
      <c r="I27" s="7"/>
    </row>
    <row r="28" spans="9:9" x14ac:dyDescent="0.35">
      <c r="I28" s="7"/>
    </row>
    <row r="29" spans="9:9" x14ac:dyDescent="0.35">
      <c r="I29" s="7"/>
    </row>
    <row r="30" spans="9:9" x14ac:dyDescent="0.35">
      <c r="I30" s="7"/>
    </row>
  </sheetData>
  <sortState xmlns:xlrd2="http://schemas.microsoft.com/office/spreadsheetml/2017/richdata2" ref="A2:D15">
    <sortCondition descending="1" ref="B2:B15"/>
  </sortState>
  <conditionalFormatting sqref="B2:B1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H15"/>
  <sheetViews>
    <sheetView workbookViewId="0">
      <selection activeCell="B6" sqref="B6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8" ht="23.5" x14ac:dyDescent="0.55000000000000004">
      <c r="A1" s="1" t="s">
        <v>20</v>
      </c>
      <c r="B1" s="2" t="s">
        <v>1</v>
      </c>
      <c r="C1" s="8">
        <f ca="1">NOW()</f>
        <v>45752.55205810185</v>
      </c>
      <c r="D1" s="8">
        <v>45292</v>
      </c>
      <c r="E1" s="8">
        <v>44927</v>
      </c>
      <c r="F1" s="8">
        <v>44562</v>
      </c>
      <c r="G1" s="8">
        <v>44197</v>
      </c>
      <c r="H1" s="31" t="s">
        <v>27</v>
      </c>
    </row>
    <row r="2" spans="1:8" ht="23.5" x14ac:dyDescent="0.55000000000000004">
      <c r="A2" s="5" t="s">
        <v>11</v>
      </c>
      <c r="B2" s="3">
        <f>(C2*100/D2)-100</f>
        <v>-32.10614838347972</v>
      </c>
      <c r="C2" s="14">
        <v>3633</v>
      </c>
      <c r="D2" s="15">
        <v>5351</v>
      </c>
      <c r="E2" s="14">
        <v>7856</v>
      </c>
      <c r="F2" s="14">
        <v>10352</v>
      </c>
      <c r="G2" s="15">
        <v>13023</v>
      </c>
      <c r="H2" s="3">
        <f>(C2*100/G2)-100</f>
        <v>-72.103202027182675</v>
      </c>
    </row>
    <row r="3" spans="1:8" ht="23.5" x14ac:dyDescent="0.55000000000000004">
      <c r="A3" s="5" t="s">
        <v>14</v>
      </c>
      <c r="B3" s="3">
        <f t="shared" ref="B3:B7" si="0">(C3*100/D3)-100</f>
        <v>-19.897713199913028</v>
      </c>
      <c r="C3" s="14">
        <v>84733</v>
      </c>
      <c r="D3" s="15">
        <v>105781</v>
      </c>
      <c r="E3" s="14">
        <v>120344</v>
      </c>
      <c r="F3" s="14">
        <v>140667</v>
      </c>
      <c r="G3" s="15">
        <v>145180</v>
      </c>
      <c r="H3" s="3">
        <f t="shared" ref="H3:H7" si="1">(C3*100/G3)-100</f>
        <v>-41.635900261744041</v>
      </c>
    </row>
    <row r="4" spans="1:8" ht="23.5" x14ac:dyDescent="0.55000000000000004">
      <c r="A4" s="5" t="s">
        <v>10</v>
      </c>
      <c r="B4" s="3">
        <f t="shared" si="0"/>
        <v>-25.135105327010038</v>
      </c>
      <c r="C4" s="14">
        <v>13576</v>
      </c>
      <c r="D4" s="15">
        <v>18134</v>
      </c>
      <c r="E4" s="14">
        <v>22107</v>
      </c>
      <c r="F4" s="14">
        <v>24750</v>
      </c>
      <c r="G4" s="15">
        <v>23155</v>
      </c>
      <c r="H4" s="3">
        <f t="shared" si="1"/>
        <v>-41.369034765709351</v>
      </c>
    </row>
    <row r="5" spans="1:8" ht="23.5" x14ac:dyDescent="0.55000000000000004">
      <c r="A5" s="6" t="s">
        <v>0</v>
      </c>
      <c r="B5" s="3">
        <f t="shared" si="0"/>
        <v>-19.039872821043687</v>
      </c>
      <c r="C5" s="14">
        <v>87594</v>
      </c>
      <c r="D5" s="15">
        <v>108194</v>
      </c>
      <c r="E5" s="14">
        <v>113475</v>
      </c>
      <c r="F5" s="14">
        <v>113522</v>
      </c>
      <c r="G5" s="15">
        <v>117586</v>
      </c>
      <c r="H5" s="3">
        <f t="shared" si="1"/>
        <v>-25.506437841239602</v>
      </c>
    </row>
    <row r="6" spans="1:8" ht="23.5" x14ac:dyDescent="0.55000000000000004">
      <c r="A6" s="5" t="s">
        <v>12</v>
      </c>
      <c r="B6" s="3">
        <f t="shared" si="0"/>
        <v>-24.149659863945573</v>
      </c>
      <c r="C6" s="14">
        <v>3122</v>
      </c>
      <c r="D6" s="15">
        <v>4116</v>
      </c>
      <c r="E6" s="14">
        <v>4802</v>
      </c>
      <c r="F6" s="14">
        <v>5513</v>
      </c>
      <c r="G6" s="15">
        <v>5954</v>
      </c>
      <c r="H6" s="3">
        <f t="shared" si="1"/>
        <v>-47.564662411823981</v>
      </c>
    </row>
    <row r="7" spans="1:8" ht="23.5" x14ac:dyDescent="0.55000000000000004">
      <c r="A7" s="6" t="s">
        <v>13</v>
      </c>
      <c r="B7" s="3">
        <f t="shared" si="0"/>
        <v>-14.756818417504931</v>
      </c>
      <c r="C7" s="14">
        <v>24660</v>
      </c>
      <c r="D7" s="15">
        <v>28929</v>
      </c>
      <c r="E7" s="14">
        <v>29223</v>
      </c>
      <c r="F7" s="14">
        <v>31497</v>
      </c>
      <c r="G7" s="15">
        <v>35814</v>
      </c>
      <c r="H7" s="3">
        <f t="shared" si="1"/>
        <v>-31.144245267213932</v>
      </c>
    </row>
    <row r="8" spans="1:8" x14ac:dyDescent="0.35">
      <c r="E8" s="10"/>
      <c r="G8" s="7"/>
    </row>
    <row r="9" spans="1:8" ht="23.5" x14ac:dyDescent="0.55000000000000004">
      <c r="A9" s="1" t="s">
        <v>21</v>
      </c>
      <c r="B9" s="2" t="s">
        <v>1</v>
      </c>
      <c r="C9" s="8">
        <f ca="1">NOW()</f>
        <v>45752.55205810185</v>
      </c>
      <c r="D9" s="8">
        <v>45292</v>
      </c>
      <c r="E9" s="8">
        <v>44927</v>
      </c>
      <c r="F9" s="8">
        <v>44562</v>
      </c>
      <c r="G9" s="8">
        <v>44197</v>
      </c>
      <c r="H9" s="31" t="s">
        <v>27</v>
      </c>
    </row>
    <row r="10" spans="1:8" ht="23.5" x14ac:dyDescent="0.55000000000000004">
      <c r="A10" s="5" t="s">
        <v>11</v>
      </c>
      <c r="B10" s="3">
        <f>(C10*100/D10)-100</f>
        <v>23.238095238095241</v>
      </c>
      <c r="C10" s="11">
        <v>2588</v>
      </c>
      <c r="D10" s="11">
        <v>2100</v>
      </c>
      <c r="E10" s="11">
        <v>1593</v>
      </c>
      <c r="F10" s="11">
        <v>2709</v>
      </c>
      <c r="G10" s="13">
        <v>6092</v>
      </c>
      <c r="H10" s="3">
        <f>(C10*100/G10)-100</f>
        <v>-57.518056467498361</v>
      </c>
    </row>
    <row r="11" spans="1:8" ht="23.5" x14ac:dyDescent="0.55000000000000004">
      <c r="A11" s="5" t="s">
        <v>14</v>
      </c>
      <c r="B11" s="3">
        <f t="shared" ref="B11:B15" si="2">(C11*100/D11)-100</f>
        <v>18.188854489164086</v>
      </c>
      <c r="C11" s="11">
        <v>10689</v>
      </c>
      <c r="D11" s="11">
        <v>9044</v>
      </c>
      <c r="E11" s="11">
        <v>7708</v>
      </c>
      <c r="F11" s="11">
        <v>9737</v>
      </c>
      <c r="G11" s="13">
        <v>15873</v>
      </c>
      <c r="H11" s="3">
        <f t="shared" ref="H11:H15" si="3">(C11*100/G11)-100</f>
        <v>-32.659232659232657</v>
      </c>
    </row>
    <row r="12" spans="1:8" ht="23.5" x14ac:dyDescent="0.55000000000000004">
      <c r="A12" s="5" t="s">
        <v>10</v>
      </c>
      <c r="B12" s="3">
        <f t="shared" si="2"/>
        <v>-14.640836619235387</v>
      </c>
      <c r="C12" s="11">
        <v>4979</v>
      </c>
      <c r="D12" s="11">
        <v>5833</v>
      </c>
      <c r="E12" s="11">
        <v>5809</v>
      </c>
      <c r="F12" s="11">
        <v>6960</v>
      </c>
      <c r="G12" s="13">
        <v>18442</v>
      </c>
      <c r="H12" s="3">
        <f t="shared" si="3"/>
        <v>-73.001843617828868</v>
      </c>
    </row>
    <row r="13" spans="1:8" ht="23.5" x14ac:dyDescent="0.55000000000000004">
      <c r="A13" s="6" t="s">
        <v>0</v>
      </c>
      <c r="B13" s="3">
        <f t="shared" si="2"/>
        <v>-17.636610594504234</v>
      </c>
      <c r="C13" s="11">
        <v>7883</v>
      </c>
      <c r="D13" s="11">
        <v>9571</v>
      </c>
      <c r="E13" s="11">
        <v>10067</v>
      </c>
      <c r="F13" s="11">
        <v>10452</v>
      </c>
      <c r="G13" s="13">
        <v>23713</v>
      </c>
      <c r="H13" s="3">
        <f t="shared" si="3"/>
        <v>-66.756631383629241</v>
      </c>
    </row>
    <row r="14" spans="1:8" ht="23.5" x14ac:dyDescent="0.55000000000000004">
      <c r="A14" s="5" t="s">
        <v>12</v>
      </c>
      <c r="B14" s="3">
        <f t="shared" si="2"/>
        <v>-13.090418353576254</v>
      </c>
      <c r="C14" s="11">
        <v>644</v>
      </c>
      <c r="D14" s="11">
        <v>741</v>
      </c>
      <c r="E14" s="11">
        <v>942</v>
      </c>
      <c r="F14" s="11">
        <v>1414</v>
      </c>
      <c r="G14" s="13">
        <v>2623</v>
      </c>
      <c r="H14" s="3">
        <f t="shared" si="3"/>
        <v>-75.447960350743415</v>
      </c>
    </row>
    <row r="15" spans="1:8" ht="23.5" x14ac:dyDescent="0.55000000000000004">
      <c r="A15" s="6" t="s">
        <v>13</v>
      </c>
      <c r="B15" s="3">
        <f t="shared" si="2"/>
        <v>4.3217286914765936</v>
      </c>
      <c r="C15" s="11">
        <v>3476</v>
      </c>
      <c r="D15" s="11">
        <v>3332</v>
      </c>
      <c r="E15" s="11">
        <v>3606</v>
      </c>
      <c r="F15" s="11">
        <v>4549</v>
      </c>
      <c r="G15" s="13">
        <v>7977</v>
      </c>
      <c r="H15" s="3">
        <f t="shared" si="3"/>
        <v>-56.424721073085117</v>
      </c>
    </row>
  </sheetData>
  <conditionalFormatting sqref="B2:B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conditionalFormatting sqref="H2:H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{96C1573B-A030-48E0-B2A2-67E751F2AFDF}</x14:id>
        </ext>
      </extLst>
    </cfRule>
  </conditionalFormatting>
  <conditionalFormatting sqref="H10:H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{29352116-8E53-43B4-8488-612C04A5EB1A}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  <x14:conditionalFormatting xmlns:xm="http://schemas.microsoft.com/office/excel/2006/main">
          <x14:cfRule type="dataBar" id="{96C1573B-A030-48E0-B2A2-67E751F2A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29352116-8E53-43B4-8488-612C04A5E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2025-04-05T11:15:29Z</dcterms:modified>
  <dc:language/>
</cp:coreProperties>
</file>