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166925"/>
  <xr:revisionPtr revIDLastSave="0" documentId="13_ncr:1_{4709F1C6-A734-4BC4-ACF0-14113F4E1F79}" xr6:coauthVersionLast="47" xr6:coauthVersionMax="47" xr10:uidLastSave="{00000000-0000-0000-0000-000000000000}"/>
  <bookViews>
    <workbookView xWindow="-110" yWindow="-110" windowWidth="21820" windowHeight="13900" tabRatio="496" xr2:uid="{00000000-000D-0000-FFFF-FFFF00000000}"/>
  </bookViews>
  <sheets>
    <sheet name="Seguiment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0" l="1"/>
  <c r="F3" i="10"/>
  <c r="F4" i="10"/>
  <c r="F5" i="10"/>
  <c r="F6" i="10"/>
  <c r="F7" i="10"/>
  <c r="F8" i="10"/>
  <c r="F9" i="10"/>
  <c r="F10" i="10"/>
  <c r="F11" i="10"/>
  <c r="F12" i="10"/>
  <c r="F13" i="10"/>
  <c r="B2" i="10"/>
  <c r="B4" i="10"/>
  <c r="B11" i="10"/>
  <c r="B13" i="10"/>
  <c r="B5" i="10"/>
  <c r="B7" i="10"/>
  <c r="B8" i="10"/>
  <c r="B6" i="10"/>
  <c r="B12" i="10"/>
  <c r="B10" i="10"/>
  <c r="B9" i="10"/>
  <c r="B25" i="10" l="1"/>
  <c r="B26" i="10"/>
  <c r="B27" i="10"/>
  <c r="B28" i="10"/>
  <c r="B29" i="10"/>
  <c r="B24" i="10"/>
  <c r="B17" i="10"/>
  <c r="B18" i="10"/>
  <c r="B19" i="10"/>
  <c r="B20" i="10"/>
  <c r="B21" i="10"/>
  <c r="B16" i="10"/>
  <c r="C23" i="10" l="1"/>
  <c r="C15" i="10"/>
  <c r="C1" i="10" l="1"/>
</calcChain>
</file>

<file path=xl/sharedStrings.xml><?xml version="1.0" encoding="utf-8"?>
<sst xmlns="http://schemas.openxmlformats.org/spreadsheetml/2006/main" count="31" uniqueCount="24">
  <si>
    <t>Catalunya</t>
  </si>
  <si>
    <t>%</t>
  </si>
  <si>
    <t>Bitcoin</t>
  </si>
  <si>
    <t>Petroli</t>
  </si>
  <si>
    <t>Hang Seng</t>
  </si>
  <si>
    <t>Nikkei 225</t>
  </si>
  <si>
    <t>Euro Stoxx 50</t>
  </si>
  <si>
    <t>S&amp;P 500</t>
  </si>
  <si>
    <t>Immobles</t>
  </si>
  <si>
    <t>Or</t>
  </si>
  <si>
    <t>Barcelona</t>
  </si>
  <si>
    <t>València</t>
  </si>
  <si>
    <t>Palma</t>
  </si>
  <si>
    <t>Illes Balears</t>
  </si>
  <si>
    <t>País Valencià</t>
  </si>
  <si>
    <t>Estoc en venda</t>
  </si>
  <si>
    <t>Estoc per a llogar</t>
  </si>
  <si>
    <t>Productes agrícoles</t>
  </si>
  <si>
    <t>MSCI World</t>
  </si>
  <si>
    <t>MSCI Emerging Markets</t>
  </si>
  <si>
    <t>Tipus d'actiu</t>
  </si>
  <si>
    <t>Rendiment %</t>
  </si>
  <si>
    <t>Matèries primeres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</si>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</sst>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+0.0;\-0.0"/>
    <numFmt numFmtId="165" formatCode="#,##0\ _€"/>
    <numFmt numFmtId="166" formatCode="0.0"/>
  </numFmts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8"/>
      <color theme="0"/>
      <name val="Calibri Light"/>
      <family val="2"/>
      <scheme val="major"/>
    </font>
    <font>
      <sz val="18"/>
      <color theme="1"/>
      <name val="Calibri Light"/>
      <family val="2"/>
      <scheme val="major"/>
    </font>
    <font>
      <sz val="18"/>
      <color theme="10"/>
      <name val="Calibri Light"/>
      <family val="2"/>
      <scheme val="major"/>
    </font>
    <font>
      <sz val="18"/>
      <color rgb="FF00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3" fillId="2" borderId="0" xfId="0" applyFont="1" applyFill="1" applyAlignment="1">
      <alignment horizontal="center" vertical="center"/>
    </xf>
    <xf numFmtId="4" fontId="4" fillId="3" borderId="1" xfId="0" applyNumberFormat="1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165" fontId="4" fillId="4" borderId="1" xfId="0" applyNumberFormat="1" applyFont="1" applyFill="1" applyBorder="1" applyAlignment="1">
      <alignment horizontal="center"/>
    </xf>
    <xf numFmtId="4" fontId="5" fillId="3" borderId="1" xfId="1" applyNumberFormat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17" fontId="4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2"/>
    <xf numFmtId="0" fontId="4" fillId="3" borderId="1" xfId="0" applyFont="1" applyFill="1" applyBorder="1" applyAlignment="1">
      <alignment horizontal="center"/>
    </xf>
    <xf numFmtId="17" fontId="1" fillId="0" borderId="0" xfId="2" applyNumberFormat="1"/>
    <xf numFmtId="17" fontId="0" fillId="0" borderId="0" xfId="0" applyNumberForma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3" fontId="4" fillId="4" borderId="1" xfId="0" applyNumberFormat="1" applyFont="1" applyFill="1" applyBorder="1" applyAlignment="1">
      <alignment horizontal="center"/>
    </xf>
    <xf numFmtId="4" fontId="4" fillId="3" borderId="0" xfId="0" applyNumberFormat="1" applyFont="1" applyFill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166" fontId="4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4" fontId="4" fillId="3" borderId="0" xfId="0" applyNumberFormat="1" applyFont="1" applyFill="1" applyBorder="1" applyAlignment="1">
      <alignment horizontal="center"/>
    </xf>
  </cellXfs>
  <cellStyles count="4">
    <cellStyle name="Enllaç" xfId="1" builtinId="8"/>
    <cellStyle name="Normal" xfId="0" builtinId="0"/>
    <cellStyle name="Normal 2" xfId="2" xr:uid="{61DB7FCB-9BF8-43BF-9E19-2B13C74F011A}"/>
    <cellStyle name="Percentatge 2" xfId="3" xr:uid="{6EDB8F21-4D57-4E3F-AC94-49477053A4B2}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2CC"/>
      <rgbColor rgb="FFEEEEEE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E699"/>
      <rgbColor rgb="FF99CCFF"/>
      <rgbColor rgb="FFFF9999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1F4E79"/>
      <rgbColor rgb="FF3856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00"/>
      <color rgb="FF339933"/>
      <color rgb="FFFF7C80"/>
      <color rgb="FF996633"/>
      <color rgb="FFFFEFEF"/>
      <color rgb="FFFFC9CA"/>
      <color rgb="FFFFA7A7"/>
      <color rgb="FF2AE311"/>
      <color rgb="FFFF7171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: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dealista.com/areas/alquiler-viviendas/?shape=%28%28o%7BowFeqa%40w%60eB_iRyfdBirVs%7CnE%7Dnr%40m_UeawMl%7EvB_e_%40rqnA%7ElEbcwAnihCln_Aps%7BCdzCdzcBhc%5Crst%40zyw%40hvIas%40%3Fji%5Cra%7B%40umd%40r%7DgA%29%29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idealista.com/areas/venta-viviendas/?shape=%28%28uh%7DjF_iuD%7DbwB%7Dnr%40%7DmkCyzyEaos%40ut%60Hn_%7BAwvfFnphCdvpBln%7CBpj%7BMo%7Dh%40luhE%29%29" TargetMode="External"/><Relationship Id="rId7" Type="http://schemas.openxmlformats.org/officeDocument/2006/relationships/hyperlink" Target="https://www.idealista.com/areas/alquiler-viviendas/?shape=%28%28wjjpFr%7E_GglvA%7DlEki%7D%40okuDyhmAu_NewHsst%40r%7Dj%40quaBjxpAra%7B%40xpx%40roaArl_Afnc%40vkaAgrVdth%40u%7BZnwc%40gf%7D%40vmeAddwBlnl%40%7EvX%7Cn_Brwg%40cz%5BhrVy%7D%60Arwg%40ahqBihCixr%40r%7BZaiiB%7Cd_%40%29%29" TargetMode="External"/><Relationship Id="rId12" Type="http://schemas.openxmlformats.org/officeDocument/2006/relationships/hyperlink" Target="https://www.idealista.com/areas/alquiler-viviendas/?shape=%28%28o%7BmpFes%7BN_zAa%7B%40ew%40urA%7Ds%40waBc%5Bwv%40jh%40oaAfr%40%7Dx%40zx%40kp%40zx%40hCrp%40%7BKhBd%7D%40ae%40%7EeBfLbjAfgBbP%7DC%7CaCuk%40trA%7B%7D%40pG%29%29" TargetMode="External"/><Relationship Id="rId2" Type="http://schemas.openxmlformats.org/officeDocument/2006/relationships/hyperlink" Target="https://www.idealista.com/areas/venta-viviendas/?shape=%28%28o%7BowFeqa%40w%60eB_iRyfdBirVs%7CnE%7Dnr%40m_UeawMl%7EvB_e_%40rqnA%7ElEbcwAnihCln_Aps%7BCdzCdzcBhc%5Crst%40zyw%40hvIas%40%3Fji%5Cra%7B%40umd%40r%7DgA%29%29" TargetMode="External"/><Relationship Id="rId1" Type="http://schemas.openxmlformats.org/officeDocument/2006/relationships/hyperlink" Target="https://www.idealista.com/areas/venta-viviendas/?shape=%28%28wjjpFr%7E_GglvA%7DlEki%7D%40okuDyhmAu_NewHsst%40r%7Dj%40quaBjxpAra%7B%40xpx%40roaArl_Afnc%40vkaAgrVdth%40u%7BZnwc%40gf%7D%40vmeAddwBlnl%40%7EvX%7Cn_Brwg%40cz%5BhrVy%7D%60Arwg%40ahqBihCixr%40r%7BZaiiB%7Cd_%40%29%29" TargetMode="External"/><Relationship Id="rId6" Type="http://schemas.openxmlformats.org/officeDocument/2006/relationships/hyperlink" Target="https://www.idealista.com/areas/venta-viviendas/?shape=%28%28o%7BmpFes%7BN_zAa%7B%40ew%40urA%7Ds%40waBc%5Bwv%40jh%40oaAfr%40%7Dx%40zx%40kp%40zx%40hCrp%40%7BKhBd%7D%40ae%40%7EeBfLbjAfgBbP%7DC%7CaCuk%40trA%7B%7D%40pG%29%29" TargetMode="External"/><Relationship Id="rId11" Type="http://schemas.openxmlformats.org/officeDocument/2006/relationships/hyperlink" Target="https://www.idealista.com/areas/alquiler-viviendas/?shape=%28%28cvapFlmrAim%40quE%7Ei%40c%60Ex%5CkdEb%60%40%7DpC%60_Bm%7BBbjCor%40%7CfC%7Ci%40faAjdE%7BgAx%7BDkw%40bgHobEb%60EgkDpG%29%29" TargetMode="External"/><Relationship Id="rId5" Type="http://schemas.openxmlformats.org/officeDocument/2006/relationships/hyperlink" Target="https://www.idealista.com/areas/venta-viviendas/?shape=%28%28cvapFlmrAim%40quE%7Ei%40c%60Ex%5CkdEb%60%40%7DpC%60_Bm%7BBbjCor%40%7CfC%7Ci%40faAjdE%7BgAx%7BDkw%40bgHobEb%60EgkDpG%29%29" TargetMode="External"/><Relationship Id="rId10" Type="http://schemas.openxmlformats.org/officeDocument/2006/relationships/hyperlink" Target="https://www.idealista.com/areas/alquiler-viviendas/?shape=%28%28_oq%7BFwilKglA%7DgAqiDq%7EGeiBoyC%7DeBuhEal%40c%60Enr%40_fBtbBopAbyAse%40lr%40k_Are%40yv%40rcF%7Ci%40%7EkNt%7BOyoBv_C%7D_Cb%7B%40qr%40fsDeyAfqE_vA%60%7B%40ooA%60%5D%29%29" TargetMode="External"/><Relationship Id="rId4" Type="http://schemas.openxmlformats.org/officeDocument/2006/relationships/hyperlink" Target="https://www.idealista.com/areas/venta-viviendas/?shape=%28%28_oq%7BFwilKglA%7DgAqiDq%7EGeiBoyC%7DeBuhEal%40c%60Enr%40_fBtbBopAbyAse%40lr%40k_Are%40yv%40rcF%7Ci%40%7EkNt%7BOyoBv_C%7D_Cb%7B%40qr%40fsDeyAfqE_vA%60%7B%40ooA%60%5D%29%29" TargetMode="External"/><Relationship Id="rId9" Type="http://schemas.openxmlformats.org/officeDocument/2006/relationships/hyperlink" Target="https://www.idealista.com/areas/alquiler-viviendas/?shape=%28%28uh%7DjF_iuD%7DbwB%7Dnr%40%7DmkCyzyEaos%40ut%60Hn_%7BAwvfFnphCdvpBln%7CBpj%7BMo%7Dh%40luhE%29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1C33-0DEF-4826-9ADB-EC41A994B532}">
  <dimension ref="A1:H119"/>
  <sheetViews>
    <sheetView tabSelected="1" zoomScale="86" zoomScaleNormal="86" workbookViewId="0">
      <selection activeCell="A3" sqref="A3"/>
    </sheetView>
  </sheetViews>
  <sheetFormatPr defaultRowHeight="14.5" x14ac:dyDescent="0.35"/>
  <cols>
    <col min="1" max="1" width="37.81640625" customWidth="1"/>
    <col min="2" max="3" width="20.7265625" customWidth="1"/>
    <col min="4" max="4" width="19.6328125" customWidth="1"/>
    <col min="5" max="5" width="17.54296875" customWidth="1"/>
    <col min="6" max="6" width="18.1796875" customWidth="1"/>
    <col min="7" max="7" width="17.26953125" customWidth="1"/>
    <col min="8" max="8" width="17.453125" customWidth="1"/>
    <col min="9" max="9" width="9" customWidth="1"/>
    <col min="10" max="10" width="8.453125" customWidth="1"/>
  </cols>
  <sheetData>
    <row r="1" spans="1:8" ht="23.5" x14ac:dyDescent="0.55000000000000004">
      <c r="A1" s="1" t="s">
        <v>20</v>
      </c>
      <c r="B1" s="2" t="s">
        <v>21</v>
      </c>
      <c r="C1" s="3">
        <f ca="1">NOW()</f>
        <v>45514.613595370371</v>
      </c>
      <c r="D1" s="3">
        <v>45291</v>
      </c>
      <c r="E1" s="3">
        <v>36891</v>
      </c>
      <c r="F1" s="22" t="s">
        <v>23</v>
      </c>
    </row>
    <row r="2" spans="1:8" ht="23.5" x14ac:dyDescent="0.55000000000000004">
      <c r="A2" s="2" t="s">
        <v>2</v>
      </c>
      <c r="B2" s="4">
        <f>(C2*100/D2)-100</f>
        <v>22.643324355521358</v>
      </c>
      <c r="C2" s="5">
        <v>51000</v>
      </c>
      <c r="D2" s="5">
        <v>41584</v>
      </c>
      <c r="E2" s="20"/>
      <c r="F2" s="24"/>
    </row>
    <row r="3" spans="1:8" ht="23.5" x14ac:dyDescent="0.55000000000000004">
      <c r="A3" s="2" t="s">
        <v>9</v>
      </c>
      <c r="B3" s="4">
        <f>(C3*100/D3)-100</f>
        <v>19.605911330049267</v>
      </c>
      <c r="C3" s="5">
        <v>2428</v>
      </c>
      <c r="D3" s="5">
        <v>2030</v>
      </c>
      <c r="E3" s="20">
        <v>273</v>
      </c>
      <c r="F3" s="23">
        <f>C3/E3</f>
        <v>8.8937728937728942</v>
      </c>
    </row>
    <row r="4" spans="1:8" ht="23.5" x14ac:dyDescent="0.55000000000000004">
      <c r="A4" s="25" t="s">
        <v>7</v>
      </c>
      <c r="B4" s="4">
        <f>(C4*100/D4)-100</f>
        <v>12.784810126582272</v>
      </c>
      <c r="C4" s="5">
        <v>5346</v>
      </c>
      <c r="D4" s="5">
        <v>4740</v>
      </c>
      <c r="E4" s="20">
        <v>1320</v>
      </c>
      <c r="F4" s="23">
        <f>C4/E4</f>
        <v>4.05</v>
      </c>
    </row>
    <row r="5" spans="1:8" ht="23.5" x14ac:dyDescent="0.55000000000000004">
      <c r="A5" s="10" t="s">
        <v>18</v>
      </c>
      <c r="B5" s="4">
        <f>(C5*100/D5)-100</f>
        <v>8.9108910891089153</v>
      </c>
      <c r="C5" s="5">
        <v>3410</v>
      </c>
      <c r="D5" s="5">
        <v>3131</v>
      </c>
      <c r="E5" s="20">
        <v>1344</v>
      </c>
      <c r="F5" s="23">
        <f>C5/E5</f>
        <v>2.5372023809523809</v>
      </c>
    </row>
    <row r="6" spans="1:8" ht="23.5" x14ac:dyDescent="0.55000000000000004">
      <c r="A6" s="2" t="s">
        <v>22</v>
      </c>
      <c r="B6" s="4">
        <f>(C6*100/D6)-100</f>
        <v>8.2349711776008832</v>
      </c>
      <c r="C6" s="5">
        <v>3943</v>
      </c>
      <c r="D6" s="5">
        <v>3643</v>
      </c>
      <c r="E6" s="20">
        <v>2696</v>
      </c>
      <c r="F6" s="23">
        <f>C6/E6</f>
        <v>1.4625370919881306</v>
      </c>
    </row>
    <row r="7" spans="1:8" ht="23.5" x14ac:dyDescent="0.55000000000000004">
      <c r="A7" s="21" t="s">
        <v>8</v>
      </c>
      <c r="B7" s="4">
        <f>(C7*100/D7)-100</f>
        <v>5.4358472086189948</v>
      </c>
      <c r="C7" s="5">
        <v>2153</v>
      </c>
      <c r="D7" s="5">
        <v>2042</v>
      </c>
      <c r="E7" s="20">
        <v>974</v>
      </c>
      <c r="F7" s="23">
        <f>C7/E7</f>
        <v>2.2104722792607805</v>
      </c>
    </row>
    <row r="8" spans="1:8" ht="23.5" x14ac:dyDescent="0.55000000000000004">
      <c r="A8" s="10" t="s">
        <v>19</v>
      </c>
      <c r="B8" s="4">
        <f>(C8*100/D8)-100</f>
        <v>2.0060180541624817</v>
      </c>
      <c r="C8" s="5">
        <v>1017</v>
      </c>
      <c r="D8" s="5">
        <v>997</v>
      </c>
      <c r="E8" s="20">
        <v>574</v>
      </c>
      <c r="F8" s="23">
        <f>C8/E8</f>
        <v>1.7717770034843205</v>
      </c>
    </row>
    <row r="9" spans="1:8" ht="23.5" x14ac:dyDescent="0.55000000000000004">
      <c r="A9" s="14" t="s">
        <v>4</v>
      </c>
      <c r="B9" s="4">
        <f>(C9*100/D9)-100</f>
        <v>1.0652463382157151</v>
      </c>
      <c r="C9" s="5">
        <v>16698</v>
      </c>
      <c r="D9" s="5">
        <v>16522</v>
      </c>
      <c r="E9" s="20">
        <v>15095</v>
      </c>
      <c r="F9" s="23">
        <f>C9/E9</f>
        <v>1.1061941040079497</v>
      </c>
    </row>
    <row r="10" spans="1:8" ht="23.5" x14ac:dyDescent="0.55000000000000004">
      <c r="A10" s="25" t="s">
        <v>6</v>
      </c>
      <c r="B10" s="4">
        <f>(C10*100/D10)-100</f>
        <v>-0.63989408649602808</v>
      </c>
      <c r="C10" s="5">
        <v>4503</v>
      </c>
      <c r="D10" s="5">
        <v>4532</v>
      </c>
      <c r="E10" s="20">
        <v>3540</v>
      </c>
      <c r="F10" s="23">
        <f>C10/E10</f>
        <v>1.2720338983050847</v>
      </c>
    </row>
    <row r="11" spans="1:8" ht="23.5" x14ac:dyDescent="0.55000000000000004">
      <c r="A11" s="2" t="s">
        <v>3</v>
      </c>
      <c r="B11" s="4">
        <f>(C11*100/D11)-100</f>
        <v>-3.8461538461538396</v>
      </c>
      <c r="C11" s="5">
        <v>75</v>
      </c>
      <c r="D11" s="5">
        <v>78</v>
      </c>
      <c r="E11" s="20">
        <v>24</v>
      </c>
      <c r="F11" s="23">
        <f>C11/E11</f>
        <v>3.125</v>
      </c>
    </row>
    <row r="12" spans="1:8" ht="23.5" x14ac:dyDescent="0.55000000000000004">
      <c r="A12" s="10" t="s">
        <v>17</v>
      </c>
      <c r="B12" s="4">
        <f>(C12*100/D12)-100</f>
        <v>-4.3778801843318007</v>
      </c>
      <c r="C12" s="5">
        <v>1245</v>
      </c>
      <c r="D12" s="5">
        <v>1302</v>
      </c>
      <c r="E12" s="20">
        <v>918</v>
      </c>
      <c r="F12" s="23">
        <f>C12/E12</f>
        <v>1.3562091503267975</v>
      </c>
    </row>
    <row r="13" spans="1:8" ht="23.5" x14ac:dyDescent="0.55000000000000004">
      <c r="A13" s="14" t="s">
        <v>5</v>
      </c>
      <c r="B13" s="4">
        <f>(C13*100/D13)-100</f>
        <v>-6.4451067160360083</v>
      </c>
      <c r="C13" s="5">
        <v>31078</v>
      </c>
      <c r="D13" s="5">
        <v>33219</v>
      </c>
      <c r="E13" s="20">
        <v>13785</v>
      </c>
      <c r="F13" s="23">
        <f>C13/E13</f>
        <v>2.2544795067101924</v>
      </c>
    </row>
    <row r="15" spans="1:8" ht="23.5" x14ac:dyDescent="0.55000000000000004">
      <c r="A15" s="1" t="s">
        <v>15</v>
      </c>
      <c r="B15" s="2" t="s">
        <v>1</v>
      </c>
      <c r="C15" s="9">
        <f ca="1">NOW()</f>
        <v>45514.613595370371</v>
      </c>
      <c r="D15" s="9">
        <v>45292</v>
      </c>
      <c r="E15" s="9">
        <v>44927</v>
      </c>
      <c r="F15" s="9">
        <v>44562</v>
      </c>
      <c r="G15" s="9">
        <v>44197</v>
      </c>
      <c r="H15" s="8"/>
    </row>
    <row r="16" spans="1:8" ht="23.5" x14ac:dyDescent="0.55000000000000004">
      <c r="A16" s="6" t="s">
        <v>11</v>
      </c>
      <c r="B16" s="4">
        <f>(C16*100/D16)-100</f>
        <v>-18.015324238460096</v>
      </c>
      <c r="C16" s="5">
        <v>4387</v>
      </c>
      <c r="D16" s="5">
        <v>5351</v>
      </c>
      <c r="E16" s="5">
        <v>7856</v>
      </c>
      <c r="F16" s="18">
        <v>10352</v>
      </c>
      <c r="G16" s="19">
        <v>13023</v>
      </c>
      <c r="H16" s="8"/>
    </row>
    <row r="17" spans="1:8" ht="23.5" x14ac:dyDescent="0.55000000000000004">
      <c r="A17" s="6" t="s">
        <v>14</v>
      </c>
      <c r="B17" s="4">
        <f t="shared" ref="B17:B21" si="0">(C17*100/D17)-100</f>
        <v>-9.1178945179190976</v>
      </c>
      <c r="C17" s="5">
        <v>96136</v>
      </c>
      <c r="D17" s="5">
        <v>105781</v>
      </c>
      <c r="E17" s="5">
        <v>120344</v>
      </c>
      <c r="F17" s="18">
        <v>140667</v>
      </c>
      <c r="G17" s="19">
        <v>145180</v>
      </c>
      <c r="H17" s="8"/>
    </row>
    <row r="18" spans="1:8" ht="23.5" x14ac:dyDescent="0.55000000000000004">
      <c r="A18" s="6" t="s">
        <v>10</v>
      </c>
      <c r="B18" s="4">
        <f t="shared" si="0"/>
        <v>-11.062093305393191</v>
      </c>
      <c r="C18" s="5">
        <v>16128</v>
      </c>
      <c r="D18" s="5">
        <v>18134</v>
      </c>
      <c r="E18" s="5">
        <v>22107</v>
      </c>
      <c r="F18" s="18">
        <v>24750</v>
      </c>
      <c r="G18" s="19">
        <v>23155</v>
      </c>
      <c r="H18" s="8"/>
    </row>
    <row r="19" spans="1:8" ht="23.5" x14ac:dyDescent="0.55000000000000004">
      <c r="A19" s="7" t="s">
        <v>0</v>
      </c>
      <c r="B19" s="4">
        <f t="shared" si="0"/>
        <v>-4.5261289905170372</v>
      </c>
      <c r="C19" s="5">
        <v>103297</v>
      </c>
      <c r="D19" s="5">
        <v>108194</v>
      </c>
      <c r="E19" s="5">
        <v>113475</v>
      </c>
      <c r="F19" s="18">
        <v>113522</v>
      </c>
      <c r="G19" s="19">
        <v>117586</v>
      </c>
      <c r="H19" s="8"/>
    </row>
    <row r="20" spans="1:8" ht="23.5" x14ac:dyDescent="0.55000000000000004">
      <c r="A20" s="6" t="s">
        <v>12</v>
      </c>
      <c r="B20" s="4">
        <f t="shared" si="0"/>
        <v>-10.422740524781346</v>
      </c>
      <c r="C20" s="5">
        <v>3687</v>
      </c>
      <c r="D20" s="5">
        <v>4116</v>
      </c>
      <c r="E20" s="5">
        <v>4802</v>
      </c>
      <c r="F20" s="18">
        <v>5513</v>
      </c>
      <c r="G20" s="19">
        <v>5954</v>
      </c>
      <c r="H20" s="8"/>
    </row>
    <row r="21" spans="1:8" ht="23.5" x14ac:dyDescent="0.55000000000000004">
      <c r="A21" s="7" t="s">
        <v>13</v>
      </c>
      <c r="B21" s="4">
        <f t="shared" si="0"/>
        <v>-7.0863147706453731</v>
      </c>
      <c r="C21" s="5">
        <v>26879</v>
      </c>
      <c r="D21" s="5">
        <v>28929</v>
      </c>
      <c r="E21" s="5">
        <v>29223</v>
      </c>
      <c r="F21" s="18">
        <v>31497</v>
      </c>
      <c r="G21" s="19">
        <v>35814</v>
      </c>
      <c r="H21" s="8"/>
    </row>
    <row r="22" spans="1:8" x14ac:dyDescent="0.35">
      <c r="E22" s="11"/>
      <c r="G22" s="8"/>
      <c r="H22" s="8"/>
    </row>
    <row r="23" spans="1:8" ht="23.5" x14ac:dyDescent="0.55000000000000004">
      <c r="A23" s="1" t="s">
        <v>16</v>
      </c>
      <c r="B23" s="2" t="s">
        <v>1</v>
      </c>
      <c r="C23" s="9">
        <f ca="1">NOW()</f>
        <v>45514.613595370371</v>
      </c>
      <c r="D23" s="9">
        <v>45292</v>
      </c>
      <c r="E23" s="9">
        <v>44927</v>
      </c>
      <c r="F23" s="9">
        <v>44562</v>
      </c>
      <c r="G23" s="9">
        <v>44197</v>
      </c>
      <c r="H23" s="8"/>
    </row>
    <row r="24" spans="1:8" ht="23.5" x14ac:dyDescent="0.55000000000000004">
      <c r="A24" s="6" t="s">
        <v>11</v>
      </c>
      <c r="B24" s="4">
        <f>(C24*100/D24)-100</f>
        <v>36.714285714285722</v>
      </c>
      <c r="C24" s="5">
        <v>2871</v>
      </c>
      <c r="D24" s="5">
        <v>2100</v>
      </c>
      <c r="E24" s="12">
        <v>1593</v>
      </c>
      <c r="F24" s="12">
        <v>2709</v>
      </c>
      <c r="G24" s="17">
        <v>6092</v>
      </c>
      <c r="H24" s="8"/>
    </row>
    <row r="25" spans="1:8" ht="23.5" x14ac:dyDescent="0.55000000000000004">
      <c r="A25" s="6" t="s">
        <v>14</v>
      </c>
      <c r="B25" s="4">
        <f t="shared" ref="B25:B29" si="1">(C25*100/D25)-100</f>
        <v>23.341441839893847</v>
      </c>
      <c r="C25" s="5">
        <v>11155</v>
      </c>
      <c r="D25" s="5">
        <v>9044</v>
      </c>
      <c r="E25" s="12">
        <v>7708</v>
      </c>
      <c r="F25" s="12">
        <v>9737</v>
      </c>
      <c r="G25" s="17">
        <v>15873</v>
      </c>
      <c r="H25" s="8"/>
    </row>
    <row r="26" spans="1:8" ht="23.5" x14ac:dyDescent="0.55000000000000004">
      <c r="A26" s="6" t="s">
        <v>10</v>
      </c>
      <c r="B26" s="4">
        <f t="shared" si="1"/>
        <v>-8.8805074575690099</v>
      </c>
      <c r="C26" s="5">
        <v>5315</v>
      </c>
      <c r="D26" s="5">
        <v>5833</v>
      </c>
      <c r="E26" s="12">
        <v>5809</v>
      </c>
      <c r="F26" s="12">
        <v>6960</v>
      </c>
      <c r="G26" s="17">
        <v>18442</v>
      </c>
      <c r="H26" s="8"/>
    </row>
    <row r="27" spans="1:8" ht="23.5" x14ac:dyDescent="0.55000000000000004">
      <c r="A27" s="7" t="s">
        <v>0</v>
      </c>
      <c r="B27" s="4">
        <f t="shared" si="1"/>
        <v>-8.8496499843276553</v>
      </c>
      <c r="C27" s="5">
        <v>8724</v>
      </c>
      <c r="D27" s="5">
        <v>9571</v>
      </c>
      <c r="E27" s="12">
        <v>10067</v>
      </c>
      <c r="F27" s="12">
        <v>10452</v>
      </c>
      <c r="G27" s="17">
        <v>23713</v>
      </c>
      <c r="H27" s="8"/>
    </row>
    <row r="28" spans="1:8" ht="23.5" x14ac:dyDescent="0.55000000000000004">
      <c r="A28" s="6" t="s">
        <v>12</v>
      </c>
      <c r="B28" s="4">
        <f t="shared" si="1"/>
        <v>-13.900134952766535</v>
      </c>
      <c r="C28" s="5">
        <v>638</v>
      </c>
      <c r="D28" s="5">
        <v>741</v>
      </c>
      <c r="E28" s="12">
        <v>942</v>
      </c>
      <c r="F28" s="12">
        <v>1414</v>
      </c>
      <c r="G28" s="17">
        <v>2623</v>
      </c>
      <c r="H28" s="8"/>
    </row>
    <row r="29" spans="1:8" ht="23.5" x14ac:dyDescent="0.55000000000000004">
      <c r="A29" s="7" t="s">
        <v>13</v>
      </c>
      <c r="B29" s="4">
        <f t="shared" si="1"/>
        <v>-5.0420168067226854</v>
      </c>
      <c r="C29" s="5">
        <v>3164</v>
      </c>
      <c r="D29" s="5">
        <v>3332</v>
      </c>
      <c r="E29" s="12">
        <v>3606</v>
      </c>
      <c r="F29" s="12">
        <v>4549</v>
      </c>
      <c r="G29" s="17">
        <v>7977</v>
      </c>
      <c r="H29" s="8"/>
    </row>
    <row r="30" spans="1:8" x14ac:dyDescent="0.35">
      <c r="E30" s="13"/>
      <c r="F30" s="13"/>
      <c r="G30" s="13"/>
    </row>
    <row r="31" spans="1:8" x14ac:dyDescent="0.35">
      <c r="E31" s="13"/>
      <c r="F31" s="13"/>
      <c r="G31" s="13"/>
    </row>
    <row r="32" spans="1:8" x14ac:dyDescent="0.35">
      <c r="E32" s="13"/>
      <c r="F32" s="13"/>
      <c r="G32" s="13"/>
    </row>
    <row r="33" spans="2:7" x14ac:dyDescent="0.35">
      <c r="E33" s="13"/>
      <c r="F33" s="13"/>
      <c r="G33" s="13"/>
    </row>
    <row r="34" spans="2:7" x14ac:dyDescent="0.35">
      <c r="E34" s="13"/>
      <c r="F34" s="13"/>
      <c r="G34" s="15"/>
    </row>
    <row r="35" spans="2:7" x14ac:dyDescent="0.35">
      <c r="B35" s="8"/>
    </row>
    <row r="39" spans="2:7" x14ac:dyDescent="0.35">
      <c r="B39" s="8"/>
    </row>
    <row r="41" spans="2:7" x14ac:dyDescent="0.35">
      <c r="B41" s="8"/>
    </row>
    <row r="42" spans="2:7" x14ac:dyDescent="0.35">
      <c r="G42" s="16"/>
    </row>
    <row r="43" spans="2:7" x14ac:dyDescent="0.35">
      <c r="B43" s="8"/>
    </row>
    <row r="44" spans="2:7" x14ac:dyDescent="0.35">
      <c r="B44" s="8"/>
    </row>
    <row r="45" spans="2:7" x14ac:dyDescent="0.35">
      <c r="B45" s="8"/>
    </row>
    <row r="46" spans="2:7" x14ac:dyDescent="0.35">
      <c r="B46" s="8"/>
    </row>
    <row r="47" spans="2:7" x14ac:dyDescent="0.35">
      <c r="B47" s="8"/>
    </row>
    <row r="48" spans="2:7" x14ac:dyDescent="0.35">
      <c r="B48" s="8"/>
    </row>
    <row r="49" spans="2:2" x14ac:dyDescent="0.35">
      <c r="B49" s="8"/>
    </row>
    <row r="50" spans="2:2" x14ac:dyDescent="0.35">
      <c r="B50" s="8"/>
    </row>
    <row r="51" spans="2:2" x14ac:dyDescent="0.35">
      <c r="B51" s="8"/>
    </row>
    <row r="52" spans="2:2" x14ac:dyDescent="0.35">
      <c r="B52" s="8"/>
    </row>
    <row r="53" spans="2:2" x14ac:dyDescent="0.35">
      <c r="B53" s="8"/>
    </row>
    <row r="54" spans="2:2" x14ac:dyDescent="0.35">
      <c r="B54" s="8"/>
    </row>
    <row r="55" spans="2:2" x14ac:dyDescent="0.35">
      <c r="B55" s="8"/>
    </row>
    <row r="56" spans="2:2" x14ac:dyDescent="0.35">
      <c r="B56" s="8"/>
    </row>
    <row r="57" spans="2:2" x14ac:dyDescent="0.35">
      <c r="B57" s="8"/>
    </row>
    <row r="58" spans="2:2" x14ac:dyDescent="0.35">
      <c r="B58" s="8"/>
    </row>
    <row r="59" spans="2:2" x14ac:dyDescent="0.35">
      <c r="B59" s="8"/>
    </row>
    <row r="60" spans="2:2" x14ac:dyDescent="0.35">
      <c r="B60" s="8"/>
    </row>
    <row r="61" spans="2:2" x14ac:dyDescent="0.35">
      <c r="B61" s="8"/>
    </row>
    <row r="62" spans="2:2" x14ac:dyDescent="0.35">
      <c r="B62" s="8"/>
    </row>
    <row r="63" spans="2:2" x14ac:dyDescent="0.35">
      <c r="B63" s="8"/>
    </row>
    <row r="64" spans="2:2" x14ac:dyDescent="0.35">
      <c r="B64" s="8"/>
    </row>
    <row r="65" spans="2:2" x14ac:dyDescent="0.35">
      <c r="B65" s="8"/>
    </row>
    <row r="66" spans="2:2" x14ac:dyDescent="0.35">
      <c r="B66" s="8"/>
    </row>
    <row r="67" spans="2:2" x14ac:dyDescent="0.35">
      <c r="B67" s="8"/>
    </row>
    <row r="68" spans="2:2" x14ac:dyDescent="0.35">
      <c r="B68" s="8"/>
    </row>
    <row r="69" spans="2:2" x14ac:dyDescent="0.35">
      <c r="B69" s="8"/>
    </row>
    <row r="70" spans="2:2" x14ac:dyDescent="0.35">
      <c r="B70" s="8"/>
    </row>
    <row r="71" spans="2:2" x14ac:dyDescent="0.35">
      <c r="B71" s="8"/>
    </row>
    <row r="72" spans="2:2" x14ac:dyDescent="0.35">
      <c r="B72" s="8"/>
    </row>
    <row r="73" spans="2:2" x14ac:dyDescent="0.35">
      <c r="B73" s="8"/>
    </row>
    <row r="74" spans="2:2" x14ac:dyDescent="0.35">
      <c r="B74" s="8"/>
    </row>
    <row r="75" spans="2:2" x14ac:dyDescent="0.35">
      <c r="B75" s="8"/>
    </row>
    <row r="76" spans="2:2" x14ac:dyDescent="0.35">
      <c r="B76" s="8"/>
    </row>
    <row r="77" spans="2:2" x14ac:dyDescent="0.35">
      <c r="B77" s="8"/>
    </row>
    <row r="78" spans="2:2" x14ac:dyDescent="0.35">
      <c r="B78" s="8"/>
    </row>
    <row r="79" spans="2:2" x14ac:dyDescent="0.35">
      <c r="B79" s="8"/>
    </row>
    <row r="80" spans="2:2" x14ac:dyDescent="0.35">
      <c r="B80" s="8"/>
    </row>
    <row r="81" spans="2:2" x14ac:dyDescent="0.35">
      <c r="B81" s="8"/>
    </row>
    <row r="82" spans="2:2" x14ac:dyDescent="0.35">
      <c r="B82" s="8"/>
    </row>
    <row r="83" spans="2:2" x14ac:dyDescent="0.35">
      <c r="B83" s="8"/>
    </row>
    <row r="84" spans="2:2" x14ac:dyDescent="0.35">
      <c r="B84" s="8"/>
    </row>
    <row r="85" spans="2:2" x14ac:dyDescent="0.35">
      <c r="B85" s="8"/>
    </row>
    <row r="86" spans="2:2" x14ac:dyDescent="0.35">
      <c r="B86" s="8"/>
    </row>
    <row r="87" spans="2:2" x14ac:dyDescent="0.35">
      <c r="B87" s="8"/>
    </row>
    <row r="88" spans="2:2" x14ac:dyDescent="0.35">
      <c r="B88" s="8"/>
    </row>
    <row r="89" spans="2:2" x14ac:dyDescent="0.35">
      <c r="B89" s="8"/>
    </row>
    <row r="90" spans="2:2" x14ac:dyDescent="0.35">
      <c r="B90" s="8"/>
    </row>
    <row r="91" spans="2:2" x14ac:dyDescent="0.35">
      <c r="B91" s="8"/>
    </row>
    <row r="92" spans="2:2" x14ac:dyDescent="0.35">
      <c r="B92" s="8"/>
    </row>
    <row r="93" spans="2:2" x14ac:dyDescent="0.35">
      <c r="B93" s="8"/>
    </row>
    <row r="94" spans="2:2" x14ac:dyDescent="0.35">
      <c r="B94" s="8"/>
    </row>
    <row r="95" spans="2:2" x14ac:dyDescent="0.35">
      <c r="B95" s="8"/>
    </row>
    <row r="96" spans="2:2" x14ac:dyDescent="0.35">
      <c r="B96" s="8"/>
    </row>
    <row r="97" spans="2:2" x14ac:dyDescent="0.35">
      <c r="B97" s="8"/>
    </row>
    <row r="98" spans="2:2" x14ac:dyDescent="0.35">
      <c r="B98" s="8"/>
    </row>
    <row r="99" spans="2:2" x14ac:dyDescent="0.35">
      <c r="B99" s="8"/>
    </row>
    <row r="100" spans="2:2" x14ac:dyDescent="0.35">
      <c r="B100" s="8"/>
    </row>
    <row r="101" spans="2:2" x14ac:dyDescent="0.35">
      <c r="B101" s="8"/>
    </row>
    <row r="102" spans="2:2" x14ac:dyDescent="0.35">
      <c r="B102" s="8"/>
    </row>
    <row r="103" spans="2:2" x14ac:dyDescent="0.35">
      <c r="B103" s="8"/>
    </row>
    <row r="104" spans="2:2" x14ac:dyDescent="0.35">
      <c r="B104" s="8"/>
    </row>
    <row r="105" spans="2:2" x14ac:dyDescent="0.35">
      <c r="B105" s="8"/>
    </row>
    <row r="106" spans="2:2" x14ac:dyDescent="0.35">
      <c r="B106" s="8"/>
    </row>
    <row r="107" spans="2:2" x14ac:dyDescent="0.35">
      <c r="B107" s="8"/>
    </row>
    <row r="108" spans="2:2" x14ac:dyDescent="0.35">
      <c r="B108" s="8"/>
    </row>
    <row r="109" spans="2:2" x14ac:dyDescent="0.35">
      <c r="B109" s="8"/>
    </row>
    <row r="110" spans="2:2" x14ac:dyDescent="0.35">
      <c r="B110" s="8"/>
    </row>
    <row r="111" spans="2:2" x14ac:dyDescent="0.35">
      <c r="B111" s="8"/>
    </row>
    <row r="112" spans="2:2" x14ac:dyDescent="0.35">
      <c r="B112" s="8"/>
    </row>
    <row r="113" spans="2:2" x14ac:dyDescent="0.35">
      <c r="B113" s="8"/>
    </row>
    <row r="114" spans="2:2" x14ac:dyDescent="0.35">
      <c r="B114" s="8"/>
    </row>
    <row r="115" spans="2:2" x14ac:dyDescent="0.35">
      <c r="B115" s="8"/>
    </row>
    <row r="116" spans="2:2" x14ac:dyDescent="0.35">
      <c r="B116" s="8"/>
    </row>
    <row r="117" spans="2:2" x14ac:dyDescent="0.35">
      <c r="B117" s="8"/>
    </row>
    <row r="118" spans="2:2" x14ac:dyDescent="0.35">
      <c r="B118" s="8"/>
    </row>
    <row r="119" spans="2:2" x14ac:dyDescent="0.35">
      <c r="B119" s="8"/>
    </row>
  </sheetData>
  <sortState xmlns:xlrd2="http://schemas.microsoft.com/office/spreadsheetml/2017/richdata2" ref="A2:F13">
    <sortCondition descending="1" ref="B2:B13"/>
  </sortState>
  <conditionalFormatting sqref="B2:B13">
    <cfRule type="dataBar" priority="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{58B247F0-446F-48D5-A2B8-7A060CA33FCF}</x14:id>
        </ext>
      </extLst>
    </cfRule>
  </conditionalFormatting>
  <conditionalFormatting sqref="B16:B21">
    <cfRule type="dataBar" priority="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{CE696D63-C94B-4E3B-8BDB-9E05F5D87994}</x14:id>
        </ext>
      </extLst>
    </cfRule>
  </conditionalFormatting>
  <conditionalFormatting sqref="B24:B29">
    <cfRule type="dataBar" priority="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{64C0BCDC-8B0B-43FC-8E03-22A4A37AF5EA}</x14:id>
        </ext>
      </extLst>
    </cfRule>
  </conditionalFormatting>
  <hyperlinks>
    <hyperlink ref="A17" r:id="rId1" xr:uid="{50835C29-5741-434F-BCD5-908A6B3EA4BD}"/>
    <hyperlink ref="A19" r:id="rId2" xr:uid="{FB04BE11-B181-4ED9-AE41-4462738DBBBE}"/>
    <hyperlink ref="A21" r:id="rId3" xr:uid="{B92BDD67-38C9-43BE-B66E-BA7D260F872E}"/>
    <hyperlink ref="A18" r:id="rId4" xr:uid="{D96A4E95-B90F-4DAD-99A2-F32F27C164A6}"/>
    <hyperlink ref="A16" r:id="rId5" xr:uid="{3629EE4D-6306-40F4-A132-6B1C70200C58}"/>
    <hyperlink ref="A20" r:id="rId6" xr:uid="{09550A5B-F0B2-48CD-9A59-FF47CD3FA7FD}"/>
    <hyperlink ref="A25" r:id="rId7" xr:uid="{7105203B-7493-49F0-8E74-CB6A712680D8}"/>
    <hyperlink ref="A27" r:id="rId8" xr:uid="{B289D3F0-7287-4294-BA21-38675B695437}"/>
    <hyperlink ref="A29" r:id="rId9" xr:uid="{ACADC4A3-688A-4E23-96AE-A46C3938958E}"/>
    <hyperlink ref="A26" r:id="rId10" xr:uid="{BEC8E3E5-DA94-4287-AADC-8F5762930EFB}"/>
    <hyperlink ref="A24" r:id="rId11" xr:uid="{4BCEBC64-9C49-4ADD-B502-2D6D909D0053}"/>
    <hyperlink ref="A28" r:id="rId12" xr:uid="{B055D590-FAFC-4501-A719-0CB607601A31}"/>
  </hyperlinks>
  <pageMargins left="0.7" right="0.7" top="0.75" bottom="0.75" header="0.3" footer="0.3"/>
  <pageSetup paperSize="9" orientation="portrait" r:id="rId1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B247F0-446F-48D5-A2B8-7A060CA33FC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B2:B13</xm:sqref>
        </x14:conditionalFormatting>
        <x14:conditionalFormatting xmlns:xm="http://schemas.microsoft.com/office/excel/2006/main">
          <x14:cfRule type="dataBar" id="{CE696D63-C94B-4E3B-8BDB-9E05F5D8799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B16:B21</xm:sqref>
        </x14:conditionalFormatting>
        <x14:conditionalFormatting xmlns:xm="http://schemas.microsoft.com/office/excel/2006/main">
          <x14:cfRule type="dataBar" id="{64C0BCDC-8B0B-43FC-8E03-22A4A37AF5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B24:B29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Seguiment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2021-01-04T22:15:51Z</dcterms:created>
  <dcterms:modified xsi:type="dcterms:W3CDTF">2024-08-10T12:46:02Z</dcterms:modified>
  <dc:language/>
</cp:coreProperties>
</file>