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A526BE14-24AE-4A3D-B216-E9DE2BB561DA}" xr6:coauthVersionLast="47" xr6:coauthVersionMax="47" xr10:uidLastSave="{00000000-0000-0000-0000-000000000000}"/>
  <bookViews>
    <workbookView xWindow="-110" yWindow="-110" windowWidth="21820" windowHeight="14020" tabRatio="496" activeTab="1" xr2:uid="{00000000-000D-0000-FFFF-FFFF00000000}"/>
  </bookViews>
  <sheets>
    <sheet name="Hipoteca" sheetId="12" r:id="rId1"/>
    <sheet name="Grafica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4" l="1"/>
  <c r="D2" i="14" s="1"/>
  <c r="C2" i="14"/>
  <c r="E2" i="14" s="1"/>
  <c r="E4" i="12" l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3" i="12"/>
  <c r="G3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H3" i="12" l="1"/>
  <c r="F3" i="12" l="1"/>
  <c r="I3" i="12" l="1"/>
  <c r="G4" i="12"/>
  <c r="C3" i="14" s="1"/>
  <c r="H4" i="12"/>
  <c r="F4" i="12" l="1"/>
  <c r="B3" i="14" s="1"/>
  <c r="I4" i="12" l="1"/>
  <c r="G5" i="12" l="1"/>
  <c r="C4" i="14" s="1"/>
  <c r="H5" i="12"/>
  <c r="F5" i="12" l="1"/>
  <c r="B4" i="14" s="1"/>
  <c r="I5" i="12" l="1"/>
  <c r="G6" i="12" l="1"/>
  <c r="C5" i="14" s="1"/>
  <c r="H6" i="12"/>
  <c r="F6" i="12" l="1"/>
  <c r="B5" i="14" s="1"/>
  <c r="I6" i="12" l="1"/>
  <c r="H7" i="12" l="1"/>
  <c r="G7" i="12"/>
  <c r="C6" i="14" s="1"/>
  <c r="F7" i="12" l="1"/>
  <c r="B6" i="14" s="1"/>
  <c r="I7" i="12" l="1"/>
  <c r="G8" i="12" l="1"/>
  <c r="C7" i="14" s="1"/>
  <c r="H8" i="12"/>
  <c r="F8" i="12" l="1"/>
  <c r="B7" i="14" s="1"/>
  <c r="I8" i="12" l="1"/>
  <c r="H9" i="12" l="1"/>
  <c r="G9" i="12"/>
  <c r="C8" i="14" s="1"/>
  <c r="F9" i="12" l="1"/>
  <c r="B8" i="14" s="1"/>
  <c r="I9" i="12" l="1"/>
  <c r="G10" i="12"/>
  <c r="C9" i="14" s="1"/>
  <c r="H10" i="12"/>
  <c r="F10" i="12" l="1"/>
  <c r="I10" i="12" l="1"/>
  <c r="B9" i="14"/>
  <c r="G11" i="12"/>
  <c r="C10" i="14" s="1"/>
  <c r="H11" i="12"/>
  <c r="F11" i="12" s="1"/>
  <c r="B10" i="14" s="1"/>
  <c r="I11" i="12" l="1"/>
  <c r="G12" i="12" l="1"/>
  <c r="C11" i="14" s="1"/>
  <c r="H12" i="12"/>
  <c r="F12" i="12" l="1"/>
  <c r="I12" i="12" l="1"/>
  <c r="B11" i="14"/>
  <c r="G13" i="12"/>
  <c r="C12" i="14" s="1"/>
  <c r="H13" i="12"/>
  <c r="F13" i="12" s="1"/>
  <c r="B12" i="14" s="1"/>
  <c r="I13" i="12" l="1"/>
  <c r="H14" i="12" l="1"/>
  <c r="G14" i="12"/>
  <c r="C13" i="14" s="1"/>
  <c r="F14" i="12" l="1"/>
  <c r="B13" i="14" s="1"/>
  <c r="I14" i="12" l="1"/>
  <c r="G15" i="12" l="1"/>
  <c r="C14" i="14" s="1"/>
  <c r="H15" i="12"/>
  <c r="F15" i="12" l="1"/>
  <c r="B14" i="14" s="1"/>
  <c r="I15" i="12"/>
  <c r="G16" i="12" l="1"/>
  <c r="C15" i="14" s="1"/>
  <c r="H16" i="12"/>
  <c r="F16" i="12" l="1"/>
  <c r="I16" i="12" l="1"/>
  <c r="H17" i="12" s="1"/>
  <c r="B15" i="14"/>
  <c r="G17" i="12"/>
  <c r="C16" i="14" s="1"/>
  <c r="F17" i="12" l="1"/>
  <c r="B16" i="14" s="1"/>
  <c r="I17" i="12" l="1"/>
  <c r="G18" i="12" l="1"/>
  <c r="C17" i="14" s="1"/>
  <c r="H18" i="12"/>
  <c r="F18" i="12" s="1"/>
  <c r="I18" i="12" l="1"/>
  <c r="B17" i="14"/>
  <c r="G19" i="12"/>
  <c r="C18" i="14" s="1"/>
  <c r="H19" i="12"/>
  <c r="F19" i="12" s="1"/>
  <c r="I19" i="12" l="1"/>
  <c r="B18" i="14"/>
  <c r="G20" i="12"/>
  <c r="C19" i="14" s="1"/>
  <c r="H20" i="12"/>
  <c r="F20" i="12" s="1"/>
  <c r="I20" i="12" l="1"/>
  <c r="B19" i="14"/>
  <c r="G21" i="12"/>
  <c r="C20" i="14" s="1"/>
  <c r="H21" i="12"/>
  <c r="F21" i="12" l="1"/>
  <c r="I21" i="12" l="1"/>
  <c r="G22" i="12" s="1"/>
  <c r="C21" i="14" s="1"/>
  <c r="B20" i="14"/>
  <c r="H22" i="12"/>
  <c r="F22" i="12" s="1"/>
  <c r="I22" i="12" l="1"/>
  <c r="H23" i="12" s="1"/>
  <c r="B21" i="14"/>
  <c r="G23" i="12"/>
  <c r="C22" i="14" s="1"/>
  <c r="F23" i="12" l="1"/>
  <c r="I23" i="12" l="1"/>
  <c r="H24" i="12" s="1"/>
  <c r="B22" i="14"/>
  <c r="G24" i="12"/>
  <c r="C23" i="14" s="1"/>
  <c r="F24" i="12" l="1"/>
  <c r="B23" i="14" s="1"/>
  <c r="I24" i="12"/>
  <c r="G25" i="12" l="1"/>
  <c r="C24" i="14" s="1"/>
  <c r="H25" i="12"/>
  <c r="F25" i="12" s="1"/>
  <c r="B24" i="14" s="1"/>
  <c r="I25" i="12" l="1"/>
  <c r="G26" i="12" l="1"/>
  <c r="C25" i="14" s="1"/>
  <c r="H26" i="12"/>
  <c r="F26" i="12" s="1"/>
  <c r="B25" i="14" s="1"/>
  <c r="I26" i="12" l="1"/>
  <c r="G27" i="12" l="1"/>
  <c r="C26" i="14" s="1"/>
  <c r="H27" i="12"/>
  <c r="F27" i="12" l="1"/>
  <c r="B26" i="14" s="1"/>
  <c r="I27" i="12" l="1"/>
  <c r="G28" i="12"/>
  <c r="C27" i="14" s="1"/>
  <c r="H28" i="12"/>
  <c r="F28" i="12" s="1"/>
  <c r="B27" i="14" s="1"/>
  <c r="I28" i="12" l="1"/>
  <c r="H29" i="12" l="1"/>
  <c r="G29" i="12"/>
  <c r="C28" i="14" s="1"/>
  <c r="F29" i="12" l="1"/>
  <c r="B28" i="14" s="1"/>
  <c r="I29" i="12"/>
  <c r="H30" i="12" l="1"/>
  <c r="F30" i="12" s="1"/>
  <c r="B29" i="14" s="1"/>
  <c r="G30" i="12"/>
  <c r="C29" i="14" s="1"/>
  <c r="I30" i="12" l="1"/>
  <c r="G31" i="12" l="1"/>
  <c r="C30" i="14" s="1"/>
  <c r="H31" i="12"/>
  <c r="F31" i="12" s="1"/>
  <c r="B30" i="14" s="1"/>
  <c r="I31" i="12" l="1"/>
  <c r="G32" i="12" l="1"/>
  <c r="C31" i="14" s="1"/>
  <c r="H32" i="12"/>
  <c r="F32" i="12" s="1"/>
  <c r="B31" i="14" s="1"/>
  <c r="I32" i="12" l="1"/>
  <c r="H33" i="12" l="1"/>
  <c r="G33" i="12"/>
  <c r="C32" i="14" s="1"/>
  <c r="F33" i="12" l="1"/>
  <c r="B32" i="14" s="1"/>
  <c r="I33" i="12"/>
  <c r="G34" i="12" l="1"/>
  <c r="C33" i="14" s="1"/>
  <c r="H34" i="12"/>
  <c r="F34" i="12" s="1"/>
  <c r="B33" i="14" s="1"/>
  <c r="I34" i="12" l="1"/>
  <c r="H35" i="12" l="1"/>
  <c r="G35" i="12"/>
  <c r="C34" i="14" s="1"/>
  <c r="F35" i="12" l="1"/>
  <c r="B34" i="14" s="1"/>
  <c r="I35" i="12"/>
  <c r="G36" i="12" l="1"/>
  <c r="C35" i="14" s="1"/>
  <c r="H36" i="12"/>
  <c r="F36" i="12" s="1"/>
  <c r="B35" i="14" s="1"/>
  <c r="I36" i="12" l="1"/>
  <c r="H37" i="12" l="1"/>
  <c r="G37" i="12"/>
  <c r="C36" i="14" s="1"/>
  <c r="F37" i="12" l="1"/>
  <c r="B36" i="14" s="1"/>
  <c r="I37" i="12"/>
  <c r="H38" i="12" l="1"/>
  <c r="G38" i="12"/>
  <c r="C37" i="14" s="1"/>
  <c r="F38" i="12" l="1"/>
  <c r="I38" i="12" l="1"/>
  <c r="B37" i="14"/>
  <c r="H39" i="12"/>
  <c r="F39" i="12" s="1"/>
  <c r="G39" i="12"/>
  <c r="C38" i="14" s="1"/>
  <c r="B38" i="14" l="1"/>
  <c r="I39" i="12"/>
  <c r="H40" i="12" l="1"/>
  <c r="F40" i="12" s="1"/>
  <c r="B39" i="14" s="1"/>
  <c r="G40" i="12"/>
  <c r="C39" i="14" s="1"/>
  <c r="I40" i="12" l="1"/>
  <c r="G41" i="12" l="1"/>
  <c r="C40" i="14" s="1"/>
  <c r="H41" i="12"/>
  <c r="F41" i="12" s="1"/>
  <c r="B40" i="14" s="1"/>
  <c r="I41" i="12" l="1"/>
  <c r="H42" i="12" l="1"/>
  <c r="F42" i="12" s="1"/>
  <c r="B41" i="14" s="1"/>
  <c r="G42" i="12"/>
  <c r="C41" i="14" s="1"/>
  <c r="I42" i="12" l="1"/>
  <c r="G43" i="12" l="1"/>
  <c r="C42" i="14" s="1"/>
  <c r="H43" i="12"/>
  <c r="F43" i="12" s="1"/>
  <c r="B42" i="14" s="1"/>
  <c r="I43" i="12" l="1"/>
  <c r="G44" i="12" l="1"/>
  <c r="C43" i="14" s="1"/>
  <c r="H44" i="12"/>
  <c r="F44" i="12" s="1"/>
  <c r="B43" i="14" s="1"/>
  <c r="I44" i="12" l="1"/>
  <c r="H45" i="12" l="1"/>
  <c r="F45" i="12" s="1"/>
  <c r="B44" i="14" s="1"/>
  <c r="G45" i="12"/>
  <c r="C44" i="14" s="1"/>
  <c r="I45" i="12" l="1"/>
  <c r="G46" i="12" l="1"/>
  <c r="C45" i="14" s="1"/>
  <c r="H46" i="12"/>
  <c r="F46" i="12" l="1"/>
  <c r="B45" i="14" s="1"/>
  <c r="I46" i="12" l="1"/>
  <c r="G47" i="12" l="1"/>
  <c r="C46" i="14" s="1"/>
  <c r="H47" i="12"/>
  <c r="F47" i="12" s="1"/>
  <c r="B46" i="14" s="1"/>
  <c r="I47" i="12" l="1"/>
  <c r="G48" i="12" l="1"/>
  <c r="C47" i="14" s="1"/>
  <c r="H48" i="12"/>
  <c r="F48" i="12" s="1"/>
  <c r="B47" i="14" s="1"/>
  <c r="I48" i="12" l="1"/>
  <c r="G49" i="12" l="1"/>
  <c r="C48" i="14" s="1"/>
  <c r="H49" i="12"/>
  <c r="F49" i="12" s="1"/>
  <c r="B48" i="14" s="1"/>
  <c r="I49" i="12" l="1"/>
  <c r="G50" i="12" l="1"/>
  <c r="C49" i="14" s="1"/>
  <c r="H50" i="12"/>
  <c r="F50" i="12" s="1"/>
  <c r="B49" i="14" s="1"/>
  <c r="I50" i="12" l="1"/>
  <c r="G51" i="12" l="1"/>
  <c r="C50" i="14" s="1"/>
  <c r="H51" i="12"/>
  <c r="F51" i="12" s="1"/>
  <c r="B50" i="14" s="1"/>
  <c r="I51" i="12" l="1"/>
  <c r="H52" i="12" l="1"/>
  <c r="F52" i="12" s="1"/>
  <c r="B51" i="14" s="1"/>
  <c r="G52" i="12"/>
  <c r="C51" i="14" s="1"/>
  <c r="I52" i="12" l="1"/>
  <c r="H53" i="12" l="1"/>
  <c r="F53" i="12" s="1"/>
  <c r="B52" i="14" s="1"/>
  <c r="G53" i="12"/>
  <c r="C52" i="14" s="1"/>
  <c r="I53" i="12" l="1"/>
  <c r="H54" i="12" l="1"/>
  <c r="F54" i="12" s="1"/>
  <c r="B53" i="14" s="1"/>
  <c r="G54" i="12"/>
  <c r="C53" i="14" s="1"/>
  <c r="I54" i="12" l="1"/>
  <c r="G55" i="12" l="1"/>
  <c r="C54" i="14" s="1"/>
  <c r="H55" i="12"/>
  <c r="F55" i="12" s="1"/>
  <c r="B54" i="14" s="1"/>
  <c r="I55" i="12" l="1"/>
  <c r="H56" i="12" l="1"/>
  <c r="F56" i="12" s="1"/>
  <c r="B55" i="14" s="1"/>
  <c r="G56" i="12"/>
  <c r="C55" i="14" s="1"/>
  <c r="I56" i="12" l="1"/>
  <c r="H57" i="12" l="1"/>
  <c r="G57" i="12"/>
  <c r="C56" i="14" s="1"/>
  <c r="F57" i="12" l="1"/>
  <c r="B56" i="14" s="1"/>
  <c r="I57" i="12" l="1"/>
  <c r="H58" i="12" s="1"/>
  <c r="G58" i="12" l="1"/>
  <c r="C57" i="14" s="1"/>
  <c r="F58" i="12" l="1"/>
  <c r="B57" i="14" l="1"/>
  <c r="I58" i="12"/>
  <c r="G59" i="12" l="1"/>
  <c r="C58" i="14" s="1"/>
  <c r="H59" i="12"/>
  <c r="F59" i="12" s="1"/>
  <c r="B58" i="14" l="1"/>
  <c r="I59" i="12"/>
  <c r="H60" i="12" l="1"/>
  <c r="G60" i="12"/>
  <c r="C59" i="14" s="1"/>
  <c r="F60" i="12" l="1"/>
  <c r="B59" i="14" l="1"/>
  <c r="I60" i="12"/>
  <c r="G61" i="12" l="1"/>
  <c r="C60" i="14" s="1"/>
  <c r="H61" i="12"/>
  <c r="F61" i="12" s="1"/>
  <c r="B60" i="14" s="1"/>
  <c r="I61" i="12" l="1"/>
  <c r="H62" i="12" l="1"/>
  <c r="F62" i="12" s="1"/>
  <c r="B61" i="14" s="1"/>
  <c r="G62" i="12"/>
  <c r="C61" i="14" s="1"/>
  <c r="I62" i="12" l="1"/>
  <c r="G63" i="12" l="1"/>
  <c r="C62" i="14" s="1"/>
  <c r="H63" i="12"/>
  <c r="F63" i="12" s="1"/>
  <c r="B62" i="14" s="1"/>
  <c r="I63" i="12" l="1"/>
  <c r="H64" i="12" l="1"/>
  <c r="F64" i="12" s="1"/>
  <c r="B63" i="14" s="1"/>
  <c r="G64" i="12"/>
  <c r="C63" i="14" s="1"/>
  <c r="I64" i="12" l="1"/>
  <c r="H65" i="12" l="1"/>
  <c r="F65" i="12" s="1"/>
  <c r="B64" i="14" s="1"/>
  <c r="G65" i="12"/>
  <c r="C64" i="14" s="1"/>
  <c r="I65" i="12" l="1"/>
  <c r="H66" i="12" l="1"/>
  <c r="F66" i="12" s="1"/>
  <c r="B65" i="14" s="1"/>
  <c r="G66" i="12"/>
  <c r="C65" i="14" s="1"/>
  <c r="I66" i="12" l="1"/>
  <c r="H67" i="12" l="1"/>
  <c r="F67" i="12" s="1"/>
  <c r="B66" i="14" s="1"/>
  <c r="G67" i="12"/>
  <c r="C66" i="14" s="1"/>
  <c r="I67" i="12" l="1"/>
  <c r="H68" i="12" l="1"/>
  <c r="F68" i="12" s="1"/>
  <c r="B67" i="14" s="1"/>
  <c r="G68" i="12"/>
  <c r="C67" i="14" s="1"/>
  <c r="I68" i="12" l="1"/>
  <c r="H69" i="12" l="1"/>
  <c r="F69" i="12" s="1"/>
  <c r="B68" i="14" s="1"/>
  <c r="G69" i="12"/>
  <c r="C68" i="14" s="1"/>
  <c r="I69" i="12" l="1"/>
  <c r="H70" i="12" l="1"/>
  <c r="F70" i="12" s="1"/>
  <c r="B69" i="14" s="1"/>
  <c r="G70" i="12"/>
  <c r="C69" i="14" s="1"/>
  <c r="I70" i="12" l="1"/>
  <c r="H71" i="12" l="1"/>
  <c r="F71" i="12" s="1"/>
  <c r="B70" i="14" s="1"/>
  <c r="G71" i="12"/>
  <c r="C70" i="14" s="1"/>
  <c r="I71" i="12" l="1"/>
  <c r="G72" i="12" l="1"/>
  <c r="C71" i="14" s="1"/>
  <c r="H72" i="12"/>
  <c r="F72" i="12" s="1"/>
  <c r="B71" i="14" s="1"/>
  <c r="I72" i="12" l="1"/>
  <c r="G73" i="12" l="1"/>
  <c r="C72" i="14" s="1"/>
  <c r="H73" i="12"/>
  <c r="F73" i="12" s="1"/>
  <c r="B72" i="14" s="1"/>
  <c r="I73" i="12" l="1"/>
  <c r="G74" i="12" l="1"/>
  <c r="C73" i="14" s="1"/>
  <c r="H74" i="12"/>
  <c r="F74" i="12" s="1"/>
  <c r="B73" i="14" s="1"/>
  <c r="I74" i="12" l="1"/>
  <c r="G75" i="12" l="1"/>
  <c r="C74" i="14" s="1"/>
  <c r="H75" i="12"/>
  <c r="F75" i="12" s="1"/>
  <c r="B74" i="14" s="1"/>
  <c r="I75" i="12" l="1"/>
  <c r="G76" i="12" l="1"/>
  <c r="C75" i="14" s="1"/>
  <c r="H76" i="12"/>
  <c r="F76" i="12" s="1"/>
  <c r="B75" i="14" s="1"/>
  <c r="I76" i="12" l="1"/>
  <c r="H77" i="12" l="1"/>
  <c r="F77" i="12" s="1"/>
  <c r="B76" i="14" s="1"/>
  <c r="G77" i="12"/>
  <c r="C76" i="14" s="1"/>
  <c r="I77" i="12" l="1"/>
  <c r="G78" i="12" l="1"/>
  <c r="C77" i="14" s="1"/>
  <c r="H78" i="12"/>
  <c r="F78" i="12" l="1"/>
  <c r="B77" i="14" l="1"/>
  <c r="I78" i="12"/>
  <c r="G79" i="12" l="1"/>
  <c r="C78" i="14" s="1"/>
  <c r="H79" i="12"/>
  <c r="F79" i="12" s="1"/>
  <c r="B78" i="14" s="1"/>
  <c r="I79" i="12" l="1"/>
  <c r="H80" i="12" l="1"/>
  <c r="F80" i="12" s="1"/>
  <c r="B79" i="14" s="1"/>
  <c r="G80" i="12"/>
  <c r="C79" i="14" s="1"/>
  <c r="I80" i="12" l="1"/>
  <c r="H81" i="12" l="1"/>
  <c r="F81" i="12" s="1"/>
  <c r="B80" i="14" s="1"/>
  <c r="G81" i="12"/>
  <c r="C80" i="14" s="1"/>
  <c r="I81" i="12" l="1"/>
  <c r="H82" i="12" l="1"/>
  <c r="F82" i="12" s="1"/>
  <c r="B81" i="14" s="1"/>
  <c r="G82" i="12"/>
  <c r="C81" i="14" s="1"/>
  <c r="I82" i="12" l="1"/>
  <c r="G83" i="12" l="1"/>
  <c r="C82" i="14" s="1"/>
  <c r="H83" i="12"/>
  <c r="F83" i="12" s="1"/>
  <c r="B82" i="14" s="1"/>
  <c r="I83" i="12" l="1"/>
  <c r="H84" i="12" l="1"/>
  <c r="F84" i="12" s="1"/>
  <c r="B83" i="14" s="1"/>
  <c r="G84" i="12"/>
  <c r="C83" i="14" s="1"/>
  <c r="I84" i="12" l="1"/>
  <c r="H85" i="12" l="1"/>
  <c r="F85" i="12" s="1"/>
  <c r="B84" i="14" s="1"/>
  <c r="G85" i="12"/>
  <c r="C84" i="14" s="1"/>
  <c r="I85" i="12" l="1"/>
  <c r="H86" i="12" l="1"/>
  <c r="F86" i="12" s="1"/>
  <c r="B85" i="14" s="1"/>
  <c r="G86" i="12"/>
  <c r="C85" i="14" s="1"/>
  <c r="I86" i="12" l="1"/>
  <c r="H87" i="12" l="1"/>
  <c r="F87" i="12" s="1"/>
  <c r="B86" i="14" s="1"/>
  <c r="G87" i="12"/>
  <c r="C86" i="14" s="1"/>
  <c r="I87" i="12" l="1"/>
  <c r="G88" i="12" l="1"/>
  <c r="C87" i="14" s="1"/>
  <c r="H88" i="12"/>
  <c r="F88" i="12" s="1"/>
  <c r="B87" i="14" s="1"/>
  <c r="I88" i="12"/>
  <c r="G89" i="12" l="1"/>
  <c r="C88" i="14" s="1"/>
  <c r="H89" i="12"/>
  <c r="F89" i="12" l="1"/>
  <c r="B88" i="14" l="1"/>
  <c r="I89" i="12"/>
  <c r="H90" i="12" l="1"/>
  <c r="G90" i="12"/>
  <c r="C89" i="14" s="1"/>
  <c r="F90" i="12" l="1"/>
  <c r="B89" i="14" l="1"/>
  <c r="I90" i="12"/>
  <c r="G91" i="12" l="1"/>
  <c r="C90" i="14" s="1"/>
  <c r="H91" i="12"/>
  <c r="F91" i="12" s="1"/>
  <c r="B90" i="14" s="1"/>
  <c r="I91" i="12"/>
  <c r="G92" i="12" l="1"/>
  <c r="C91" i="14" s="1"/>
  <c r="H92" i="12"/>
  <c r="F92" i="12" s="1"/>
  <c r="B91" i="14" s="1"/>
  <c r="I92" i="12" l="1"/>
  <c r="H93" i="12" l="1"/>
  <c r="G93" i="12"/>
  <c r="C92" i="14" s="1"/>
  <c r="F93" i="12" l="1"/>
  <c r="B92" i="14" l="1"/>
  <c r="I93" i="12"/>
  <c r="G94" i="12" l="1"/>
  <c r="C93" i="14" s="1"/>
  <c r="H94" i="12"/>
  <c r="F94" i="12" s="1"/>
  <c r="B93" i="14" s="1"/>
  <c r="I94" i="12"/>
  <c r="H95" i="12" l="1"/>
  <c r="G95" i="12"/>
  <c r="C94" i="14" s="1"/>
  <c r="F95" i="12" l="1"/>
  <c r="B94" i="14" l="1"/>
  <c r="I95" i="12"/>
  <c r="G96" i="12" l="1"/>
  <c r="C95" i="14" s="1"/>
  <c r="H96" i="12"/>
  <c r="F96" i="12" l="1"/>
  <c r="B95" i="14" l="1"/>
  <c r="I96" i="12"/>
  <c r="G97" i="12" l="1"/>
  <c r="C96" i="14" s="1"/>
  <c r="H97" i="12"/>
  <c r="F97" i="12" l="1"/>
  <c r="B96" i="14" l="1"/>
  <c r="I97" i="12"/>
  <c r="G98" i="12" l="1"/>
  <c r="C97" i="14" s="1"/>
  <c r="H98" i="12"/>
  <c r="F98" i="12" s="1"/>
  <c r="B97" i="14" s="1"/>
  <c r="I98" i="12" l="1"/>
  <c r="G99" i="12" l="1"/>
  <c r="C98" i="14" s="1"/>
  <c r="H99" i="12"/>
  <c r="F99" i="12" s="1"/>
  <c r="B98" i="14" s="1"/>
  <c r="I99" i="12" l="1"/>
  <c r="H100" i="12" l="1"/>
  <c r="F100" i="12" s="1"/>
  <c r="B99" i="14" s="1"/>
  <c r="G100" i="12"/>
  <c r="C99" i="14" s="1"/>
  <c r="I100" i="12" l="1"/>
  <c r="H101" i="12" l="1"/>
  <c r="F101" i="12" s="1"/>
  <c r="B100" i="14" s="1"/>
  <c r="G101" i="12"/>
  <c r="C100" i="14" s="1"/>
  <c r="I101" i="12"/>
  <c r="H102" i="12" l="1"/>
  <c r="G102" i="12"/>
  <c r="C101" i="14" s="1"/>
  <c r="F102" i="12" l="1"/>
  <c r="B101" i="14" l="1"/>
  <c r="I102" i="12"/>
  <c r="H103" i="12" l="1"/>
  <c r="F103" i="12" s="1"/>
  <c r="B102" i="14" s="1"/>
  <c r="G103" i="12"/>
  <c r="C102" i="14" s="1"/>
  <c r="I103" i="12" l="1"/>
  <c r="H104" i="12" l="1"/>
  <c r="F104" i="12" s="1"/>
  <c r="B103" i="14" s="1"/>
  <c r="G104" i="12"/>
  <c r="C103" i="14" s="1"/>
  <c r="I104" i="12" l="1"/>
  <c r="G105" i="12" l="1"/>
  <c r="C104" i="14" s="1"/>
  <c r="H105" i="12"/>
  <c r="F105" i="12" s="1"/>
  <c r="B104" i="14" s="1"/>
  <c r="I105" i="12" l="1"/>
  <c r="G106" i="12" l="1"/>
  <c r="C105" i="14" s="1"/>
  <c r="H106" i="12"/>
  <c r="F106" i="12" s="1"/>
  <c r="B105" i="14" s="1"/>
  <c r="I106" i="12" l="1"/>
  <c r="G107" i="12" l="1"/>
  <c r="C106" i="14" s="1"/>
  <c r="H107" i="12"/>
  <c r="F107" i="12" s="1"/>
  <c r="B106" i="14" s="1"/>
  <c r="I107" i="12" l="1"/>
  <c r="G108" i="12" l="1"/>
  <c r="C107" i="14" s="1"/>
  <c r="H108" i="12"/>
  <c r="F108" i="12" l="1"/>
  <c r="B107" i="14" l="1"/>
  <c r="I108" i="12"/>
  <c r="G109" i="12" l="1"/>
  <c r="C108" i="14" s="1"/>
  <c r="H109" i="12"/>
  <c r="F109" i="12" s="1"/>
  <c r="B108" i="14" s="1"/>
  <c r="I109" i="12"/>
  <c r="G110" i="12" l="1"/>
  <c r="C109" i="14" s="1"/>
  <c r="H110" i="12"/>
  <c r="F110" i="12" s="1"/>
  <c r="B109" i="14" s="1"/>
  <c r="I110" i="12" l="1"/>
  <c r="G111" i="12" l="1"/>
  <c r="C110" i="14" s="1"/>
  <c r="H111" i="12"/>
  <c r="F111" i="12" l="1"/>
  <c r="B110" i="14" l="1"/>
  <c r="I111" i="12"/>
  <c r="G112" i="12" l="1"/>
  <c r="C111" i="14" s="1"/>
  <c r="H112" i="12"/>
  <c r="F112" i="12" l="1"/>
  <c r="B111" i="14" l="1"/>
  <c r="I112" i="12"/>
  <c r="G113" i="12" l="1"/>
  <c r="C112" i="14" s="1"/>
  <c r="H113" i="12"/>
  <c r="F113" i="12" s="1"/>
  <c r="B112" i="14" s="1"/>
  <c r="I113" i="12" l="1"/>
  <c r="G114" i="12" l="1"/>
  <c r="C113" i="14" s="1"/>
  <c r="H114" i="12"/>
  <c r="F114" i="12" s="1"/>
  <c r="B113" i="14" s="1"/>
  <c r="I114" i="12" l="1"/>
  <c r="G115" i="12" l="1"/>
  <c r="C114" i="14" s="1"/>
  <c r="H115" i="12"/>
  <c r="F115" i="12" s="1"/>
  <c r="B114" i="14" s="1"/>
  <c r="I115" i="12" l="1"/>
  <c r="G116" i="12" l="1"/>
  <c r="C115" i="14" s="1"/>
  <c r="H116" i="12"/>
  <c r="F116" i="12" s="1"/>
  <c r="B115" i="14" s="1"/>
  <c r="I116" i="12" l="1"/>
  <c r="H117" i="12" l="1"/>
  <c r="F117" i="12" s="1"/>
  <c r="B116" i="14" s="1"/>
  <c r="G117" i="12"/>
  <c r="C116" i="14" s="1"/>
  <c r="I117" i="12" l="1"/>
  <c r="G118" i="12" l="1"/>
  <c r="C117" i="14" s="1"/>
  <c r="H118" i="12"/>
  <c r="F118" i="12" l="1"/>
  <c r="B117" i="14" l="1"/>
  <c r="I118" i="12"/>
  <c r="H119" i="12" l="1"/>
  <c r="G119" i="12"/>
  <c r="C118" i="14" s="1"/>
  <c r="F119" i="12" l="1"/>
  <c r="B118" i="14" l="1"/>
  <c r="I119" i="12"/>
  <c r="G120" i="12" l="1"/>
  <c r="C119" i="14" s="1"/>
  <c r="H120" i="12"/>
  <c r="F120" i="12" s="1"/>
  <c r="B119" i="14" s="1"/>
  <c r="I120" i="12" l="1"/>
  <c r="G121" i="12" l="1"/>
  <c r="C120" i="14" s="1"/>
  <c r="H121" i="12"/>
  <c r="F121" i="12" s="1"/>
  <c r="B120" i="14" s="1"/>
  <c r="I121" i="12" l="1"/>
  <c r="H122" i="12" l="1"/>
  <c r="F122" i="12" s="1"/>
  <c r="B121" i="14" s="1"/>
  <c r="G122" i="12"/>
  <c r="C121" i="14" s="1"/>
  <c r="I122" i="12" l="1"/>
  <c r="H123" i="12" l="1"/>
  <c r="F123" i="12" s="1"/>
  <c r="B122" i="14" s="1"/>
  <c r="G123" i="12"/>
  <c r="C122" i="14" s="1"/>
  <c r="I123" i="12" l="1"/>
  <c r="H124" i="12" l="1"/>
  <c r="F124" i="12" s="1"/>
  <c r="B123" i="14" s="1"/>
  <c r="G124" i="12"/>
  <c r="C123" i="14" s="1"/>
  <c r="I124" i="12" l="1"/>
  <c r="H125" i="12" l="1"/>
  <c r="F125" i="12" s="1"/>
  <c r="B124" i="14" s="1"/>
  <c r="G125" i="12"/>
  <c r="C124" i="14" s="1"/>
  <c r="I125" i="12" l="1"/>
  <c r="H126" i="12" l="1"/>
  <c r="F126" i="12" s="1"/>
  <c r="B125" i="14" s="1"/>
  <c r="G126" i="12"/>
  <c r="C125" i="14" s="1"/>
  <c r="I126" i="12" l="1"/>
  <c r="H127" i="12" l="1"/>
  <c r="G127" i="12"/>
  <c r="C126" i="14" s="1"/>
  <c r="F127" i="12" l="1"/>
  <c r="B126" i="14" l="1"/>
  <c r="I127" i="12"/>
  <c r="G128" i="12" l="1"/>
  <c r="C127" i="14" s="1"/>
  <c r="H128" i="12"/>
  <c r="F128" i="12" l="1"/>
  <c r="B127" i="14" l="1"/>
  <c r="I128" i="12"/>
  <c r="G129" i="12" l="1"/>
  <c r="C128" i="14" s="1"/>
  <c r="H129" i="12"/>
  <c r="F129" i="12" l="1"/>
  <c r="B128" i="14" l="1"/>
  <c r="I129" i="12"/>
  <c r="G130" i="12" l="1"/>
  <c r="C129" i="14" s="1"/>
  <c r="H130" i="12"/>
  <c r="F130" i="12" s="1"/>
  <c r="B129" i="14" s="1"/>
  <c r="I130" i="12" l="1"/>
  <c r="H131" i="12" l="1"/>
  <c r="F131" i="12" s="1"/>
  <c r="B130" i="14" s="1"/>
  <c r="G131" i="12"/>
  <c r="C130" i="14" s="1"/>
  <c r="I131" i="12" l="1"/>
  <c r="G132" i="12" l="1"/>
  <c r="C131" i="14" s="1"/>
  <c r="H132" i="12"/>
  <c r="F132" i="12" s="1"/>
  <c r="B131" i="14" s="1"/>
  <c r="I132" i="12"/>
  <c r="G133" i="12" l="1"/>
  <c r="C132" i="14" s="1"/>
  <c r="H133" i="12"/>
  <c r="F133" i="12" s="1"/>
  <c r="B132" i="14" s="1"/>
  <c r="I133" i="12" l="1"/>
  <c r="G134" i="12" l="1"/>
  <c r="C133" i="14" s="1"/>
  <c r="H134" i="12"/>
  <c r="F134" i="12" l="1"/>
  <c r="B133" i="14" l="1"/>
  <c r="I134" i="12"/>
  <c r="G135" i="12" l="1"/>
  <c r="C134" i="14" s="1"/>
  <c r="H135" i="12"/>
  <c r="F135" i="12" l="1"/>
  <c r="B134" i="14" l="1"/>
  <c r="I135" i="12"/>
  <c r="H136" i="12" l="1"/>
  <c r="F136" i="12" s="1"/>
  <c r="B135" i="14" s="1"/>
  <c r="G136" i="12"/>
  <c r="C135" i="14" s="1"/>
  <c r="I136" i="12"/>
  <c r="H137" i="12" l="1"/>
  <c r="F137" i="12" s="1"/>
  <c r="B136" i="14" s="1"/>
  <c r="G137" i="12"/>
  <c r="C136" i="14" s="1"/>
  <c r="I137" i="12" l="1"/>
  <c r="H138" i="12" l="1"/>
  <c r="F138" i="12" s="1"/>
  <c r="B137" i="14" s="1"/>
  <c r="G138" i="12"/>
  <c r="C137" i="14" s="1"/>
  <c r="I138" i="12" l="1"/>
  <c r="H139" i="12" l="1"/>
  <c r="F139" i="12" s="1"/>
  <c r="B138" i="14" s="1"/>
  <c r="G139" i="12"/>
  <c r="C138" i="14" s="1"/>
  <c r="I139" i="12"/>
  <c r="G140" i="12" l="1"/>
  <c r="C139" i="14" s="1"/>
  <c r="H140" i="12"/>
  <c r="F140" i="12" l="1"/>
  <c r="B139" i="14" l="1"/>
  <c r="I140" i="12"/>
  <c r="G141" i="12" l="1"/>
  <c r="C140" i="14" s="1"/>
  <c r="H141" i="12"/>
  <c r="F141" i="12" s="1"/>
  <c r="I141" i="12" l="1"/>
  <c r="B140" i="14"/>
  <c r="H142" i="12" l="1"/>
  <c r="F142" i="12" s="1"/>
  <c r="G142" i="12"/>
  <c r="C141" i="14" s="1"/>
  <c r="I142" i="12" l="1"/>
  <c r="B141" i="14"/>
  <c r="H143" i="12" l="1"/>
  <c r="G143" i="12"/>
  <c r="C142" i="14" s="1"/>
  <c r="F143" i="12" l="1"/>
  <c r="I143" i="12" l="1"/>
  <c r="B142" i="14"/>
  <c r="G144" i="12" l="1"/>
  <c r="C143" i="14" s="1"/>
  <c r="H144" i="12"/>
  <c r="F144" i="12" s="1"/>
  <c r="B143" i="14" s="1"/>
  <c r="I144" i="12" l="1"/>
  <c r="G145" i="12" l="1"/>
  <c r="C144" i="14" s="1"/>
  <c r="H145" i="12"/>
  <c r="F145" i="12" s="1"/>
  <c r="B144" i="14" s="1"/>
  <c r="I145" i="12"/>
  <c r="H146" i="12" l="1"/>
  <c r="F146" i="12" s="1"/>
  <c r="B145" i="14" s="1"/>
  <c r="G146" i="12"/>
  <c r="C145" i="14" s="1"/>
  <c r="I146" i="12"/>
  <c r="G147" i="12" l="1"/>
  <c r="C146" i="14" s="1"/>
  <c r="H147" i="12"/>
  <c r="F147" i="12" l="1"/>
  <c r="B146" i="14" l="1"/>
  <c r="I147" i="12"/>
  <c r="G148" i="12" l="1"/>
  <c r="C147" i="14" s="1"/>
  <c r="H148" i="12"/>
  <c r="F148" i="12" l="1"/>
  <c r="B147" i="14" l="1"/>
  <c r="I148" i="12"/>
  <c r="H149" i="12" l="1"/>
  <c r="F149" i="12" s="1"/>
  <c r="B148" i="14" s="1"/>
  <c r="G149" i="12"/>
  <c r="C148" i="14" s="1"/>
  <c r="I149" i="12" l="1"/>
  <c r="H150" i="12" l="1"/>
  <c r="F150" i="12" s="1"/>
  <c r="B149" i="14" s="1"/>
  <c r="G150" i="12"/>
  <c r="C149" i="14" s="1"/>
  <c r="I150" i="12" l="1"/>
  <c r="H151" i="12" l="1"/>
  <c r="F151" i="12" s="1"/>
  <c r="B150" i="14" s="1"/>
  <c r="G151" i="12"/>
  <c r="C150" i="14" s="1"/>
  <c r="I151" i="12" l="1"/>
  <c r="G152" i="12" l="1"/>
  <c r="C151" i="14" s="1"/>
  <c r="H152" i="12"/>
  <c r="F152" i="12" s="1"/>
  <c r="B151" i="14" s="1"/>
  <c r="I152" i="12" l="1"/>
  <c r="H153" i="12" l="1"/>
  <c r="F153" i="12" s="1"/>
  <c r="B152" i="14" s="1"/>
  <c r="G153" i="12"/>
  <c r="C152" i="14" s="1"/>
  <c r="I153" i="12" l="1"/>
  <c r="H154" i="12" l="1"/>
  <c r="F154" i="12" s="1"/>
  <c r="B153" i="14" s="1"/>
  <c r="G154" i="12"/>
  <c r="C153" i="14" s="1"/>
  <c r="I154" i="12" l="1"/>
  <c r="G155" i="12" l="1"/>
  <c r="C154" i="14" s="1"/>
  <c r="H155" i="12"/>
  <c r="F155" i="12" l="1"/>
  <c r="B154" i="14" l="1"/>
  <c r="I155" i="12"/>
  <c r="G156" i="12" l="1"/>
  <c r="C155" i="14" s="1"/>
  <c r="H156" i="12"/>
  <c r="F156" i="12" s="1"/>
  <c r="B155" i="14" s="1"/>
  <c r="I156" i="12" l="1"/>
  <c r="H157" i="12" l="1"/>
  <c r="F157" i="12" s="1"/>
  <c r="B156" i="14" s="1"/>
  <c r="G157" i="12"/>
  <c r="C156" i="14" s="1"/>
  <c r="I157" i="12" l="1"/>
  <c r="G158" i="12" l="1"/>
  <c r="C157" i="14" s="1"/>
  <c r="H158" i="12"/>
  <c r="F158" i="12" l="1"/>
  <c r="B157" i="14" l="1"/>
  <c r="I158" i="12"/>
  <c r="G159" i="12" l="1"/>
  <c r="C158" i="14" s="1"/>
  <c r="H159" i="12"/>
  <c r="F159" i="12" s="1"/>
  <c r="B158" i="14" s="1"/>
  <c r="I159" i="12" l="1"/>
  <c r="H160" i="12" l="1"/>
  <c r="F160" i="12" s="1"/>
  <c r="B159" i="14" s="1"/>
  <c r="G160" i="12"/>
  <c r="C159" i="14" s="1"/>
  <c r="I160" i="12"/>
  <c r="H161" i="12" l="1"/>
  <c r="F161" i="12" s="1"/>
  <c r="B160" i="14" s="1"/>
  <c r="G161" i="12"/>
  <c r="C160" i="14" s="1"/>
  <c r="I161" i="12"/>
  <c r="H162" i="12" l="1"/>
  <c r="F162" i="12" s="1"/>
  <c r="B161" i="14" s="1"/>
  <c r="G162" i="12"/>
  <c r="C161" i="14" s="1"/>
  <c r="I162" i="12"/>
  <c r="G163" i="12" l="1"/>
  <c r="C162" i="14" s="1"/>
  <c r="H163" i="12"/>
  <c r="F163" i="12" s="1"/>
  <c r="B162" i="14" s="1"/>
  <c r="I163" i="12" l="1"/>
  <c r="G164" i="12" l="1"/>
  <c r="C163" i="14" s="1"/>
  <c r="H164" i="12"/>
  <c r="F164" i="12" l="1"/>
  <c r="B163" i="14" l="1"/>
  <c r="I164" i="12"/>
  <c r="G165" i="12" l="1"/>
  <c r="C164" i="14" s="1"/>
  <c r="H165" i="12"/>
  <c r="F165" i="12" s="1"/>
  <c r="B164" i="14" s="1"/>
  <c r="I165" i="12"/>
  <c r="G166" i="12" l="1"/>
  <c r="C165" i="14" s="1"/>
  <c r="H166" i="12"/>
  <c r="F166" i="12" l="1"/>
  <c r="B165" i="14" l="1"/>
  <c r="I166" i="12"/>
  <c r="H167" i="12" l="1"/>
  <c r="F167" i="12" s="1"/>
  <c r="B166" i="14" s="1"/>
  <c r="G167" i="12"/>
  <c r="C166" i="14" s="1"/>
  <c r="I167" i="12" l="1"/>
  <c r="H168" i="12" l="1"/>
  <c r="F168" i="12" s="1"/>
  <c r="B167" i="14" s="1"/>
  <c r="G168" i="12"/>
  <c r="C167" i="14" s="1"/>
  <c r="I168" i="12" l="1"/>
  <c r="G169" i="12" l="1"/>
  <c r="C168" i="14" s="1"/>
  <c r="H169" i="12"/>
  <c r="F169" i="12" l="1"/>
  <c r="B168" i="14" l="1"/>
  <c r="I169" i="12"/>
  <c r="H170" i="12" l="1"/>
  <c r="F170" i="12" s="1"/>
  <c r="B169" i="14" s="1"/>
  <c r="G170" i="12"/>
  <c r="C169" i="14" s="1"/>
  <c r="I170" i="12" l="1"/>
  <c r="H171" i="12" l="1"/>
  <c r="F171" i="12" s="1"/>
  <c r="B170" i="14" s="1"/>
  <c r="G171" i="12"/>
  <c r="C170" i="14" s="1"/>
  <c r="I171" i="12" l="1"/>
  <c r="H172" i="12" l="1"/>
  <c r="F172" i="12" s="1"/>
  <c r="B171" i="14" s="1"/>
  <c r="G172" i="12"/>
  <c r="C171" i="14" s="1"/>
  <c r="I172" i="12"/>
  <c r="G173" i="12" l="1"/>
  <c r="C172" i="14" s="1"/>
  <c r="H173" i="12"/>
  <c r="F173" i="12" l="1"/>
  <c r="B172" i="14" l="1"/>
  <c r="I173" i="12"/>
  <c r="G174" i="12" l="1"/>
  <c r="C173" i="14" s="1"/>
  <c r="H174" i="12"/>
  <c r="F174" i="12" s="1"/>
  <c r="B173" i="14" s="1"/>
  <c r="I174" i="12"/>
  <c r="G175" i="12" l="1"/>
  <c r="C174" i="14" s="1"/>
  <c r="H175" i="12"/>
  <c r="F175" i="12" s="1"/>
  <c r="B174" i="14" s="1"/>
  <c r="I175" i="12" l="1"/>
  <c r="H176" i="12" l="1"/>
  <c r="F176" i="12" s="1"/>
  <c r="B175" i="14" s="1"/>
  <c r="G176" i="12"/>
  <c r="C175" i="14" s="1"/>
  <c r="I176" i="12" l="1"/>
  <c r="G177" i="12" l="1"/>
  <c r="C176" i="14" s="1"/>
  <c r="H177" i="12"/>
  <c r="F177" i="12" s="1"/>
  <c r="B176" i="14" s="1"/>
  <c r="I177" i="12" l="1"/>
  <c r="H178" i="12" l="1"/>
  <c r="F178" i="12" s="1"/>
  <c r="B177" i="14" s="1"/>
  <c r="G178" i="12"/>
  <c r="C177" i="14" s="1"/>
  <c r="I178" i="12"/>
  <c r="G179" i="12" l="1"/>
  <c r="C178" i="14" s="1"/>
  <c r="H179" i="12"/>
  <c r="F179" i="12" l="1"/>
  <c r="B178" i="14" l="1"/>
  <c r="I179" i="12"/>
  <c r="G180" i="12" l="1"/>
  <c r="C179" i="14" s="1"/>
  <c r="H180" i="12"/>
  <c r="F180" i="12" s="1"/>
  <c r="B179" i="14" s="1"/>
  <c r="I180" i="12" l="1"/>
  <c r="H181" i="12" l="1"/>
  <c r="F181" i="12" s="1"/>
  <c r="B180" i="14" s="1"/>
  <c r="G181" i="12"/>
  <c r="C180" i="14" s="1"/>
  <c r="I181" i="12" l="1"/>
  <c r="G182" i="12" l="1"/>
  <c r="C181" i="14" s="1"/>
  <c r="H182" i="12"/>
  <c r="F182" i="12" l="1"/>
  <c r="B181" i="14" l="1"/>
  <c r="I182" i="12"/>
  <c r="H183" i="12" l="1"/>
  <c r="F183" i="12" s="1"/>
  <c r="B182" i="14" s="1"/>
  <c r="G183" i="12"/>
  <c r="C182" i="14" s="1"/>
  <c r="I183" i="12" l="1"/>
  <c r="G184" i="12" l="1"/>
  <c r="C183" i="14" s="1"/>
  <c r="H184" i="12"/>
  <c r="F184" i="12" s="1"/>
  <c r="B183" i="14" s="1"/>
  <c r="I184" i="12" l="1"/>
  <c r="H185" i="12" l="1"/>
  <c r="F185" i="12" s="1"/>
  <c r="B184" i="14" s="1"/>
  <c r="G185" i="12"/>
  <c r="C184" i="14" s="1"/>
  <c r="I185" i="12" l="1"/>
  <c r="G186" i="12" l="1"/>
  <c r="C185" i="14" s="1"/>
  <c r="H186" i="12"/>
  <c r="F186" i="12" l="1"/>
  <c r="B185" i="14" l="1"/>
  <c r="I186" i="12"/>
  <c r="H187" i="12" l="1"/>
  <c r="F187" i="12" s="1"/>
  <c r="B186" i="14" s="1"/>
  <c r="G187" i="12"/>
  <c r="C186" i="14" s="1"/>
  <c r="I187" i="12" l="1"/>
  <c r="G188" i="12" l="1"/>
  <c r="C187" i="14" s="1"/>
  <c r="H188" i="12"/>
  <c r="F188" i="12" s="1"/>
  <c r="B187" i="14" s="1"/>
  <c r="I188" i="12" l="1"/>
  <c r="H189" i="12" l="1"/>
  <c r="F189" i="12" s="1"/>
  <c r="B188" i="14" s="1"/>
  <c r="G189" i="12"/>
  <c r="C188" i="14" s="1"/>
  <c r="I189" i="12" l="1"/>
  <c r="G190" i="12" l="1"/>
  <c r="C189" i="14" s="1"/>
  <c r="H190" i="12"/>
  <c r="F190" i="12" s="1"/>
  <c r="B189" i="14" s="1"/>
  <c r="I190" i="12" l="1"/>
  <c r="H191" i="12" l="1"/>
  <c r="F191" i="12" s="1"/>
  <c r="B190" i="14" s="1"/>
  <c r="G191" i="12"/>
  <c r="C190" i="14" s="1"/>
  <c r="I191" i="12" l="1"/>
  <c r="H192" i="12" l="1"/>
  <c r="F192" i="12" s="1"/>
  <c r="B191" i="14" s="1"/>
  <c r="G192" i="12"/>
  <c r="C191" i="14" s="1"/>
  <c r="I192" i="12" l="1"/>
  <c r="G193" i="12" l="1"/>
  <c r="C192" i="14" s="1"/>
  <c r="H193" i="12"/>
  <c r="F193" i="12" s="1"/>
  <c r="B192" i="14" s="1"/>
  <c r="I193" i="12"/>
  <c r="G194" i="12" l="1"/>
  <c r="C193" i="14" s="1"/>
  <c r="H194" i="12"/>
  <c r="F194" i="12" l="1"/>
  <c r="B193" i="14" l="1"/>
  <c r="I194" i="12"/>
  <c r="G195" i="12" l="1"/>
  <c r="C194" i="14" s="1"/>
  <c r="H195" i="12"/>
  <c r="F195" i="12" l="1"/>
  <c r="B194" i="14" l="1"/>
  <c r="I195" i="12"/>
  <c r="G196" i="12" l="1"/>
  <c r="C195" i="14" s="1"/>
  <c r="H196" i="12"/>
  <c r="F196" i="12" l="1"/>
  <c r="B195" i="14" l="1"/>
  <c r="I196" i="12"/>
  <c r="G197" i="12" l="1"/>
  <c r="C196" i="14" s="1"/>
  <c r="H197" i="12"/>
  <c r="F197" i="12" s="1"/>
  <c r="B196" i="14" s="1"/>
  <c r="I197" i="12" l="1"/>
  <c r="H198" i="12" l="1"/>
  <c r="F198" i="12" s="1"/>
  <c r="B197" i="14" s="1"/>
  <c r="G198" i="12"/>
  <c r="C197" i="14" s="1"/>
  <c r="I198" i="12" l="1"/>
  <c r="G199" i="12" l="1"/>
  <c r="C198" i="14" s="1"/>
  <c r="H199" i="12"/>
  <c r="F199" i="12" s="1"/>
  <c r="I199" i="12" l="1"/>
  <c r="B198" i="14"/>
  <c r="G200" i="12" l="1"/>
  <c r="C199" i="14" s="1"/>
  <c r="H200" i="12"/>
  <c r="F200" i="12" s="1"/>
  <c r="B199" i="14" s="1"/>
  <c r="I200" i="12" l="1"/>
  <c r="G201" i="12" l="1"/>
  <c r="C200" i="14" s="1"/>
  <c r="H201" i="12"/>
  <c r="F201" i="12" s="1"/>
  <c r="I201" i="12" l="1"/>
  <c r="B200" i="14"/>
  <c r="H202" i="12" l="1"/>
  <c r="F202" i="12" s="1"/>
  <c r="B201" i="14" s="1"/>
  <c r="G202" i="12"/>
  <c r="C201" i="14" s="1"/>
  <c r="I202" i="12" l="1"/>
  <c r="G203" i="12" l="1"/>
  <c r="C202" i="14" s="1"/>
  <c r="H203" i="12"/>
  <c r="F203" i="12" s="1"/>
  <c r="B202" i="14" s="1"/>
  <c r="I203" i="12" l="1"/>
  <c r="H204" i="12" l="1"/>
  <c r="G204" i="12"/>
  <c r="C203" i="14" s="1"/>
  <c r="F204" i="12" l="1"/>
  <c r="B203" i="14" l="1"/>
  <c r="I204" i="12"/>
  <c r="G205" i="12" l="1"/>
  <c r="C204" i="14" s="1"/>
  <c r="H205" i="12"/>
  <c r="F205" i="12" s="1"/>
  <c r="B204" i="14" s="1"/>
  <c r="I205" i="12" l="1"/>
  <c r="G206" i="12" l="1"/>
  <c r="C205" i="14" s="1"/>
  <c r="H206" i="12"/>
  <c r="F206" i="12" s="1"/>
  <c r="B205" i="14" s="1"/>
  <c r="I206" i="12" l="1"/>
  <c r="G207" i="12" l="1"/>
  <c r="C206" i="14" s="1"/>
  <c r="H207" i="12"/>
  <c r="F207" i="12" s="1"/>
  <c r="B206" i="14" s="1"/>
  <c r="I207" i="12" l="1"/>
  <c r="H208" i="12" l="1"/>
  <c r="F208" i="12" s="1"/>
  <c r="B207" i="14" s="1"/>
  <c r="G208" i="12"/>
  <c r="C207" i="14" s="1"/>
  <c r="I208" i="12" l="1"/>
  <c r="H209" i="12" l="1"/>
  <c r="F209" i="12" s="1"/>
  <c r="B208" i="14" s="1"/>
  <c r="G209" i="12"/>
  <c r="C208" i="14" s="1"/>
  <c r="I209" i="12" l="1"/>
  <c r="H210" i="12" l="1"/>
  <c r="F210" i="12" s="1"/>
  <c r="B209" i="14" s="1"/>
  <c r="G210" i="12"/>
  <c r="C209" i="14" s="1"/>
  <c r="I210" i="12" l="1"/>
  <c r="H211" i="12" l="1"/>
  <c r="F211" i="12" s="1"/>
  <c r="B210" i="14" s="1"/>
  <c r="G211" i="12"/>
  <c r="C210" i="14" s="1"/>
  <c r="I211" i="12" l="1"/>
  <c r="H212" i="12" l="1"/>
  <c r="F212" i="12" s="1"/>
  <c r="B211" i="14" s="1"/>
  <c r="G212" i="12"/>
  <c r="C211" i="14" s="1"/>
  <c r="I212" i="12" l="1"/>
  <c r="H213" i="12" l="1"/>
  <c r="F213" i="12" s="1"/>
  <c r="B212" i="14" s="1"/>
  <c r="G213" i="12"/>
  <c r="C212" i="14" s="1"/>
  <c r="I213" i="12" l="1"/>
  <c r="G214" i="12" l="1"/>
  <c r="C213" i="14" s="1"/>
  <c r="H214" i="12"/>
  <c r="F214" i="12" s="1"/>
  <c r="B213" i="14" s="1"/>
  <c r="I214" i="12" l="1"/>
  <c r="H215" i="12" l="1"/>
  <c r="F215" i="12" s="1"/>
  <c r="B214" i="14" s="1"/>
  <c r="G215" i="12"/>
  <c r="C214" i="14" s="1"/>
  <c r="I215" i="12" l="1"/>
  <c r="H216" i="12" l="1"/>
  <c r="F216" i="12" s="1"/>
  <c r="B215" i="14" s="1"/>
  <c r="G216" i="12"/>
  <c r="C215" i="14" s="1"/>
  <c r="I216" i="12" l="1"/>
  <c r="G217" i="12" l="1"/>
  <c r="C216" i="14" s="1"/>
  <c r="H217" i="12"/>
  <c r="F217" i="12" s="1"/>
  <c r="B216" i="14" s="1"/>
  <c r="I217" i="12" l="1"/>
  <c r="H218" i="12" l="1"/>
  <c r="F218" i="12" s="1"/>
  <c r="B217" i="14" s="1"/>
  <c r="G218" i="12"/>
  <c r="C217" i="14" s="1"/>
  <c r="I218" i="12" l="1"/>
  <c r="H219" i="12" l="1"/>
  <c r="F219" i="12" s="1"/>
  <c r="B218" i="14" s="1"/>
  <c r="G219" i="12"/>
  <c r="C218" i="14" s="1"/>
  <c r="I219" i="12" l="1"/>
  <c r="G220" i="12" l="1"/>
  <c r="C219" i="14" s="1"/>
  <c r="H220" i="12"/>
  <c r="F220" i="12" s="1"/>
  <c r="B219" i="14" s="1"/>
  <c r="I220" i="12" l="1"/>
  <c r="H221" i="12" l="1"/>
  <c r="F221" i="12" s="1"/>
  <c r="B220" i="14" s="1"/>
  <c r="G221" i="12"/>
  <c r="C220" i="14" s="1"/>
  <c r="I221" i="12" l="1"/>
  <c r="G222" i="12" l="1"/>
  <c r="C221" i="14" s="1"/>
  <c r="H222" i="12"/>
  <c r="F222" i="12" s="1"/>
  <c r="B221" i="14" s="1"/>
  <c r="I222" i="12" l="1"/>
  <c r="G223" i="12" l="1"/>
  <c r="C222" i="14" s="1"/>
  <c r="H223" i="12"/>
  <c r="F223" i="12" s="1"/>
  <c r="B222" i="14" s="1"/>
  <c r="I223" i="12" l="1"/>
  <c r="G224" i="12" l="1"/>
  <c r="C223" i="14" s="1"/>
  <c r="H224" i="12"/>
  <c r="F224" i="12" s="1"/>
  <c r="B223" i="14" s="1"/>
  <c r="I224" i="12" l="1"/>
  <c r="H225" i="12" l="1"/>
  <c r="F225" i="12" s="1"/>
  <c r="B224" i="14" s="1"/>
  <c r="G225" i="12"/>
  <c r="C224" i="14" s="1"/>
  <c r="I225" i="12" l="1"/>
  <c r="G226" i="12" l="1"/>
  <c r="C225" i="14" s="1"/>
  <c r="H226" i="12"/>
  <c r="F226" i="12" s="1"/>
  <c r="B225" i="14" s="1"/>
  <c r="I226" i="12" l="1"/>
  <c r="H227" i="12" l="1"/>
  <c r="F227" i="12" s="1"/>
  <c r="B226" i="14" s="1"/>
  <c r="G227" i="12"/>
  <c r="C226" i="14" s="1"/>
  <c r="I227" i="12" l="1"/>
  <c r="G228" i="12" l="1"/>
  <c r="C227" i="14" s="1"/>
  <c r="H228" i="12"/>
  <c r="F228" i="12" s="1"/>
  <c r="B227" i="14" s="1"/>
  <c r="I228" i="12" l="1"/>
  <c r="G229" i="12" l="1"/>
  <c r="C228" i="14" s="1"/>
  <c r="H229" i="12"/>
  <c r="F229" i="12" s="1"/>
  <c r="B228" i="14" s="1"/>
  <c r="I229" i="12" l="1"/>
  <c r="H230" i="12" l="1"/>
  <c r="F230" i="12" s="1"/>
  <c r="B229" i="14" s="1"/>
  <c r="G230" i="12"/>
  <c r="C229" i="14" s="1"/>
  <c r="I230" i="12" l="1"/>
  <c r="G231" i="12" l="1"/>
  <c r="C230" i="14" s="1"/>
  <c r="H231" i="12"/>
  <c r="F231" i="12" s="1"/>
  <c r="B230" i="14" s="1"/>
  <c r="I231" i="12" l="1"/>
  <c r="G232" i="12" l="1"/>
  <c r="C231" i="14" s="1"/>
  <c r="H232" i="12"/>
  <c r="F232" i="12" s="1"/>
  <c r="B231" i="14" s="1"/>
  <c r="I232" i="12" l="1"/>
  <c r="G233" i="12" l="1"/>
  <c r="C232" i="14" s="1"/>
  <c r="H233" i="12"/>
  <c r="F233" i="12" s="1"/>
  <c r="B232" i="14" s="1"/>
  <c r="I233" i="12" l="1"/>
  <c r="H234" i="12" l="1"/>
  <c r="F234" i="12" s="1"/>
  <c r="B233" i="14" s="1"/>
  <c r="G234" i="12"/>
  <c r="C233" i="14" s="1"/>
  <c r="I234" i="12" l="1"/>
  <c r="H235" i="12" l="1"/>
  <c r="F235" i="12" s="1"/>
  <c r="B234" i="14" s="1"/>
  <c r="G235" i="12"/>
  <c r="C234" i="14" s="1"/>
  <c r="I235" i="12" l="1"/>
  <c r="H236" i="12" l="1"/>
  <c r="F236" i="12" s="1"/>
  <c r="B235" i="14" s="1"/>
  <c r="G236" i="12"/>
  <c r="C235" i="14" s="1"/>
  <c r="I236" i="12" l="1"/>
  <c r="H237" i="12" l="1"/>
  <c r="F237" i="12" s="1"/>
  <c r="B236" i="14" s="1"/>
  <c r="G237" i="12"/>
  <c r="C236" i="14" s="1"/>
  <c r="I237" i="12" l="1"/>
  <c r="G238" i="12" l="1"/>
  <c r="H238" i="12"/>
  <c r="F238" i="12" l="1"/>
  <c r="C237" i="14"/>
  <c r="B237" i="14" l="1"/>
  <c r="I238" i="12"/>
  <c r="G239" i="12" l="1"/>
  <c r="H239" i="12"/>
  <c r="F239" i="12" l="1"/>
  <c r="C238" i="14"/>
  <c r="B238" i="14" l="1"/>
  <c r="I239" i="12"/>
  <c r="H240" i="12" l="1"/>
  <c r="G240" i="12"/>
  <c r="F240" i="12" l="1"/>
  <c r="C239" i="14"/>
  <c r="B239" i="14" l="1"/>
  <c r="I240" i="12"/>
  <c r="H241" i="12" l="1"/>
  <c r="G241" i="12"/>
  <c r="F241" i="12" l="1"/>
  <c r="C240" i="14"/>
  <c r="B240" i="14" l="1"/>
  <c r="I241" i="12"/>
  <c r="G242" i="12" l="1"/>
  <c r="H242" i="12"/>
  <c r="F242" i="12" l="1"/>
  <c r="H2" i="12"/>
  <c r="C241" i="14"/>
  <c r="G2" i="12"/>
  <c r="E241" i="14" l="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F2" i="12"/>
  <c r="B241" i="14"/>
  <c r="I242" i="12"/>
  <c r="D241" i="14" l="1"/>
  <c r="D3" i="14"/>
  <c r="D4" i="14"/>
  <c r="D5" i="14"/>
  <c r="D6" i="14"/>
  <c r="D7" i="14"/>
  <c r="D8" i="14"/>
  <c r="D10" i="14"/>
  <c r="D9" i="14"/>
  <c r="D12" i="14"/>
  <c r="D11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8" i="14"/>
  <c r="D37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</calcChain>
</file>

<file path=xl/sharedStrings.xml><?xml version="1.0" encoding="utf-8"?>
<sst xmlns="http://schemas.openxmlformats.org/spreadsheetml/2006/main" count="14" uniqueCount="13">
  <si>
    <t>Diferencial</t>
  </si>
  <si>
    <t>Euribor</t>
  </si>
  <si>
    <t>Periode</t>
  </si>
  <si>
    <t>Periodes pendents</t>
  </si>
  <si>
    <t>Tipus aplicable</t>
  </si>
  <si>
    <t>Amortitzacio del capital del periode</t>
  </si>
  <si>
    <t>Interessos del periode</t>
  </si>
  <si>
    <t>Quota mes</t>
  </si>
  <si>
    <t>Capital pendent al final del període</t>
  </si>
  <si>
    <t>P%</t>
  </si>
  <si>
    <t>I%</t>
  </si>
  <si>
    <t>P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</si>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</sst>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mmm\-yyyy"/>
  </numFmts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4" borderId="1" xfId="0" applyFill="1" applyBorder="1"/>
    <xf numFmtId="0" fontId="1" fillId="0" borderId="0" xfId="1"/>
    <xf numFmtId="0" fontId="0" fillId="2" borderId="1" xfId="0" applyFill="1" applyBorder="1"/>
    <xf numFmtId="4" fontId="0" fillId="2" borderId="1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4" fontId="1" fillId="0" borderId="0" xfId="1" applyNumberFormat="1"/>
    <xf numFmtId="3" fontId="0" fillId="4" borderId="1" xfId="0" applyNumberFormat="1" applyFill="1" applyBorder="1"/>
    <xf numFmtId="0" fontId="0" fillId="5" borderId="1" xfId="0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167" fontId="0" fillId="5" borderId="1" xfId="0" applyNumberFormat="1" applyFill="1" applyBorder="1"/>
    <xf numFmtId="167" fontId="0" fillId="4" borderId="1" xfId="0" applyNumberFormat="1" applyFill="1" applyBorder="1"/>
    <xf numFmtId="1" fontId="0" fillId="3" borderId="1" xfId="0" applyNumberFormat="1" applyFill="1" applyBorder="1"/>
    <xf numFmtId="166" fontId="0" fillId="0" borderId="1" xfId="0" applyNumberFormat="1" applyBorder="1"/>
    <xf numFmtId="1" fontId="0" fillId="0" borderId="1" xfId="0" applyNumberFormat="1" applyBorder="1"/>
  </cellXfs>
  <cellStyles count="3">
    <cellStyle name="Normal" xfId="0" builtinId="0"/>
    <cellStyle name="Normal 2" xfId="1" xr:uid="{61DB7FCB-9BF8-43BF-9E19-2B13C74F011A}"/>
    <cellStyle name="Percentatge 2" xfId="2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AE311"/>
      <color rgb="FFFF7171"/>
      <color rgb="FF00B050"/>
      <color rgb="FF22B20E"/>
      <color rgb="FFFFC000"/>
      <color rgb="FFC70B9F"/>
      <color rgb="FF4472C4"/>
      <color rgb="FFF2F2F2"/>
      <color rgb="FFFFA7A7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Principal</c:v>
          </c:tx>
          <c:spPr>
            <a:ln w="1270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Hipoteca!$A$3:$A$242</c:f>
              <c:numCache>
                <c:formatCode>mmm\-yyyy</c:formatCode>
                <c:ptCount val="24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</c:numCache>
            </c:numRef>
          </c:cat>
          <c:val>
            <c:numRef>
              <c:f>Grafica!$D$2:$D$241</c:f>
              <c:numCache>
                <c:formatCode>0.0</c:formatCode>
                <c:ptCount val="240"/>
                <c:pt idx="0">
                  <c:v>0.3392166683784506</c:v>
                </c:pt>
                <c:pt idx="1">
                  <c:v>0.6789986978708652</c:v>
                </c:pt>
                <c:pt idx="2">
                  <c:v>1.0193470307457673</c:v>
                </c:pt>
                <c:pt idx="3">
                  <c:v>1.3602626108421274</c:v>
                </c:pt>
                <c:pt idx="4">
                  <c:v>1.7017463835719815</c:v>
                </c:pt>
                <c:pt idx="5">
                  <c:v>2.0437992959230522</c:v>
                </c:pt>
                <c:pt idx="6">
                  <c:v>2.3864222964613746</c:v>
                </c:pt>
                <c:pt idx="7">
                  <c:v>2.7296163353339273</c:v>
                </c:pt>
                <c:pt idx="8">
                  <c:v>3.0733823642712674</c:v>
                </c:pt>
                <c:pt idx="9">
                  <c:v>3.4177213365901697</c:v>
                </c:pt>
                <c:pt idx="10">
                  <c:v>3.7626342071962706</c:v>
                </c:pt>
                <c:pt idx="11">
                  <c:v>4.108121932586716</c:v>
                </c:pt>
                <c:pt idx="12">
                  <c:v>4.4541854708528099</c:v>
                </c:pt>
                <c:pt idx="13">
                  <c:v>4.8008257816826818</c:v>
                </c:pt>
                <c:pt idx="14">
                  <c:v>5.1480438263639368</c:v>
                </c:pt>
                <c:pt idx="15">
                  <c:v>5.4958405677863276</c:v>
                </c:pt>
                <c:pt idx="16">
                  <c:v>5.8442169704444211</c:v>
                </c:pt>
                <c:pt idx="17">
                  <c:v>6.1931740004402789</c:v>
                </c:pt>
                <c:pt idx="18">
                  <c:v>6.5427126254861303</c:v>
                </c:pt>
                <c:pt idx="19">
                  <c:v>6.8928338149070578</c:v>
                </c:pt>
                <c:pt idx="20">
                  <c:v>7.2435385396436862</c:v>
                </c:pt>
                <c:pt idx="21">
                  <c:v>7.5948277722548774</c:v>
                </c:pt>
                <c:pt idx="22">
                  <c:v>7.9467024869204188</c:v>
                </c:pt>
                <c:pt idx="23">
                  <c:v>8.2991636594437352</c:v>
                </c:pt>
                <c:pt idx="24">
                  <c:v>8.6522122672545922</c:v>
                </c:pt>
                <c:pt idx="25">
                  <c:v>9.0058492894118007</c:v>
                </c:pt>
                <c:pt idx="26">
                  <c:v>9.3600757066059384</c:v>
                </c:pt>
                <c:pt idx="27">
                  <c:v>9.7148925011620637</c:v>
                </c:pt>
                <c:pt idx="28">
                  <c:v>10.070300657042452</c:v>
                </c:pt>
                <c:pt idx="29">
                  <c:v>10.426301159849306</c:v>
                </c:pt>
                <c:pt idx="30">
                  <c:v>10.782894996827505</c:v>
                </c:pt>
                <c:pt idx="31">
                  <c:v>11.140083156867334</c:v>
                </c:pt>
                <c:pt idx="32">
                  <c:v>11.497866630507231</c:v>
                </c:pt>
                <c:pt idx="33">
                  <c:v>11.856246409936526</c:v>
                </c:pt>
                <c:pt idx="34">
                  <c:v>12.215223488998204</c:v>
                </c:pt>
                <c:pt idx="35">
                  <c:v>12.574798863191653</c:v>
                </c:pt>
                <c:pt idx="36">
                  <c:v>12.934973529675423</c:v>
                </c:pt>
                <c:pt idx="37">
                  <c:v>13.295748487269998</c:v>
                </c:pt>
                <c:pt idx="38">
                  <c:v>13.657124736460567</c:v>
                </c:pt>
                <c:pt idx="39">
                  <c:v>14.019103279399785</c:v>
                </c:pt>
                <c:pt idx="40">
                  <c:v>14.38168511991057</c:v>
                </c:pt>
                <c:pt idx="41">
                  <c:v>14.74487126348887</c:v>
                </c:pt>
                <c:pt idx="42">
                  <c:v>15.108662717306471</c:v>
                </c:pt>
                <c:pt idx="43">
                  <c:v>15.473060490213767</c:v>
                </c:pt>
                <c:pt idx="44">
                  <c:v>15.838065592742572</c:v>
                </c:pt>
                <c:pt idx="45">
                  <c:v>16.203679037108927</c:v>
                </c:pt>
                <c:pt idx="46">
                  <c:v>16.569901837215891</c:v>
                </c:pt>
                <c:pt idx="47">
                  <c:v>16.936735008656367</c:v>
                </c:pt>
                <c:pt idx="48">
                  <c:v>17.304179568715913</c:v>
                </c:pt>
                <c:pt idx="49">
                  <c:v>17.672236536375554</c:v>
                </c:pt>
                <c:pt idx="50">
                  <c:v>18.040906932314634</c:v>
                </c:pt>
                <c:pt idx="51">
                  <c:v>18.41019177891361</c:v>
                </c:pt>
                <c:pt idx="52">
                  <c:v>18.780092100256919</c:v>
                </c:pt>
                <c:pt idx="53">
                  <c:v>19.150608922135795</c:v>
                </c:pt>
                <c:pt idx="54">
                  <c:v>19.52174327205114</c:v>
                </c:pt>
                <c:pt idx="55">
                  <c:v>19.893496179216342</c:v>
                </c:pt>
                <c:pt idx="56">
                  <c:v>20.265868674560156</c:v>
                </c:pt>
                <c:pt idx="57">
                  <c:v>20.638861790729543</c:v>
                </c:pt>
                <c:pt idx="58">
                  <c:v>21.012476562092541</c:v>
                </c:pt>
                <c:pt idx="59">
                  <c:v>21.386714024741146</c:v>
                </c:pt>
                <c:pt idx="60">
                  <c:v>21.761575216494165</c:v>
                </c:pt>
                <c:pt idx="61">
                  <c:v>22.137061176900108</c:v>
                </c:pt>
                <c:pt idx="62">
                  <c:v>22.513172947240058</c:v>
                </c:pt>
                <c:pt idx="63">
                  <c:v>22.889911570530572</c:v>
                </c:pt>
                <c:pt idx="64">
                  <c:v>23.267278091526578</c:v>
                </c:pt>
                <c:pt idx="65">
                  <c:v>23.645273556724238</c:v>
                </c:pt>
                <c:pt idx="66">
                  <c:v>24.023899014363895</c:v>
                </c:pt>
                <c:pt idx="67">
                  <c:v>24.40315551443295</c:v>
                </c:pt>
                <c:pt idx="68">
                  <c:v>24.783044108668786</c:v>
                </c:pt>
                <c:pt idx="69">
                  <c:v>25.163565850561689</c:v>
                </c:pt>
                <c:pt idx="70">
                  <c:v>25.544721795357741</c:v>
                </c:pt>
                <c:pt idx="71">
                  <c:v>25.926513000061785</c:v>
                </c:pt>
                <c:pt idx="72">
                  <c:v>26.308940523440342</c:v>
                </c:pt>
                <c:pt idx="73">
                  <c:v>26.692005426024522</c:v>
                </c:pt>
                <c:pt idx="74">
                  <c:v>27.07570877011301</c:v>
                </c:pt>
                <c:pt idx="75">
                  <c:v>27.460051619774987</c:v>
                </c:pt>
                <c:pt idx="76">
                  <c:v>27.845035040853066</c:v>
                </c:pt>
                <c:pt idx="77">
                  <c:v>28.230660100966269</c:v>
                </c:pt>
                <c:pt idx="78">
                  <c:v>28.616927869512995</c:v>
                </c:pt>
                <c:pt idx="79">
                  <c:v>29.003839417673969</c:v>
                </c:pt>
                <c:pt idx="80">
                  <c:v>29.391395818415209</c:v>
                </c:pt>
                <c:pt idx="81">
                  <c:v>29.779598146491018</c:v>
                </c:pt>
                <c:pt idx="82">
                  <c:v>30.168447478446954</c:v>
                </c:pt>
                <c:pt idx="83">
                  <c:v>30.557944892622817</c:v>
                </c:pt>
                <c:pt idx="84">
                  <c:v>30.948091469155642</c:v>
                </c:pt>
                <c:pt idx="85">
                  <c:v>31.338888289982684</c:v>
                </c:pt>
                <c:pt idx="86">
                  <c:v>31.730336438844439</c:v>
                </c:pt>
                <c:pt idx="87">
                  <c:v>32.122437001287629</c:v>
                </c:pt>
                <c:pt idx="88">
                  <c:v>32.515191064668223</c:v>
                </c:pt>
                <c:pt idx="89">
                  <c:v>32.908599718154449</c:v>
                </c:pt>
                <c:pt idx="90">
                  <c:v>33.302664052729824</c:v>
                </c:pt>
                <c:pt idx="91">
                  <c:v>33.697385161196159</c:v>
                </c:pt>
                <c:pt idx="92">
                  <c:v>34.092764138176605</c:v>
                </c:pt>
                <c:pt idx="93">
                  <c:v>34.488802080118681</c:v>
                </c:pt>
                <c:pt idx="94">
                  <c:v>34.885500085297323</c:v>
                </c:pt>
                <c:pt idx="95">
                  <c:v>35.282859253817939</c:v>
                </c:pt>
                <c:pt idx="96">
                  <c:v>35.680880687619421</c:v>
                </c:pt>
                <c:pt idx="97">
                  <c:v>36.079565490477243</c:v>
                </c:pt>
                <c:pt idx="98">
                  <c:v>36.478914768006483</c:v>
                </c:pt>
                <c:pt idx="99">
                  <c:v>36.878929627664945</c:v>
                </c:pt>
                <c:pt idx="100">
                  <c:v>37.279611178756177</c:v>
                </c:pt>
                <c:pt idx="101">
                  <c:v>37.68096053243255</c:v>
                </c:pt>
                <c:pt idx="102">
                  <c:v>38.082978801698388</c:v>
                </c:pt>
                <c:pt idx="103">
                  <c:v>38.485667101413</c:v>
                </c:pt>
                <c:pt idx="104">
                  <c:v>38.889026548293806</c:v>
                </c:pt>
                <c:pt idx="105">
                  <c:v>39.293058260919409</c:v>
                </c:pt>
                <c:pt idx="106">
                  <c:v>39.697763359732726</c:v>
                </c:pt>
                <c:pt idx="107">
                  <c:v>40.103142967044064</c:v>
                </c:pt>
                <c:pt idx="108">
                  <c:v>40.50919820703426</c:v>
                </c:pt>
                <c:pt idx="109">
                  <c:v>40.915930205757768</c:v>
                </c:pt>
                <c:pt idx="110">
                  <c:v>41.323340091145816</c:v>
                </c:pt>
                <c:pt idx="111">
                  <c:v>41.731428993009509</c:v>
                </c:pt>
                <c:pt idx="112">
                  <c:v>42.140198043042979</c:v>
                </c:pt>
                <c:pt idx="113">
                  <c:v>42.549648374826504</c:v>
                </c:pt>
                <c:pt idx="114">
                  <c:v>42.959781123829657</c:v>
                </c:pt>
                <c:pt idx="115">
                  <c:v>43.370597427414488</c:v>
                </c:pt>
                <c:pt idx="116">
                  <c:v>43.78209842483863</c:v>
                </c:pt>
                <c:pt idx="117">
                  <c:v>44.194285257258478</c:v>
                </c:pt>
                <c:pt idx="118">
                  <c:v>44.607159067732361</c:v>
                </c:pt>
                <c:pt idx="119">
                  <c:v>45.020721001223698</c:v>
                </c:pt>
                <c:pt idx="120">
                  <c:v>45.434972204604179</c:v>
                </c:pt>
                <c:pt idx="121">
                  <c:v>45.849913826656973</c:v>
                </c:pt>
                <c:pt idx="122">
                  <c:v>46.26554701807985</c:v>
                </c:pt>
                <c:pt idx="123">
                  <c:v>46.681872931488435</c:v>
                </c:pt>
                <c:pt idx="124">
                  <c:v>47.098892721419368</c:v>
                </c:pt>
                <c:pt idx="125">
                  <c:v>47.516607544333517</c:v>
                </c:pt>
                <c:pt idx="126">
                  <c:v>47.935018558619191</c:v>
                </c:pt>
                <c:pt idx="127">
                  <c:v>48.354126924595342</c:v>
                </c:pt>
                <c:pt idx="128">
                  <c:v>48.773933804514776</c:v>
                </c:pt>
                <c:pt idx="129">
                  <c:v>49.19444036256742</c:v>
                </c:pt>
                <c:pt idx="130">
                  <c:v>49.615647764883491</c:v>
                </c:pt>
                <c:pt idx="131">
                  <c:v>50.037557179536748</c:v>
                </c:pt>
                <c:pt idx="132">
                  <c:v>50.460169776547758</c:v>
                </c:pt>
                <c:pt idx="133">
                  <c:v>50.883486727887124</c:v>
                </c:pt>
                <c:pt idx="134">
                  <c:v>51.307509207478724</c:v>
                </c:pt>
                <c:pt idx="135">
                  <c:v>51.732238391202969</c:v>
                </c:pt>
                <c:pt idx="136">
                  <c:v>52.157675456900094</c:v>
                </c:pt>
                <c:pt idx="137">
                  <c:v>52.583821584373375</c:v>
                </c:pt>
                <c:pt idx="138">
                  <c:v>53.010677955392445</c:v>
                </c:pt>
                <c:pt idx="139">
                  <c:v>53.438245753696549</c:v>
                </c:pt>
                <c:pt idx="140">
                  <c:v>53.866526164997829</c:v>
                </c:pt>
                <c:pt idx="141">
                  <c:v>54.295520376984605</c:v>
                </c:pt>
                <c:pt idx="142">
                  <c:v>54.725229579324704</c:v>
                </c:pt>
                <c:pt idx="143">
                  <c:v>55.155654963668688</c:v>
                </c:pt>
                <c:pt idx="144">
                  <c:v>55.586797723653255</c:v>
                </c:pt>
                <c:pt idx="145">
                  <c:v>56.018659054904454</c:v>
                </c:pt>
                <c:pt idx="146">
                  <c:v>56.451240155041077</c:v>
                </c:pt>
                <c:pt idx="147">
                  <c:v>56.884542223677933</c:v>
                </c:pt>
                <c:pt idx="148">
                  <c:v>57.318566462429189</c:v>
                </c:pt>
                <c:pt idx="149">
                  <c:v>57.753314074911685</c:v>
                </c:pt>
                <c:pt idx="150">
                  <c:v>58.188786266748323</c:v>
                </c:pt>
                <c:pt idx="151">
                  <c:v>58.624984245571341</c:v>
                </c:pt>
                <c:pt idx="152">
                  <c:v>59.061909221025751</c:v>
                </c:pt>
                <c:pt idx="153">
                  <c:v>59.499562404772576</c:v>
                </c:pt>
                <c:pt idx="154">
                  <c:v>59.937945010492314</c:v>
                </c:pt>
                <c:pt idx="155">
                  <c:v>60.377058253888251</c:v>
                </c:pt>
                <c:pt idx="156">
                  <c:v>60.816903352689856</c:v>
                </c:pt>
                <c:pt idx="157">
                  <c:v>61.257481526656115</c:v>
                </c:pt>
                <c:pt idx="158">
                  <c:v>61.698793997578996</c:v>
                </c:pt>
                <c:pt idx="159">
                  <c:v>62.140841989286741</c:v>
                </c:pt>
                <c:pt idx="160">
                  <c:v>62.583626727647335</c:v>
                </c:pt>
                <c:pt idx="161">
                  <c:v>63.027149440571861</c:v>
                </c:pt>
                <c:pt idx="162">
                  <c:v>63.471411358017932</c:v>
                </c:pt>
                <c:pt idx="163">
                  <c:v>63.916413711993087</c:v>
                </c:pt>
                <c:pt idx="164">
                  <c:v>64.362157736558189</c:v>
                </c:pt>
                <c:pt idx="165">
                  <c:v>64.808644667830904</c:v>
                </c:pt>
                <c:pt idx="166">
                  <c:v>65.255875743989066</c:v>
                </c:pt>
                <c:pt idx="167">
                  <c:v>65.703852205274174</c:v>
                </c:pt>
                <c:pt idx="168">
                  <c:v>66.15257529399473</c:v>
                </c:pt>
                <c:pt idx="169">
                  <c:v>66.602046254529839</c:v>
                </c:pt>
                <c:pt idx="170">
                  <c:v>67.052266333332511</c:v>
                </c:pt>
                <c:pt idx="171">
                  <c:v>67.503236778933186</c:v>
                </c:pt>
                <c:pt idx="172">
                  <c:v>67.954958841943181</c:v>
                </c:pt>
                <c:pt idx="173">
                  <c:v>68.407433775058209</c:v>
                </c:pt>
                <c:pt idx="174">
                  <c:v>68.860662833061753</c:v>
                </c:pt>
                <c:pt idx="175">
                  <c:v>69.314647272828651</c:v>
                </c:pt>
                <c:pt idx="176">
                  <c:v>69.76938835332848</c:v>
                </c:pt>
                <c:pt idx="177">
                  <c:v>70.224887335629148</c:v>
                </c:pt>
                <c:pt idx="178">
                  <c:v>70.681145482900305</c:v>
                </c:pt>
                <c:pt idx="179">
                  <c:v>71.138164060416926</c:v>
                </c:pt>
                <c:pt idx="180">
                  <c:v>71.595944335562734</c:v>
                </c:pt>
                <c:pt idx="181">
                  <c:v>72.054487577833797</c:v>
                </c:pt>
                <c:pt idx="182">
                  <c:v>72.513795058841964</c:v>
                </c:pt>
                <c:pt idx="183">
                  <c:v>72.97386805231848</c:v>
                </c:pt>
                <c:pt idx="184">
                  <c:v>73.434707834117461</c:v>
                </c:pt>
                <c:pt idx="185">
                  <c:v>73.896315682219452</c:v>
                </c:pt>
                <c:pt idx="186">
                  <c:v>74.358692876734949</c:v>
                </c:pt>
                <c:pt idx="187">
                  <c:v>74.821840699907952</c:v>
                </c:pt>
                <c:pt idx="188">
                  <c:v>75.285760436119588</c:v>
                </c:pt>
                <c:pt idx="189">
                  <c:v>75.750453371891567</c:v>
                </c:pt>
                <c:pt idx="190">
                  <c:v>76.215920795889829</c:v>
                </c:pt>
                <c:pt idx="191">
                  <c:v>76.68216399892809</c:v>
                </c:pt>
                <c:pt idx="192">
                  <c:v>77.149184273971414</c:v>
                </c:pt>
                <c:pt idx="193">
                  <c:v>77.616982916139833</c:v>
                </c:pt>
                <c:pt idx="194">
                  <c:v>78.085561222711846</c:v>
                </c:pt>
                <c:pt idx="195">
                  <c:v>78.554920493128151</c:v>
                </c:pt>
                <c:pt idx="196">
                  <c:v>79.025062028995151</c:v>
                </c:pt>
                <c:pt idx="197">
                  <c:v>79.495987134088594</c:v>
                </c:pt>
                <c:pt idx="198">
                  <c:v>79.967697114357179</c:v>
                </c:pt>
                <c:pt idx="199">
                  <c:v>80.440193277926227</c:v>
                </c:pt>
                <c:pt idx="200">
                  <c:v>80.913476935101215</c:v>
                </c:pt>
                <c:pt idx="201">
                  <c:v>81.387549398371505</c:v>
                </c:pt>
                <c:pt idx="202">
                  <c:v>81.862411982413903</c:v>
                </c:pt>
                <c:pt idx="203">
                  <c:v>82.33806600409639</c:v>
                </c:pt>
                <c:pt idx="204">
                  <c:v>82.814512782481671</c:v>
                </c:pt>
                <c:pt idx="205">
                  <c:v>83.291753638830926</c:v>
                </c:pt>
                <c:pt idx="206">
                  <c:v>83.769789896607421</c:v>
                </c:pt>
                <c:pt idx="207">
                  <c:v>84.248622881480216</c:v>
                </c:pt>
                <c:pt idx="208">
                  <c:v>84.728253921327791</c:v>
                </c:pt>
                <c:pt idx="209">
                  <c:v>85.208684346241782</c:v>
                </c:pt>
                <c:pt idx="210">
                  <c:v>85.689915488530644</c:v>
                </c:pt>
                <c:pt idx="211">
                  <c:v>86.171948682723297</c:v>
                </c:pt>
                <c:pt idx="212">
                  <c:v>86.654785265572954</c:v>
                </c:pt>
                <c:pt idx="213">
                  <c:v>87.138426576060695</c:v>
                </c:pt>
                <c:pt idx="214">
                  <c:v>87.622873955399243</c:v>
                </c:pt>
                <c:pt idx="215">
                  <c:v>88.108128747036702</c:v>
                </c:pt>
                <c:pt idx="216">
                  <c:v>88.594192296660211</c:v>
                </c:pt>
                <c:pt idx="217">
                  <c:v>89.081065952199765</c:v>
                </c:pt>
                <c:pt idx="218">
                  <c:v>89.568751063831883</c:v>
                </c:pt>
                <c:pt idx="219">
                  <c:v>90.057248983983385</c:v>
                </c:pt>
                <c:pt idx="220">
                  <c:v>90.546561067335148</c:v>
                </c:pt>
                <c:pt idx="221">
                  <c:v>91.036688670825825</c:v>
                </c:pt>
                <c:pt idx="222">
                  <c:v>91.527633153655657</c:v>
                </c:pt>
                <c:pt idx="223">
                  <c:v>92.019395877290194</c:v>
                </c:pt>
                <c:pt idx="224">
                  <c:v>92.511978205464146</c:v>
                </c:pt>
                <c:pt idx="225">
                  <c:v>93.005381504185038</c:v>
                </c:pt>
                <c:pt idx="226">
                  <c:v>93.49960714173713</c:v>
                </c:pt>
                <c:pt idx="227">
                  <c:v>93.994656488685123</c:v>
                </c:pt>
                <c:pt idx="228">
                  <c:v>94.490530917878047</c:v>
                </c:pt>
                <c:pt idx="229">
                  <c:v>94.987231804452961</c:v>
                </c:pt>
                <c:pt idx="230">
                  <c:v>95.484760525838837</c:v>
                </c:pt>
                <c:pt idx="231">
                  <c:v>95.98311846176037</c:v>
                </c:pt>
                <c:pt idx="232">
                  <c:v>96.482306994241739</c:v>
                </c:pt>
                <c:pt idx="233">
                  <c:v>96.982327507610592</c:v>
                </c:pt>
                <c:pt idx="234">
                  <c:v>97.48318138850172</c:v>
                </c:pt>
                <c:pt idx="235">
                  <c:v>97.984870025860999</c:v>
                </c:pt>
                <c:pt idx="236">
                  <c:v>98.487394810949226</c:v>
                </c:pt>
                <c:pt idx="237">
                  <c:v>98.990757137345923</c:v>
                </c:pt>
                <c:pt idx="238">
                  <c:v>99.494958400953294</c:v>
                </c:pt>
                <c:pt idx="239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19-4F63-9B8B-3CEADB26F757}"/>
            </c:ext>
          </c:extLst>
        </c:ser>
        <c:ser>
          <c:idx val="1"/>
          <c:order val="1"/>
          <c:tx>
            <c:v>Interest</c:v>
          </c:tx>
          <c:marker>
            <c:symbol val="none"/>
          </c:marker>
          <c:val>
            <c:numRef>
              <c:f>Grafica!$E$2:$E$241</c:f>
              <c:numCache>
                <c:formatCode>0.0</c:formatCode>
                <c:ptCount val="240"/>
                <c:pt idx="0">
                  <c:v>0.77837970983030136</c:v>
                </c:pt>
                <c:pt idx="1">
                  <c:v>1.5541190259415825</c:v>
                </c:pt>
                <c:pt idx="2">
                  <c:v>2.327213547677645</c:v>
                </c:pt>
                <c:pt idx="3">
                  <c:v>3.0976588670478638</c:v>
                </c:pt>
                <c:pt idx="4">
                  <c:v>3.8654505687149618</c:v>
                </c:pt>
                <c:pt idx="5">
                  <c:v>4.6305842299827686</c:v>
                </c:pt>
                <c:pt idx="6">
                  <c:v>5.3930554207839503</c:v>
                </c:pt>
                <c:pt idx="7">
                  <c:v>6.1528597036677297</c:v>
                </c:pt>
                <c:pt idx="8">
                  <c:v>6.9099926337875788</c:v>
                </c:pt>
                <c:pt idx="9">
                  <c:v>7.6644497588888898</c:v>
                </c:pt>
                <c:pt idx="10">
                  <c:v>8.4162266192966317</c:v>
                </c:pt>
                <c:pt idx="11">
                  <c:v>9.1653187479029832</c:v>
                </c:pt>
                <c:pt idx="12">
                  <c:v>9.9117216701549413</c:v>
                </c:pt>
                <c:pt idx="13">
                  <c:v>10.655430904041916</c:v>
                </c:pt>
                <c:pt idx="14">
                  <c:v>11.396441960083298</c:v>
                </c:pt>
                <c:pt idx="15">
                  <c:v>12.13475034131601</c:v>
                </c:pt>
                <c:pt idx="16">
                  <c:v>12.870351543282041</c:v>
                </c:pt>
                <c:pt idx="17">
                  <c:v>13.603241054015943</c:v>
                </c:pt>
                <c:pt idx="18">
                  <c:v>14.333414354032332</c:v>
                </c:pt>
                <c:pt idx="19">
                  <c:v>15.060866916313344</c:v>
                </c:pt>
                <c:pt idx="20">
                  <c:v>15.785594206296086</c:v>
                </c:pt>
                <c:pt idx="21">
                  <c:v>16.50759168186006</c:v>
                </c:pt>
                <c:pt idx="22">
                  <c:v>17.226854793314573</c:v>
                </c:pt>
                <c:pt idx="23">
                  <c:v>17.943378983386108</c:v>
                </c:pt>
                <c:pt idx="24">
                  <c:v>18.657159687205684</c:v>
                </c:pt>
                <c:pt idx="25">
                  <c:v>19.368192332296228</c:v>
                </c:pt>
                <c:pt idx="26">
                  <c:v>20.076472338559853</c:v>
                </c:pt>
                <c:pt idx="27">
                  <c:v>20.781995118265179</c:v>
                </c:pt>
                <c:pt idx="28">
                  <c:v>21.484756076034614</c:v>
                </c:pt>
                <c:pt idx="29">
                  <c:v>22.184750608831589</c:v>
                </c:pt>
                <c:pt idx="30">
                  <c:v>22.881974105947823</c:v>
                </c:pt>
                <c:pt idx="31">
                  <c:v>23.576421948990507</c:v>
                </c:pt>
                <c:pt idx="32">
                  <c:v>24.268089511869533</c:v>
                </c:pt>
                <c:pt idx="33">
                  <c:v>24.956972160784613</c:v>
                </c:pt>
                <c:pt idx="34">
                  <c:v>25.643065254212488</c:v>
                </c:pt>
                <c:pt idx="35">
                  <c:v>26.326364142894001</c:v>
                </c:pt>
                <c:pt idx="36">
                  <c:v>27.006864169821245</c:v>
                </c:pt>
                <c:pt idx="37">
                  <c:v>27.684560670224631</c:v>
                </c:pt>
                <c:pt idx="38">
                  <c:v>28.359448971559953</c:v>
                </c:pt>
                <c:pt idx="39">
                  <c:v>29.031524393495431</c:v>
                </c:pt>
                <c:pt idx="40">
                  <c:v>29.700782247898733</c:v>
                </c:pt>
                <c:pt idx="41">
                  <c:v>30.367217838823965</c:v>
                </c:pt>
                <c:pt idx="42">
                  <c:v>31.030826462498673</c:v>
                </c:pt>
                <c:pt idx="43">
                  <c:v>31.691603407310765</c:v>
                </c:pt>
                <c:pt idx="44">
                  <c:v>32.349543953795475</c:v>
                </c:pt>
                <c:pt idx="45">
                  <c:v>33.004643374622255</c:v>
                </c:pt>
                <c:pt idx="46">
                  <c:v>33.656896934581674</c:v>
                </c:pt>
                <c:pt idx="47">
                  <c:v>34.306299890572291</c:v>
                </c:pt>
                <c:pt idx="48">
                  <c:v>34.952847491587484</c:v>
                </c:pt>
                <c:pt idx="49">
                  <c:v>35.596534978702309</c:v>
                </c:pt>
                <c:pt idx="50">
                  <c:v>36.237357585060238</c:v>
                </c:pt>
                <c:pt idx="51">
                  <c:v>36.875310535860031</c:v>
                </c:pt>
                <c:pt idx="52">
                  <c:v>37.510389048342425</c:v>
                </c:pt>
                <c:pt idx="53">
                  <c:v>38.142588331776885</c:v>
                </c:pt>
                <c:pt idx="54">
                  <c:v>38.771903587448328</c:v>
                </c:pt>
                <c:pt idx="55">
                  <c:v>39.398330008643818</c:v>
                </c:pt>
                <c:pt idx="56">
                  <c:v>40.021862780639232</c:v>
                </c:pt>
                <c:pt idx="57">
                  <c:v>40.642497080685906</c:v>
                </c:pt>
                <c:pt idx="58">
                  <c:v>41.260228077997255</c:v>
                </c:pt>
                <c:pt idx="59">
                  <c:v>41.87505093373538</c:v>
                </c:pt>
                <c:pt idx="60">
                  <c:v>42.486960800997664</c:v>
                </c:pt>
                <c:pt idx="61">
                  <c:v>43.095952824803312</c:v>
                </c:pt>
                <c:pt idx="62">
                  <c:v>43.702022142079898</c:v>
                </c:pt>
                <c:pt idx="63">
                  <c:v>44.305163881649875</c:v>
                </c:pt>
                <c:pt idx="64">
                  <c:v>44.905373164217082</c:v>
                </c:pt>
                <c:pt idx="65">
                  <c:v>45.502645102353149</c:v>
                </c:pt>
                <c:pt idx="66">
                  <c:v>46.096974800484034</c:v>
                </c:pt>
                <c:pt idx="67">
                  <c:v>46.688357354876409</c:v>
                </c:pt>
                <c:pt idx="68">
                  <c:v>47.276787853624029</c:v>
                </c:pt>
                <c:pt idx="69">
                  <c:v>47.862261376634159</c:v>
                </c:pt>
                <c:pt idx="70">
                  <c:v>48.444772995613903</c:v>
                </c:pt>
                <c:pt idx="71">
                  <c:v>49.024317774056534</c:v>
                </c:pt>
                <c:pt idx="72">
                  <c:v>49.600890767227838</c:v>
                </c:pt>
                <c:pt idx="73">
                  <c:v>50.174487022152363</c:v>
                </c:pt>
                <c:pt idx="74">
                  <c:v>50.745101577599684</c:v>
                </c:pt>
                <c:pt idx="75">
                  <c:v>51.312729464070685</c:v>
                </c:pt>
                <c:pt idx="76">
                  <c:v>51.877365703783731</c:v>
                </c:pt>
                <c:pt idx="77">
                  <c:v>52.439005310660896</c:v>
                </c:pt>
                <c:pt idx="78">
                  <c:v>52.997643290314116</c:v>
                </c:pt>
                <c:pt idx="79">
                  <c:v>53.553274640031354</c:v>
                </c:pt>
                <c:pt idx="80">
                  <c:v>54.105894348762725</c:v>
                </c:pt>
                <c:pt idx="81">
                  <c:v>54.655497397106565</c:v>
                </c:pt>
                <c:pt idx="82">
                  <c:v>55.202078757295588</c:v>
                </c:pt>
                <c:pt idx="83">
                  <c:v>55.745633393182842</c:v>
                </c:pt>
                <c:pt idx="84">
                  <c:v>56.286156260227841</c:v>
                </c:pt>
                <c:pt idx="85">
                  <c:v>56.823642305482515</c:v>
                </c:pt>
                <c:pt idx="86">
                  <c:v>57.358086467577202</c:v>
                </c:pt>
                <c:pt idx="87">
                  <c:v>57.889483676706654</c:v>
                </c:pt>
                <c:pt idx="88">
                  <c:v>58.417828854615905</c:v>
                </c:pt>
                <c:pt idx="89">
                  <c:v>58.943116914586277</c:v>
                </c:pt>
                <c:pt idx="90">
                  <c:v>59.465342761421184</c:v>
                </c:pt>
                <c:pt idx="91">
                  <c:v>59.984501291432082</c:v>
                </c:pt>
                <c:pt idx="92">
                  <c:v>60.500587392424279</c:v>
                </c:pt>
                <c:pt idx="93">
                  <c:v>61.013595943682709</c:v>
                </c:pt>
                <c:pt idx="94">
                  <c:v>61.523521815957828</c:v>
                </c:pt>
                <c:pt idx="95">
                  <c:v>62.030359871451346</c:v>
                </c:pt>
                <c:pt idx="96">
                  <c:v>62.534104963801951</c:v>
                </c:pt>
                <c:pt idx="97">
                  <c:v>63.034751938071061</c:v>
                </c:pt>
                <c:pt idx="98">
                  <c:v>63.532295630728555</c:v>
                </c:pt>
                <c:pt idx="99">
                  <c:v>64.026730869638413</c:v>
                </c:pt>
                <c:pt idx="100">
                  <c:v>64.518052474044367</c:v>
                </c:pt>
                <c:pt idx="101">
                  <c:v>65.006255254555597</c:v>
                </c:pt>
                <c:pt idx="102">
                  <c:v>65.491334013132274</c:v>
                </c:pt>
                <c:pt idx="103">
                  <c:v>65.97328354307119</c:v>
                </c:pt>
                <c:pt idx="104">
                  <c:v>66.452098628991266</c:v>
                </c:pt>
                <c:pt idx="105">
                  <c:v>66.927774046819124</c:v>
                </c:pt>
                <c:pt idx="106">
                  <c:v>67.400304563774625</c:v>
                </c:pt>
                <c:pt idx="107">
                  <c:v>67.869684938356315</c:v>
                </c:pt>
                <c:pt idx="108">
                  <c:v>68.335909920326912</c:v>
                </c:pt>
                <c:pt idx="109">
                  <c:v>68.798974250698706</c:v>
                </c:pt>
                <c:pt idx="110">
                  <c:v>69.258872661719067</c:v>
                </c:pt>
                <c:pt idx="111">
                  <c:v>69.71559987685572</c:v>
                </c:pt>
                <c:pt idx="112">
                  <c:v>70.169150610782197</c:v>
                </c:pt>
                <c:pt idx="113">
                  <c:v>70.619519569363149</c:v>
                </c:pt>
                <c:pt idx="114">
                  <c:v>71.066701449639652</c:v>
                </c:pt>
                <c:pt idx="115">
                  <c:v>71.510690939814552</c:v>
                </c:pt>
                <c:pt idx="116">
                  <c:v>71.951482719237674</c:v>
                </c:pt>
                <c:pt idx="117">
                  <c:v>72.389071458391101</c:v>
                </c:pt>
                <c:pt idx="118">
                  <c:v>72.823451818874389</c:v>
                </c:pt>
                <c:pt idx="119">
                  <c:v>73.254618453389725</c:v>
                </c:pt>
                <c:pt idx="120">
                  <c:v>73.682566005727196</c:v>
                </c:pt>
                <c:pt idx="121">
                  <c:v>74.107289110749818</c:v>
                </c:pt>
                <c:pt idx="122">
                  <c:v>74.528782394378737</c:v>
                </c:pt>
                <c:pt idx="123">
                  <c:v>74.947040473578312</c:v>
                </c:pt>
                <c:pt idx="124">
                  <c:v>75.362057956341133</c:v>
                </c:pt>
                <c:pt idx="125">
                  <c:v>75.773829441673172</c:v>
                </c:pt>
                <c:pt idx="126">
                  <c:v>76.182349519578679</c:v>
                </c:pt>
                <c:pt idx="127">
                  <c:v>76.587612771045301</c:v>
                </c:pt>
                <c:pt idx="128">
                  <c:v>76.98961376802896</c:v>
                </c:pt>
                <c:pt idx="129">
                  <c:v>77.388347073438851</c:v>
                </c:pt>
                <c:pt idx="130">
                  <c:v>77.783807241122361</c:v>
                </c:pt>
                <c:pt idx="131">
                  <c:v>78.175988815849934</c:v>
                </c:pt>
                <c:pt idx="132">
                  <c:v>78.564886333300009</c:v>
                </c:pt>
                <c:pt idx="133">
                  <c:v>78.950494320043717</c:v>
                </c:pt>
                <c:pt idx="134">
                  <c:v>79.332807293529967</c:v>
                </c:pt>
                <c:pt idx="135">
                  <c:v>79.71181976206995</c:v>
                </c:pt>
                <c:pt idx="136">
                  <c:v>80.087526224822071</c:v>
                </c:pt>
                <c:pt idx="137">
                  <c:v>80.459921171776728</c:v>
                </c:pt>
                <c:pt idx="138">
                  <c:v>80.828999083740896</c:v>
                </c:pt>
                <c:pt idx="139">
                  <c:v>81.194754432322938</c:v>
                </c:pt>
                <c:pt idx="140">
                  <c:v>81.557181679917207</c:v>
                </c:pt>
                <c:pt idx="141">
                  <c:v>81.916275279688747</c:v>
                </c:pt>
                <c:pt idx="142">
                  <c:v>82.272029675557818</c:v>
                </c:pt>
                <c:pt idx="143">
                  <c:v>82.624439302184598</c:v>
                </c:pt>
                <c:pt idx="144">
                  <c:v>82.973498584953688</c:v>
                </c:pt>
                <c:pt idx="145">
                  <c:v>83.31920193995866</c:v>
                </c:pt>
                <c:pt idx="146">
                  <c:v>83.66154377398658</c:v>
                </c:pt>
                <c:pt idx="147">
                  <c:v>84.000518484502464</c:v>
                </c:pt>
                <c:pt idx="148">
                  <c:v>84.336120459633818</c:v>
                </c:pt>
                <c:pt idx="149">
                  <c:v>84.668344078154973</c:v>
                </c:pt>
                <c:pt idx="150">
                  <c:v>84.997183709471585</c:v>
                </c:pt>
                <c:pt idx="151">
                  <c:v>85.322633713605001</c:v>
                </c:pt>
                <c:pt idx="152">
                  <c:v>85.644688441176569</c:v>
                </c:pt>
                <c:pt idx="153">
                  <c:v>85.963342233391998</c:v>
                </c:pt>
                <c:pt idx="154">
                  <c:v>86.278589422025746</c:v>
                </c:pt>
                <c:pt idx="155">
                  <c:v>86.590424329405138</c:v>
                </c:pt>
                <c:pt idx="156">
                  <c:v>86.898841268394733</c:v>
                </c:pt>
                <c:pt idx="157">
                  <c:v>87.203834542380605</c:v>
                </c:pt>
                <c:pt idx="158">
                  <c:v>87.505398445254372</c:v>
                </c:pt>
                <c:pt idx="159">
                  <c:v>87.80352726139752</c:v>
                </c:pt>
                <c:pt idx="160">
                  <c:v>88.098215265665516</c:v>
                </c:pt>
                <c:pt idx="161">
                  <c:v>88.389456723371865</c:v>
                </c:pt>
                <c:pt idx="162">
                  <c:v>88.677245890272332</c:v>
                </c:pt>
                <c:pt idx="163">
                  <c:v>88.961577012548887</c:v>
                </c:pt>
                <c:pt idx="164">
                  <c:v>89.242444326793844</c:v>
                </c:pt>
                <c:pt idx="165">
                  <c:v>89.519842059993806</c:v>
                </c:pt>
                <c:pt idx="166">
                  <c:v>89.793764429513701</c:v>
                </c:pt>
                <c:pt idx="167">
                  <c:v>90.064205643080697</c:v>
                </c:pt>
                <c:pt idx="168">
                  <c:v>90.331159898768263</c:v>
                </c:pt>
                <c:pt idx="169">
                  <c:v>90.594621384979902</c:v>
                </c:pt>
                <c:pt idx="170">
                  <c:v>90.854584280433144</c:v>
                </c:pt>
                <c:pt idx="171">
                  <c:v>91.111042754143412</c:v>
                </c:pt>
                <c:pt idx="172">
                  <c:v>91.36399096540778</c:v>
                </c:pt>
                <c:pt idx="173">
                  <c:v>91.613423063788858</c:v>
                </c:pt>
                <c:pt idx="174">
                  <c:v>91.859333189098507</c:v>
                </c:pt>
                <c:pt idx="175">
                  <c:v>92.10171547138161</c:v>
                </c:pt>
                <c:pt idx="176">
                  <c:v>92.34056403089977</c:v>
                </c:pt>
                <c:pt idx="177">
                  <c:v>92.575872978115044</c:v>
                </c:pt>
                <c:pt idx="178">
                  <c:v>92.807636413673634</c:v>
                </c:pt>
                <c:pt idx="179">
                  <c:v>93.035848428389386</c:v>
                </c:pt>
                <c:pt idx="180">
                  <c:v>93.260503103227606</c:v>
                </c:pt>
                <c:pt idx="181">
                  <c:v>93.481594509288485</c:v>
                </c:pt>
                <c:pt idx="182">
                  <c:v>93.699116707790751</c:v>
                </c:pt>
                <c:pt idx="183">
                  <c:v>93.913063750055088</c:v>
                </c:pt>
                <c:pt idx="184">
                  <c:v>94.123429677487806</c:v>
                </c:pt>
                <c:pt idx="185">
                  <c:v>94.330208521564174</c:v>
                </c:pt>
                <c:pt idx="186">
                  <c:v>94.533394303811932</c:v>
                </c:pt>
                <c:pt idx="187">
                  <c:v>94.732981035794694</c:v>
                </c:pt>
                <c:pt idx="188">
                  <c:v>94.928962719095367</c:v>
                </c:pt>
                <c:pt idx="189">
                  <c:v>95.121333345299448</c:v>
                </c:pt>
                <c:pt idx="190">
                  <c:v>95.310086895978486</c:v>
                </c:pt>
                <c:pt idx="191">
                  <c:v>95.495217342673243</c:v>
                </c:pt>
                <c:pt idx="192">
                  <c:v>95.676718646877092</c:v>
                </c:pt>
                <c:pt idx="193">
                  <c:v>95.854584760019193</c:v>
                </c:pt>
                <c:pt idx="194">
                  <c:v>96.028809623447827</c:v>
                </c:pt>
                <c:pt idx="195">
                  <c:v>96.199387168413409</c:v>
                </c:pt>
                <c:pt idx="196">
                  <c:v>96.366311316051878</c:v>
                </c:pt>
                <c:pt idx="197">
                  <c:v>96.529575977367671</c:v>
                </c:pt>
                <c:pt idx="198">
                  <c:v>96.689175053216914</c:v>
                </c:pt>
                <c:pt idx="199">
                  <c:v>96.845102434290496</c:v>
                </c:pt>
                <c:pt idx="200">
                  <c:v>96.997352001097155</c:v>
                </c:pt>
                <c:pt idx="201">
                  <c:v>97.145917623946403</c:v>
                </c:pt>
                <c:pt idx="202">
                  <c:v>97.290793162931664</c:v>
                </c:pt>
                <c:pt idx="203">
                  <c:v>97.43197246791317</c:v>
                </c:pt>
                <c:pt idx="204">
                  <c:v>97.569449378500906</c:v>
                </c:pt>
                <c:pt idx="205">
                  <c:v>97.703217724037557</c:v>
                </c:pt>
                <c:pt idx="206">
                  <c:v>97.833271323581357</c:v>
                </c:pt>
                <c:pt idx="207">
                  <c:v>97.95960398588899</c:v>
                </c:pt>
                <c:pt idx="208">
                  <c:v>98.08220950939841</c:v>
                </c:pt>
                <c:pt idx="209">
                  <c:v>98.201081682211594</c:v>
                </c:pt>
                <c:pt idx="210">
                  <c:v>98.316214282077397</c:v>
                </c:pt>
                <c:pt idx="211">
                  <c:v>98.427601076374245</c:v>
                </c:pt>
                <c:pt idx="212">
                  <c:v>98.535235822092844</c:v>
                </c:pt>
                <c:pt idx="213">
                  <c:v>98.639112265818923</c:v>
                </c:pt>
                <c:pt idx="214">
                  <c:v>98.739224143715788</c:v>
                </c:pt>
                <c:pt idx="215">
                  <c:v>98.835565181507079</c:v>
                </c:pt>
                <c:pt idx="216">
                  <c:v>98.928129094459294</c:v>
                </c:pt>
                <c:pt idx="217">
                  <c:v>99.016909587364339</c:v>
                </c:pt>
                <c:pt idx="218">
                  <c:v>99.101900354522158</c:v>
                </c:pt>
                <c:pt idx="219">
                  <c:v>99.183095079723188</c:v>
                </c:pt>
                <c:pt idx="220">
                  <c:v>99.260487436230818</c:v>
                </c:pt>
                <c:pt idx="221">
                  <c:v>99.334071086763871</c:v>
                </c:pt>
                <c:pt idx="222">
                  <c:v>99.403839683479092</c:v>
                </c:pt>
                <c:pt idx="223">
                  <c:v>99.469786867953417</c:v>
                </c:pt>
                <c:pt idx="224">
                  <c:v>99.531906271166477</c:v>
                </c:pt>
                <c:pt idx="225">
                  <c:v>99.590191513482822</c:v>
                </c:pt>
                <c:pt idx="226">
                  <c:v>99.644636204634295</c:v>
                </c:pt>
                <c:pt idx="227">
                  <c:v>99.695233943702263</c:v>
                </c:pt>
                <c:pt idx="228">
                  <c:v>99.741978319099957</c:v>
                </c:pt>
                <c:pt idx="229">
                  <c:v>99.784862908554558</c:v>
                </c:pt>
                <c:pt idx="230">
                  <c:v>99.823881279089534</c:v>
                </c:pt>
                <c:pt idx="231">
                  <c:v>99.859026987006658</c:v>
                </c:pt>
                <c:pt idx="232">
                  <c:v>99.890293577868235</c:v>
                </c:pt>
                <c:pt idx="233">
                  <c:v>99.917674586479166</c:v>
                </c:pt>
                <c:pt idx="234">
                  <c:v>99.941163536869055</c:v>
                </c:pt>
                <c:pt idx="235">
                  <c:v>99.960753942274195</c:v>
                </c:pt>
                <c:pt idx="236">
                  <c:v>99.976439305119612</c:v>
                </c:pt>
                <c:pt idx="237">
                  <c:v>99.98821311700101</c:v>
                </c:pt>
                <c:pt idx="238">
                  <c:v>99.996068858666817</c:v>
                </c:pt>
                <c:pt idx="2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9-4F63-9B8B-3CEADB26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11160"/>
        <c:axId val="662909520"/>
      </c:lineChart>
      <c:dateAx>
        <c:axId val="66291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09520"/>
        <c:crosses val="autoZero"/>
        <c:auto val="1"/>
        <c:lblOffset val="100"/>
        <c:baseTimeUnit val="months"/>
      </c:dateAx>
      <c:valAx>
        <c:axId val="662909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u="none" strike="noStrike" baseline="0"/>
                  <a:t>Percentage (</a:t>
                </a:r>
                <a:r>
                  <a:rPr lang="ca-ES" sz="1800"/>
                  <a:t>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1116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0</xdr:rowOff>
    </xdr:from>
    <xdr:to>
      <xdr:col>24</xdr:col>
      <xdr:colOff>225425</xdr:colOff>
      <xdr:row>28</xdr:row>
      <xdr:rowOff>130023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895EE0D-8EC4-446E-8514-6DD4BE35C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0.09209</cdr:x>
      <cdr:y>0.11678</cdr:y>
    </cdr:from>
    <cdr:to>
      <cdr:x>0.31809</cdr:x>
      <cdr:y>0.16478</cdr:y>
    </cdr:to>
    <cdr:sp macro="" textlink="">
      <cdr:nvSpPr>
        <cdr:cNvPr id="4" name="QuadreDeText 1">
          <a:extLst xmlns:a="http://schemas.openxmlformats.org/drawingml/2006/main">
            <a:ext uri="{FF2B5EF4-FFF2-40B4-BE49-F238E27FC236}">
              <a16:creationId xmlns:a16="http://schemas.microsoft.com/office/drawing/2014/main" id="{7EA13307-9158-48AE-B481-A5836604B0E6}"/>
            </a:ext>
          </a:extLst>
        </cdr:cNvPr>
        <cdr:cNvSpPr txBox="1"/>
      </cdr:nvSpPr>
      <cdr:spPr>
        <a:xfrm xmlns:a="http://schemas.openxmlformats.org/drawingml/2006/main">
          <a:off x="1049909" y="595797"/>
          <a:ext cx="2576466" cy="244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+mj-lt"/>
            </a:rPr>
            <a:t>Sources</a:t>
          </a:r>
          <a:r>
            <a:rPr lang="en-GB" sz="1100" baseline="0">
              <a:latin typeface="+mj-lt"/>
            </a:rPr>
            <a:t> and notes:</a:t>
          </a:r>
          <a:r>
            <a:rPr lang="en-GB" sz="1100">
              <a:latin typeface="+mj-lt"/>
            </a:rPr>
            <a:t> www.spainhousing.xyz</a:t>
          </a:r>
        </a:p>
      </cdr:txBody>
    </cdr:sp>
  </cdr:relSizeAnchor>
</c:userShape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F66-2A8E-496F-A236-FB8C00C8B55A}">
  <dimension ref="A1:I303"/>
  <sheetViews>
    <sheetView zoomScale="80" zoomScaleNormal="80" workbookViewId="0">
      <selection sqref="A1:A1048576"/>
    </sheetView>
  </sheetViews>
  <sheetFormatPr defaultRowHeight="14.5" x14ac:dyDescent="0.35"/>
  <cols>
    <col min="1" max="1" width="13.1796875" customWidth="1"/>
    <col min="2" max="2" width="13" customWidth="1"/>
    <col min="3" max="3" width="15.90625" customWidth="1"/>
    <col min="4" max="4" width="10.08984375" customWidth="1"/>
    <col min="6" max="6" width="15.1796875" customWidth="1"/>
    <col min="7" max="7" width="11" customWidth="1"/>
    <col min="8" max="8" width="11.453125" style="1" bestFit="1" customWidth="1"/>
    <col min="9" max="9" width="16.81640625" customWidth="1"/>
  </cols>
  <sheetData>
    <row r="1" spans="1:9" ht="50.5" customHeight="1" x14ac:dyDescent="0.35">
      <c r="A1" s="10" t="s">
        <v>2</v>
      </c>
      <c r="B1" s="10" t="s">
        <v>3</v>
      </c>
      <c r="C1" s="10" t="s">
        <v>1</v>
      </c>
      <c r="D1" s="10" t="s">
        <v>0</v>
      </c>
      <c r="E1" s="10" t="s">
        <v>4</v>
      </c>
      <c r="F1" s="10" t="s">
        <v>5</v>
      </c>
      <c r="G1" s="10" t="s">
        <v>6</v>
      </c>
      <c r="H1" s="11" t="s">
        <v>7</v>
      </c>
      <c r="I1" s="10" t="s">
        <v>8</v>
      </c>
    </row>
    <row r="2" spans="1:9" x14ac:dyDescent="0.35">
      <c r="A2" s="13"/>
      <c r="B2" s="2"/>
      <c r="C2" s="2"/>
      <c r="D2" s="2"/>
      <c r="E2" s="2"/>
      <c r="F2" s="9">
        <f>SUM(F3:F242)</f>
        <v>149999.99999999997</v>
      </c>
      <c r="G2" s="9">
        <f>SUM(G3:G242)</f>
        <v>32118.000616242149</v>
      </c>
      <c r="H2" s="9">
        <f>SUM(H3:H242)</f>
        <v>182118.00061624221</v>
      </c>
      <c r="I2" s="14">
        <v>150000</v>
      </c>
    </row>
    <row r="3" spans="1:9" x14ac:dyDescent="0.35">
      <c r="A3" s="12">
        <v>36526</v>
      </c>
      <c r="B3" s="4">
        <v>240</v>
      </c>
      <c r="C3" s="4">
        <v>0.01</v>
      </c>
      <c r="D3" s="4">
        <v>0.01</v>
      </c>
      <c r="E3" s="4">
        <f>C3+D3</f>
        <v>0.02</v>
      </c>
      <c r="F3" s="5">
        <f>H3-G3</f>
        <v>508.82500256767582</v>
      </c>
      <c r="G3" s="6">
        <f>I2*(E3/12)</f>
        <v>250.00000000000003</v>
      </c>
      <c r="H3" s="5">
        <f>PMT(E3/12,B3,I2*-1)</f>
        <v>758.82500256767582</v>
      </c>
      <c r="I3" s="7">
        <f>I2-F3</f>
        <v>149491.17499743233</v>
      </c>
    </row>
    <row r="4" spans="1:9" x14ac:dyDescent="0.35">
      <c r="A4" s="12">
        <v>36557</v>
      </c>
      <c r="B4" s="4">
        <f>B3-1</f>
        <v>239</v>
      </c>
      <c r="C4" s="4">
        <v>0.01</v>
      </c>
      <c r="D4" s="4">
        <v>0.01</v>
      </c>
      <c r="E4" s="4">
        <f>C4+D4</f>
        <v>0.02</v>
      </c>
      <c r="F4" s="5">
        <f>H4-G4</f>
        <v>509.67304423862191</v>
      </c>
      <c r="G4" s="6">
        <f>I3*(E4/12)</f>
        <v>249.15195832905391</v>
      </c>
      <c r="H4" s="5">
        <f>PMT(E4/12,B4,I3*-1)</f>
        <v>758.82500256767582</v>
      </c>
      <c r="I4" s="7">
        <f>I3-F4</f>
        <v>148981.50195319371</v>
      </c>
    </row>
    <row r="5" spans="1:9" x14ac:dyDescent="0.35">
      <c r="A5" s="12">
        <v>36586</v>
      </c>
      <c r="B5" s="4">
        <f>B4-1</f>
        <v>238</v>
      </c>
      <c r="C5" s="4">
        <v>0.01</v>
      </c>
      <c r="D5" s="4">
        <v>0.01</v>
      </c>
      <c r="E5" s="4">
        <f>C5+D5</f>
        <v>0.02</v>
      </c>
      <c r="F5" s="5">
        <f>H5-G5</f>
        <v>510.52249931235292</v>
      </c>
      <c r="G5" s="6">
        <f>I4*(E5/12)</f>
        <v>248.30250325532288</v>
      </c>
      <c r="H5" s="5">
        <f>PMT(E5/12,B5,I4*-1)</f>
        <v>758.82500256767582</v>
      </c>
      <c r="I5" s="7">
        <f>I4-F5</f>
        <v>148470.97945388136</v>
      </c>
    </row>
    <row r="6" spans="1:9" x14ac:dyDescent="0.35">
      <c r="A6" s="12">
        <v>36617</v>
      </c>
      <c r="B6" s="4">
        <f>B5-1</f>
        <v>237</v>
      </c>
      <c r="C6" s="4">
        <v>0.01</v>
      </c>
      <c r="D6" s="4">
        <v>0.01</v>
      </c>
      <c r="E6" s="4">
        <f>C6+D6</f>
        <v>0.02</v>
      </c>
      <c r="F6" s="5">
        <f>H6-G6</f>
        <v>511.3733701445401</v>
      </c>
      <c r="G6" s="6">
        <f>I5*(E6/12)</f>
        <v>247.45163242313561</v>
      </c>
      <c r="H6" s="5">
        <f>PMT(E6/12,B6,I5*-1)</f>
        <v>758.82500256767571</v>
      </c>
      <c r="I6" s="7">
        <f>I5-F6</f>
        <v>147959.60608373681</v>
      </c>
    </row>
    <row r="7" spans="1:9" x14ac:dyDescent="0.35">
      <c r="A7" s="12">
        <v>36647</v>
      </c>
      <c r="B7" s="4">
        <f>B6-1</f>
        <v>236</v>
      </c>
      <c r="C7" s="4">
        <v>0.01</v>
      </c>
      <c r="D7" s="4">
        <v>0.01</v>
      </c>
      <c r="E7" s="4">
        <f>C7+D7</f>
        <v>0.02</v>
      </c>
      <c r="F7" s="5">
        <f>H7-G7</f>
        <v>512.22565909478101</v>
      </c>
      <c r="G7" s="6">
        <f>I6*(E7/12)</f>
        <v>246.5993434728947</v>
      </c>
      <c r="H7" s="5">
        <f>PMT(E7/12,B7,I6*-1)</f>
        <v>758.82500256767571</v>
      </c>
      <c r="I7" s="7">
        <f>I6-F7</f>
        <v>147447.38042464203</v>
      </c>
    </row>
    <row r="8" spans="1:9" x14ac:dyDescent="0.35">
      <c r="A8" s="12">
        <v>36678</v>
      </c>
      <c r="B8" s="4">
        <f>B7-1</f>
        <v>235</v>
      </c>
      <c r="C8" s="4">
        <v>0.01</v>
      </c>
      <c r="D8" s="4">
        <v>0.01</v>
      </c>
      <c r="E8" s="4">
        <f>C8+D8</f>
        <v>0.02</v>
      </c>
      <c r="F8" s="5">
        <f>H8-G8</f>
        <v>513.07936852660566</v>
      </c>
      <c r="G8" s="6">
        <f>I7*(E8/12)</f>
        <v>245.74563404107008</v>
      </c>
      <c r="H8" s="5">
        <f>PMT(E8/12,B8,I7*-1)</f>
        <v>758.82500256767571</v>
      </c>
      <c r="I8" s="7">
        <f>I7-F8</f>
        <v>146934.30105611542</v>
      </c>
    </row>
    <row r="9" spans="1:9" x14ac:dyDescent="0.35">
      <c r="A9" s="12">
        <v>36708</v>
      </c>
      <c r="B9" s="4">
        <f>B8-1</f>
        <v>234</v>
      </c>
      <c r="C9" s="4">
        <v>0.01</v>
      </c>
      <c r="D9" s="4">
        <v>0.01</v>
      </c>
      <c r="E9" s="4">
        <f>C9+D9</f>
        <v>0.02</v>
      </c>
      <c r="F9" s="5">
        <f>H9-G9</f>
        <v>513.93450080748335</v>
      </c>
      <c r="G9" s="6">
        <f>I8*(E9/12)</f>
        <v>244.89050176019239</v>
      </c>
      <c r="H9" s="5">
        <f>PMT(E9/12,B9,I8*-1)</f>
        <v>758.82500256767571</v>
      </c>
      <c r="I9" s="7">
        <f>I8-F9</f>
        <v>146420.36655530793</v>
      </c>
    </row>
    <row r="10" spans="1:9" x14ac:dyDescent="0.35">
      <c r="A10" s="12">
        <v>36739</v>
      </c>
      <c r="B10" s="4">
        <f>B9-1</f>
        <v>233</v>
      </c>
      <c r="C10" s="4">
        <v>0.01</v>
      </c>
      <c r="D10" s="4">
        <v>0.01</v>
      </c>
      <c r="E10" s="4">
        <f>C10+D10</f>
        <v>0.02</v>
      </c>
      <c r="F10" s="5">
        <f>H10-G10</f>
        <v>514.79105830882918</v>
      </c>
      <c r="G10" s="6">
        <f>I9*(E10/12)</f>
        <v>244.03394425884656</v>
      </c>
      <c r="H10" s="5">
        <f>PMT(E10/12,B10,I9*-1)</f>
        <v>758.82500256767571</v>
      </c>
      <c r="I10" s="7">
        <f>I9-F10</f>
        <v>145905.57549699911</v>
      </c>
    </row>
    <row r="11" spans="1:9" x14ac:dyDescent="0.35">
      <c r="A11" s="12">
        <v>36770</v>
      </c>
      <c r="B11" s="4">
        <f>B10-1</f>
        <v>232</v>
      </c>
      <c r="C11" s="4">
        <v>0.01</v>
      </c>
      <c r="D11" s="4">
        <v>0.01</v>
      </c>
      <c r="E11" s="4">
        <f>C11+D11</f>
        <v>0.02</v>
      </c>
      <c r="F11" s="5">
        <f>H11-G11</f>
        <v>515.64904340601049</v>
      </c>
      <c r="G11" s="6">
        <f>I10*(E11/12)</f>
        <v>243.17595916166519</v>
      </c>
      <c r="H11" s="5">
        <f>PMT(E11/12,B11,I10*-1)</f>
        <v>758.82500256767571</v>
      </c>
      <c r="I11" s="7">
        <f>I10-F11</f>
        <v>145389.9264535931</v>
      </c>
    </row>
    <row r="12" spans="1:9" x14ac:dyDescent="0.35">
      <c r="A12" s="12">
        <v>36800</v>
      </c>
      <c r="B12" s="4">
        <f>B11-1</f>
        <v>231</v>
      </c>
      <c r="C12" s="4">
        <v>0.01</v>
      </c>
      <c r="D12" s="4">
        <v>0.01</v>
      </c>
      <c r="E12" s="4">
        <f>C12+D12</f>
        <v>0.02</v>
      </c>
      <c r="F12" s="5">
        <f>H12-G12</f>
        <v>516.50845847835376</v>
      </c>
      <c r="G12" s="6">
        <f>I11*(E12/12)</f>
        <v>242.31654408932184</v>
      </c>
      <c r="H12" s="5">
        <f>PMT(E12/12,B12,I11*-1)</f>
        <v>758.8250025676756</v>
      </c>
      <c r="I12" s="7">
        <f>I11-F12</f>
        <v>144873.41799511475</v>
      </c>
    </row>
    <row r="13" spans="1:9" x14ac:dyDescent="0.35">
      <c r="A13" s="12">
        <v>36831</v>
      </c>
      <c r="B13" s="4">
        <f>B12-1</f>
        <v>230</v>
      </c>
      <c r="C13" s="4">
        <v>0.01</v>
      </c>
      <c r="D13" s="4">
        <v>0.01</v>
      </c>
      <c r="E13" s="4">
        <f>C13+D13</f>
        <v>0.02</v>
      </c>
      <c r="F13" s="5">
        <f>H13-G13</f>
        <v>517.36930590915108</v>
      </c>
      <c r="G13" s="6">
        <f>I12*(E13/12)</f>
        <v>241.4556966585246</v>
      </c>
      <c r="H13" s="5">
        <f>PMT(E13/12,B13,I12*-1)</f>
        <v>758.82500256767571</v>
      </c>
      <c r="I13" s="7">
        <f>I12-F13</f>
        <v>144356.04868920561</v>
      </c>
    </row>
    <row r="14" spans="1:9" x14ac:dyDescent="0.35">
      <c r="A14" s="12">
        <v>36861</v>
      </c>
      <c r="B14" s="4">
        <f>B13-1</f>
        <v>229</v>
      </c>
      <c r="C14" s="4">
        <v>0.01</v>
      </c>
      <c r="D14" s="4">
        <v>0.01</v>
      </c>
      <c r="E14" s="4">
        <f>C14+D14</f>
        <v>0.02</v>
      </c>
      <c r="F14" s="5">
        <f>H14-G14</f>
        <v>518.23158808566632</v>
      </c>
      <c r="G14" s="6">
        <f>I13*(E14/12)</f>
        <v>240.59341448200936</v>
      </c>
      <c r="H14" s="5">
        <f>PMT(E14/12,B14,I13*-1)</f>
        <v>758.82500256767571</v>
      </c>
      <c r="I14" s="7">
        <f>I13-F14</f>
        <v>143837.81710111993</v>
      </c>
    </row>
    <row r="15" spans="1:9" x14ac:dyDescent="0.35">
      <c r="A15" s="12">
        <v>36892</v>
      </c>
      <c r="B15" s="4">
        <f>B14-1</f>
        <v>228</v>
      </c>
      <c r="C15" s="4">
        <v>0.01</v>
      </c>
      <c r="D15" s="4">
        <v>0.01</v>
      </c>
      <c r="E15" s="4">
        <f>C15+D15</f>
        <v>0.02</v>
      </c>
      <c r="F15" s="5">
        <f>H15-G15</f>
        <v>519.09530739914248</v>
      </c>
      <c r="G15" s="6">
        <f>I14*(E15/12)</f>
        <v>239.72969516853323</v>
      </c>
      <c r="H15" s="5">
        <f>PMT(E15/12,B15,I14*-1)</f>
        <v>758.82500256767571</v>
      </c>
      <c r="I15" s="7">
        <f>I14-F15</f>
        <v>143318.72179372079</v>
      </c>
    </row>
    <row r="16" spans="1:9" x14ac:dyDescent="0.35">
      <c r="A16" s="12">
        <v>36923</v>
      </c>
      <c r="B16" s="4">
        <f>B15-1</f>
        <v>227</v>
      </c>
      <c r="C16" s="4">
        <v>0.01</v>
      </c>
      <c r="D16" s="4">
        <v>0.01</v>
      </c>
      <c r="E16" s="4">
        <f>C16+D16</f>
        <v>0.02</v>
      </c>
      <c r="F16" s="5">
        <f>H16-G16</f>
        <v>519.96046624480778</v>
      </c>
      <c r="G16" s="6">
        <f>I15*(E16/12)</f>
        <v>238.86453632286799</v>
      </c>
      <c r="H16" s="5">
        <f>PMT(E16/12,B16,I15*-1)</f>
        <v>758.82500256767571</v>
      </c>
      <c r="I16" s="7">
        <f>I15-F16</f>
        <v>142798.76132747598</v>
      </c>
    </row>
    <row r="17" spans="1:9" x14ac:dyDescent="0.35">
      <c r="A17" s="12">
        <v>36951</v>
      </c>
      <c r="B17" s="4">
        <f>B16-1</f>
        <v>226</v>
      </c>
      <c r="C17" s="4">
        <v>0.01</v>
      </c>
      <c r="D17" s="4">
        <v>0.01</v>
      </c>
      <c r="E17" s="4">
        <f>C17+D17</f>
        <v>0.02</v>
      </c>
      <c r="F17" s="5">
        <f>H17-G17</f>
        <v>520.82706702188227</v>
      </c>
      <c r="G17" s="6">
        <f>I16*(E17/12)</f>
        <v>237.99793554579333</v>
      </c>
      <c r="H17" s="5">
        <f>PMT(E17/12,B17,I16*-1)</f>
        <v>758.8250025676756</v>
      </c>
      <c r="I17" s="7">
        <f>I16-F17</f>
        <v>142277.93426045409</v>
      </c>
    </row>
    <row r="18" spans="1:9" x14ac:dyDescent="0.35">
      <c r="A18" s="12">
        <v>36982</v>
      </c>
      <c r="B18" s="4">
        <f>B17-1</f>
        <v>225</v>
      </c>
      <c r="C18" s="4">
        <v>0.01</v>
      </c>
      <c r="D18" s="4">
        <v>0.01</v>
      </c>
      <c r="E18" s="4">
        <f>C18+D18</f>
        <v>0.02</v>
      </c>
      <c r="F18" s="5">
        <f>H18-G18</f>
        <v>521.69511213358555</v>
      </c>
      <c r="G18" s="6">
        <f>I17*(E18/12)</f>
        <v>237.12989043409016</v>
      </c>
      <c r="H18" s="5">
        <f>PMT(E18/12,B18,I17*-1)</f>
        <v>758.82500256767571</v>
      </c>
      <c r="I18" s="7">
        <f>I17-F18</f>
        <v>141756.23914832051</v>
      </c>
    </row>
    <row r="19" spans="1:9" x14ac:dyDescent="0.35">
      <c r="A19" s="12">
        <v>37012</v>
      </c>
      <c r="B19" s="4">
        <f>B18-1</f>
        <v>224</v>
      </c>
      <c r="C19" s="4">
        <v>0.01</v>
      </c>
      <c r="D19" s="4">
        <v>0.01</v>
      </c>
      <c r="E19" s="4">
        <f>C19+D19</f>
        <v>0.02</v>
      </c>
      <c r="F19" s="5">
        <f>H19-G19</f>
        <v>522.56460398714148</v>
      </c>
      <c r="G19" s="6">
        <f>I18*(E19/12)</f>
        <v>236.2603985805342</v>
      </c>
      <c r="H19" s="5">
        <f>PMT(E19/12,B19,I18*-1)</f>
        <v>758.82500256767571</v>
      </c>
      <c r="I19" s="7">
        <f>I18-F19</f>
        <v>141233.67454433336</v>
      </c>
    </row>
    <row r="20" spans="1:9" x14ac:dyDescent="0.35">
      <c r="A20" s="12">
        <v>37043</v>
      </c>
      <c r="B20" s="4">
        <f>B19-1</f>
        <v>223</v>
      </c>
      <c r="C20" s="4">
        <v>0.01</v>
      </c>
      <c r="D20" s="4">
        <v>0.01</v>
      </c>
      <c r="E20" s="4">
        <f>C20+D20</f>
        <v>0.02</v>
      </c>
      <c r="F20" s="5">
        <f>H20-G20</f>
        <v>523.43554499378661</v>
      </c>
      <c r="G20" s="6">
        <f>I19*(E20/12)</f>
        <v>235.38945757388896</v>
      </c>
      <c r="H20" s="5">
        <f>PMT(E20/12,B20,I19*-1)</f>
        <v>758.8250025676756</v>
      </c>
      <c r="I20" s="7">
        <f>I19-F20</f>
        <v>140710.23899933958</v>
      </c>
    </row>
    <row r="21" spans="1:9" x14ac:dyDescent="0.35">
      <c r="A21" s="12">
        <v>37073</v>
      </c>
      <c r="B21" s="4">
        <f>B20-1</f>
        <v>222</v>
      </c>
      <c r="C21" s="4">
        <v>0.01</v>
      </c>
      <c r="D21" s="4">
        <v>0.01</v>
      </c>
      <c r="E21" s="4">
        <f>C21+D21</f>
        <v>0.02</v>
      </c>
      <c r="F21" s="5">
        <f>H21-G21</f>
        <v>524.30793756877642</v>
      </c>
      <c r="G21" s="6">
        <f>I20*(E21/12)</f>
        <v>234.51706499889931</v>
      </c>
      <c r="H21" s="5">
        <f>PMT(E21/12,B21,I20*-1)</f>
        <v>758.82500256767571</v>
      </c>
      <c r="I21" s="7">
        <f>I20-F21</f>
        <v>140185.9310617708</v>
      </c>
    </row>
    <row r="22" spans="1:9" x14ac:dyDescent="0.35">
      <c r="A22" s="12">
        <v>37104</v>
      </c>
      <c r="B22" s="4">
        <f>B21-1</f>
        <v>221</v>
      </c>
      <c r="C22" s="4">
        <v>0.01</v>
      </c>
      <c r="D22" s="4">
        <v>0.01</v>
      </c>
      <c r="E22" s="4">
        <f>C22+D22</f>
        <v>0.02</v>
      </c>
      <c r="F22" s="5">
        <f>H22-G22</f>
        <v>525.18178413139094</v>
      </c>
      <c r="G22" s="6">
        <f>I21*(E22/12)</f>
        <v>233.64321843628468</v>
      </c>
      <c r="H22" s="5">
        <f>PMT(E22/12,B22,I21*-1)</f>
        <v>758.8250025676756</v>
      </c>
      <c r="I22" s="7">
        <f>I21-F22</f>
        <v>139660.74927763941</v>
      </c>
    </row>
    <row r="23" spans="1:9" x14ac:dyDescent="0.35">
      <c r="A23" s="12">
        <v>37135</v>
      </c>
      <c r="B23" s="4">
        <f>B22-1</f>
        <v>220</v>
      </c>
      <c r="C23" s="4">
        <v>0.01</v>
      </c>
      <c r="D23" s="4">
        <v>0.01</v>
      </c>
      <c r="E23" s="4">
        <f>C23+D23</f>
        <v>0.02</v>
      </c>
      <c r="F23" s="5">
        <f>H23-G23</f>
        <v>526.05708710494321</v>
      </c>
      <c r="G23" s="6">
        <f>I22*(E23/12)</f>
        <v>232.76791546273236</v>
      </c>
      <c r="H23" s="5">
        <f>PMT(E23/12,B23,I22*-1)</f>
        <v>758.8250025676756</v>
      </c>
      <c r="I23" s="7">
        <f>I22-F23</f>
        <v>139134.69219053446</v>
      </c>
    </row>
    <row r="24" spans="1:9" x14ac:dyDescent="0.35">
      <c r="A24" s="12">
        <v>37165</v>
      </c>
      <c r="B24" s="4">
        <f>B23-1</f>
        <v>219</v>
      </c>
      <c r="C24" s="4">
        <v>0.01</v>
      </c>
      <c r="D24" s="4">
        <v>0.01</v>
      </c>
      <c r="E24" s="4">
        <f>C24+D24</f>
        <v>0.02</v>
      </c>
      <c r="F24" s="5">
        <f>H24-G24</f>
        <v>526.93384891678477</v>
      </c>
      <c r="G24" s="6">
        <f>I23*(E24/12)</f>
        <v>231.8911536508908</v>
      </c>
      <c r="H24" s="5">
        <f>PMT(E24/12,B24,I23*-1)</f>
        <v>758.8250025676756</v>
      </c>
      <c r="I24" s="7">
        <f>I23-F24</f>
        <v>138607.75834161768</v>
      </c>
    </row>
    <row r="25" spans="1:9" x14ac:dyDescent="0.35">
      <c r="A25" s="12">
        <v>37196</v>
      </c>
      <c r="B25" s="4">
        <f>B24-1</f>
        <v>218</v>
      </c>
      <c r="C25" s="4">
        <v>0.01</v>
      </c>
      <c r="D25" s="4">
        <v>0.01</v>
      </c>
      <c r="E25" s="4">
        <f>C25+D25</f>
        <v>0.02</v>
      </c>
      <c r="F25" s="5">
        <f>H25-G25</f>
        <v>527.81207199831283</v>
      </c>
      <c r="G25" s="6">
        <f>I24*(E25/12)</f>
        <v>231.01293056936282</v>
      </c>
      <c r="H25" s="5">
        <f>PMT(E25/12,B25,I24*-1)</f>
        <v>758.8250025676756</v>
      </c>
      <c r="I25" s="7">
        <f>I24-F25</f>
        <v>138079.94626961937</v>
      </c>
    </row>
    <row r="26" spans="1:9" x14ac:dyDescent="0.35">
      <c r="A26" s="12">
        <v>37226</v>
      </c>
      <c r="B26" s="4">
        <f>B25-1</f>
        <v>217</v>
      </c>
      <c r="C26" s="4">
        <v>0.01</v>
      </c>
      <c r="D26" s="4">
        <v>0.01</v>
      </c>
      <c r="E26" s="4">
        <f>C26+D26</f>
        <v>0.02</v>
      </c>
      <c r="F26" s="5">
        <f>H26-G26</f>
        <v>528.69175878497663</v>
      </c>
      <c r="G26" s="6">
        <f>I25*(E26/12)</f>
        <v>230.13324378269897</v>
      </c>
      <c r="H26" s="5">
        <f>PMT(E26/12,B26,I25*-1)</f>
        <v>758.8250025676756</v>
      </c>
      <c r="I26" s="7">
        <f>I25-F26</f>
        <v>137551.25451083438</v>
      </c>
    </row>
    <row r="27" spans="1:9" x14ac:dyDescent="0.35">
      <c r="A27" s="12">
        <v>37257</v>
      </c>
      <c r="B27" s="4">
        <f>B26-1</f>
        <v>216</v>
      </c>
      <c r="C27" s="4">
        <v>0.01</v>
      </c>
      <c r="D27" s="4">
        <v>0.01</v>
      </c>
      <c r="E27" s="4">
        <f>C27+D27</f>
        <v>0.02</v>
      </c>
      <c r="F27" s="5">
        <f>H27-G27</f>
        <v>529.57291171628492</v>
      </c>
      <c r="G27" s="6">
        <f>I26*(E27/12)</f>
        <v>229.25209085139065</v>
      </c>
      <c r="H27" s="5">
        <f>PMT(E27/12,B27,I26*-1)</f>
        <v>758.8250025676756</v>
      </c>
      <c r="I27" s="7">
        <f>I26-F27</f>
        <v>137021.68159911808</v>
      </c>
    </row>
    <row r="28" spans="1:9" x14ac:dyDescent="0.35">
      <c r="A28" s="12">
        <v>37288</v>
      </c>
      <c r="B28" s="4">
        <f>B27-1</f>
        <v>215</v>
      </c>
      <c r="C28" s="4">
        <v>0.01</v>
      </c>
      <c r="D28" s="4">
        <v>0.01</v>
      </c>
      <c r="E28" s="4">
        <f>C28+D28</f>
        <v>0.02</v>
      </c>
      <c r="F28" s="5">
        <f>H28-G28</f>
        <v>530.45553323581191</v>
      </c>
      <c r="G28" s="6">
        <f>I27*(E28/12)</f>
        <v>228.36946933186348</v>
      </c>
      <c r="H28" s="5">
        <f>PMT(E28/12,B28,I27*-1)</f>
        <v>758.82500256767537</v>
      </c>
      <c r="I28" s="7">
        <f>I27-F28</f>
        <v>136491.22606588228</v>
      </c>
    </row>
    <row r="29" spans="1:9" x14ac:dyDescent="0.35">
      <c r="A29" s="12">
        <v>37316</v>
      </c>
      <c r="B29" s="4">
        <f>B28-1</f>
        <v>214</v>
      </c>
      <c r="C29" s="4">
        <v>0.01</v>
      </c>
      <c r="D29" s="4">
        <v>0.01</v>
      </c>
      <c r="E29" s="4">
        <f>C29+D29</f>
        <v>0.02</v>
      </c>
      <c r="F29" s="5">
        <f>H29-G29</f>
        <v>531.33962579120509</v>
      </c>
      <c r="G29" s="6">
        <f>I28*(E29/12)</f>
        <v>227.48537677647047</v>
      </c>
      <c r="H29" s="5">
        <f>PMT(E29/12,B29,I28*-1)</f>
        <v>758.8250025676756</v>
      </c>
      <c r="I29" s="7">
        <f>I28-F29</f>
        <v>135959.88644009107</v>
      </c>
    </row>
    <row r="30" spans="1:9" x14ac:dyDescent="0.35">
      <c r="A30" s="12">
        <v>37347</v>
      </c>
      <c r="B30" s="4">
        <f>B29-1</f>
        <v>213</v>
      </c>
      <c r="C30" s="4">
        <v>0.01</v>
      </c>
      <c r="D30" s="4">
        <v>0.01</v>
      </c>
      <c r="E30" s="4">
        <f>C30+D30</f>
        <v>0.02</v>
      </c>
      <c r="F30" s="5">
        <f>H30-G30</f>
        <v>532.22519183419035</v>
      </c>
      <c r="G30" s="6">
        <f>I29*(E30/12)</f>
        <v>226.59981073348513</v>
      </c>
      <c r="H30" s="5">
        <f>PMT(E30/12,B30,I29*-1)</f>
        <v>758.82500256767548</v>
      </c>
      <c r="I30" s="7">
        <f>I29-F30</f>
        <v>135427.66124825689</v>
      </c>
    </row>
    <row r="31" spans="1:9" x14ac:dyDescent="0.35">
      <c r="A31" s="12">
        <v>37377</v>
      </c>
      <c r="B31" s="4">
        <f>B30-1</f>
        <v>212</v>
      </c>
      <c r="C31" s="4">
        <v>0.01</v>
      </c>
      <c r="D31" s="4">
        <v>0.01</v>
      </c>
      <c r="E31" s="4">
        <f>C31+D31</f>
        <v>0.02</v>
      </c>
      <c r="F31" s="5">
        <f>H31-G31</f>
        <v>533.11223382058074</v>
      </c>
      <c r="G31" s="6">
        <f>I30*(E31/12)</f>
        <v>225.71276874709483</v>
      </c>
      <c r="H31" s="5">
        <f>PMT(E31/12,B31,I30*-1)</f>
        <v>758.8250025676756</v>
      </c>
      <c r="I31" s="7">
        <f>I30-F31</f>
        <v>134894.54901443631</v>
      </c>
    </row>
    <row r="32" spans="1:9" x14ac:dyDescent="0.35">
      <c r="A32" s="12">
        <v>37408</v>
      </c>
      <c r="B32" s="4">
        <f>B31-1</f>
        <v>211</v>
      </c>
      <c r="C32" s="4">
        <v>0.01</v>
      </c>
      <c r="D32" s="4">
        <v>0.01</v>
      </c>
      <c r="E32" s="4">
        <f>C32+D32</f>
        <v>0.02</v>
      </c>
      <c r="F32" s="5">
        <f>H32-G32</f>
        <v>534.0007542102818</v>
      </c>
      <c r="G32" s="6">
        <f>I31*(E32/12)</f>
        <v>224.82424835739388</v>
      </c>
      <c r="H32" s="5">
        <f>PMT(E32/12,B32,I31*-1)</f>
        <v>758.82500256767571</v>
      </c>
      <c r="I32" s="7">
        <f>I31-F32</f>
        <v>134360.54826022603</v>
      </c>
    </row>
    <row r="33" spans="1:9" x14ac:dyDescent="0.35">
      <c r="A33" s="12">
        <v>37438</v>
      </c>
      <c r="B33" s="4">
        <f>B32-1</f>
        <v>210</v>
      </c>
      <c r="C33" s="4">
        <v>0.01</v>
      </c>
      <c r="D33" s="4">
        <v>0.01</v>
      </c>
      <c r="E33" s="4">
        <f>C33+D33</f>
        <v>0.02</v>
      </c>
      <c r="F33" s="5">
        <f>H33-G33</f>
        <v>534.89075546729873</v>
      </c>
      <c r="G33" s="6">
        <f>I32*(E33/12)</f>
        <v>223.93424710037672</v>
      </c>
      <c r="H33" s="5">
        <f>PMT(E33/12,B33,I32*-1)</f>
        <v>758.82500256767548</v>
      </c>
      <c r="I33" s="7">
        <f>I32-F33</f>
        <v>133825.65750475874</v>
      </c>
    </row>
    <row r="34" spans="1:9" x14ac:dyDescent="0.35">
      <c r="A34" s="12">
        <v>37469</v>
      </c>
      <c r="B34" s="4">
        <f>B33-1</f>
        <v>209</v>
      </c>
      <c r="C34" s="4">
        <v>0.01</v>
      </c>
      <c r="D34" s="4">
        <v>0.01</v>
      </c>
      <c r="E34" s="4">
        <f>C34+D34</f>
        <v>0.02</v>
      </c>
      <c r="F34" s="5">
        <f>H34-G34</f>
        <v>535.78224005974448</v>
      </c>
      <c r="G34" s="6">
        <f>I33*(E34/12)</f>
        <v>223.04276250793126</v>
      </c>
      <c r="H34" s="5">
        <f>PMT(E34/12,B34,I33*-1)</f>
        <v>758.82500256767571</v>
      </c>
      <c r="I34" s="7">
        <f>I33-F34</f>
        <v>133289.87526469899</v>
      </c>
    </row>
    <row r="35" spans="1:9" x14ac:dyDescent="0.35">
      <c r="A35" s="12">
        <v>37500</v>
      </c>
      <c r="B35" s="4">
        <f>B34-1</f>
        <v>208</v>
      </c>
      <c r="C35" s="4">
        <v>0.01</v>
      </c>
      <c r="D35" s="4">
        <v>0.01</v>
      </c>
      <c r="E35" s="4">
        <f>C35+D35</f>
        <v>0.02</v>
      </c>
      <c r="F35" s="5">
        <f>H35-G35</f>
        <v>536.67521045984392</v>
      </c>
      <c r="G35" s="6">
        <f>I34*(E35/12)</f>
        <v>222.14979210783167</v>
      </c>
      <c r="H35" s="5">
        <f>PMT(E35/12,B35,I34*-1)</f>
        <v>758.8250025676756</v>
      </c>
      <c r="I35" s="7">
        <f>I34-F35</f>
        <v>132753.20005423913</v>
      </c>
    </row>
    <row r="36" spans="1:9" x14ac:dyDescent="0.35">
      <c r="A36" s="12">
        <v>37530</v>
      </c>
      <c r="B36" s="4">
        <f>B35-1</f>
        <v>207</v>
      </c>
      <c r="C36" s="4">
        <v>0.01</v>
      </c>
      <c r="D36" s="4">
        <v>0.01</v>
      </c>
      <c r="E36" s="4">
        <f>C36+D36</f>
        <v>0.02</v>
      </c>
      <c r="F36" s="5">
        <f>H36-G36</f>
        <v>537.56966914394366</v>
      </c>
      <c r="G36" s="6">
        <f>I35*(E36/12)</f>
        <v>221.25533342373191</v>
      </c>
      <c r="H36" s="5">
        <f>PMT(E36/12,B36,I35*-1)</f>
        <v>758.8250025676756</v>
      </c>
      <c r="I36" s="7">
        <f>I35-F36</f>
        <v>132215.6303850952</v>
      </c>
    </row>
    <row r="37" spans="1:9" x14ac:dyDescent="0.35">
      <c r="A37" s="12">
        <v>37561</v>
      </c>
      <c r="B37" s="4">
        <f>B36-1</f>
        <v>206</v>
      </c>
      <c r="C37" s="4">
        <v>0.01</v>
      </c>
      <c r="D37" s="4">
        <v>0.01</v>
      </c>
      <c r="E37" s="4">
        <f>C37+D37</f>
        <v>0.02</v>
      </c>
      <c r="F37" s="5">
        <f>H37-G37</f>
        <v>538.46561859251688</v>
      </c>
      <c r="G37" s="6">
        <f>I36*(E37/12)</f>
        <v>220.35938397515866</v>
      </c>
      <c r="H37" s="5">
        <f>PMT(E37/12,B37,I36*-1)</f>
        <v>758.82500256767548</v>
      </c>
      <c r="I37" s="7">
        <f>I36-F37</f>
        <v>131677.16476650268</v>
      </c>
    </row>
    <row r="38" spans="1:9" x14ac:dyDescent="0.35">
      <c r="A38" s="12">
        <v>37591</v>
      </c>
      <c r="B38" s="4">
        <f>B37-1</f>
        <v>205</v>
      </c>
      <c r="C38" s="4">
        <v>0.01</v>
      </c>
      <c r="D38" s="4">
        <v>0.01</v>
      </c>
      <c r="E38" s="4">
        <f>C38+D38</f>
        <v>0.02</v>
      </c>
      <c r="F38" s="5">
        <f>H38-G38</f>
        <v>539.36306129017123</v>
      </c>
      <c r="G38" s="6">
        <f>I37*(E38/12)</f>
        <v>219.46194127750448</v>
      </c>
      <c r="H38" s="5">
        <f>PMT(E38/12,B38,I37*-1)</f>
        <v>758.82500256767571</v>
      </c>
      <c r="I38" s="7">
        <f>I37-F38</f>
        <v>131137.80170521251</v>
      </c>
    </row>
    <row r="39" spans="1:9" x14ac:dyDescent="0.35">
      <c r="A39" s="12">
        <v>37622</v>
      </c>
      <c r="B39" s="4">
        <f>B38-1</f>
        <v>204</v>
      </c>
      <c r="C39" s="4">
        <v>0.01</v>
      </c>
      <c r="D39" s="4">
        <v>0.01</v>
      </c>
      <c r="E39" s="4">
        <f>C39+D39</f>
        <v>0.02</v>
      </c>
      <c r="F39" s="5">
        <f>H39-G39</f>
        <v>540.26199972565473</v>
      </c>
      <c r="G39" s="6">
        <f>I38*(E39/12)</f>
        <v>218.56300284202086</v>
      </c>
      <c r="H39" s="5">
        <f>PMT(E39/12,B39,I38*-1)</f>
        <v>758.8250025676756</v>
      </c>
      <c r="I39" s="7">
        <f>I38-F39</f>
        <v>130597.53970548685</v>
      </c>
    </row>
    <row r="40" spans="1:9" x14ac:dyDescent="0.35">
      <c r="A40" s="12">
        <v>37653</v>
      </c>
      <c r="B40" s="4">
        <f>B39-1</f>
        <v>203</v>
      </c>
      <c r="C40" s="4">
        <v>0.01</v>
      </c>
      <c r="D40" s="4">
        <v>0.01</v>
      </c>
      <c r="E40" s="4">
        <f>C40+D40</f>
        <v>0.02</v>
      </c>
      <c r="F40" s="5">
        <f>H40-G40</f>
        <v>541.16243639186416</v>
      </c>
      <c r="G40" s="6">
        <f>I39*(E40/12)</f>
        <v>217.66256617581143</v>
      </c>
      <c r="H40" s="5">
        <f>PMT(E40/12,B40,I39*-1)</f>
        <v>758.8250025676756</v>
      </c>
      <c r="I40" s="7">
        <f>I39-F40</f>
        <v>130056.37726909498</v>
      </c>
    </row>
    <row r="41" spans="1:9" x14ac:dyDescent="0.35">
      <c r="A41" s="12">
        <v>37681</v>
      </c>
      <c r="B41" s="4">
        <f>B40-1</f>
        <v>202</v>
      </c>
      <c r="C41" s="4">
        <v>0.01</v>
      </c>
      <c r="D41" s="4">
        <v>0.01</v>
      </c>
      <c r="E41" s="4">
        <f>C41+D41</f>
        <v>0.02</v>
      </c>
      <c r="F41" s="5">
        <f>H41-G41</f>
        <v>542.06437378585076</v>
      </c>
      <c r="G41" s="6">
        <f>I40*(E41/12)</f>
        <v>216.76062878182498</v>
      </c>
      <c r="H41" s="5">
        <f>PMT(E41/12,B41,I40*-1)</f>
        <v>758.82500256767571</v>
      </c>
      <c r="I41" s="7">
        <f>I40-F41</f>
        <v>129514.31289530914</v>
      </c>
    </row>
    <row r="42" spans="1:9" x14ac:dyDescent="0.35">
      <c r="A42" s="12">
        <v>37712</v>
      </c>
      <c r="B42" s="4">
        <f>B41-1</f>
        <v>201</v>
      </c>
      <c r="C42" s="4">
        <v>0.01</v>
      </c>
      <c r="D42" s="4">
        <v>0.01</v>
      </c>
      <c r="E42" s="4">
        <f>C42+D42</f>
        <v>0.02</v>
      </c>
      <c r="F42" s="5">
        <f>H42-G42</f>
        <v>542.96781440882705</v>
      </c>
      <c r="G42" s="6">
        <f>I41*(E42/12)</f>
        <v>215.85718815884857</v>
      </c>
      <c r="H42" s="5">
        <f>PMT(E42/12,B42,I41*-1)</f>
        <v>758.8250025676756</v>
      </c>
      <c r="I42" s="7">
        <f>I41-F42</f>
        <v>128971.34508090031</v>
      </c>
    </row>
    <row r="43" spans="1:9" x14ac:dyDescent="0.35">
      <c r="A43" s="12">
        <v>37742</v>
      </c>
      <c r="B43" s="4">
        <f>B42-1</f>
        <v>200</v>
      </c>
      <c r="C43" s="4">
        <v>0.01</v>
      </c>
      <c r="D43" s="4">
        <v>0.01</v>
      </c>
      <c r="E43" s="4">
        <f>C43+D43</f>
        <v>0.02</v>
      </c>
      <c r="F43" s="5">
        <f>H43-G43</f>
        <v>543.87276076617536</v>
      </c>
      <c r="G43" s="6">
        <f>I42*(E43/12)</f>
        <v>214.95224180150052</v>
      </c>
      <c r="H43" s="5">
        <f>PMT(E43/12,B43,I42*-1)</f>
        <v>758.82500256767582</v>
      </c>
      <c r="I43" s="7">
        <f>I42-F43</f>
        <v>128427.47232013414</v>
      </c>
    </row>
    <row r="44" spans="1:9" x14ac:dyDescent="0.35">
      <c r="A44" s="12">
        <v>37773</v>
      </c>
      <c r="B44" s="4">
        <f>B43-1</f>
        <v>199</v>
      </c>
      <c r="C44" s="4">
        <v>0.01</v>
      </c>
      <c r="D44" s="4">
        <v>0.01</v>
      </c>
      <c r="E44" s="4">
        <f>C44+D44</f>
        <v>0.02</v>
      </c>
      <c r="F44" s="5">
        <f>H44-G44</f>
        <v>544.77921536745191</v>
      </c>
      <c r="G44" s="6">
        <f>I43*(E44/12)</f>
        <v>214.04578720022357</v>
      </c>
      <c r="H44" s="5">
        <f>PMT(E44/12,B44,I43*-1)</f>
        <v>758.82500256767548</v>
      </c>
      <c r="I44" s="7">
        <f>I43-F44</f>
        <v>127882.69310476669</v>
      </c>
    </row>
    <row r="45" spans="1:9" x14ac:dyDescent="0.35">
      <c r="A45" s="12">
        <v>37803</v>
      </c>
      <c r="B45" s="4">
        <f>B44-1</f>
        <v>198</v>
      </c>
      <c r="C45" s="4">
        <v>0.01</v>
      </c>
      <c r="D45" s="4">
        <v>0.01</v>
      </c>
      <c r="E45" s="4">
        <f>C45+D45</f>
        <v>0.02</v>
      </c>
      <c r="F45" s="5">
        <f>H45-G45</f>
        <v>545.68718072639786</v>
      </c>
      <c r="G45" s="6">
        <f>I44*(E45/12)</f>
        <v>213.13782184127783</v>
      </c>
      <c r="H45" s="5">
        <f>PMT(E45/12,B45,I44*-1)</f>
        <v>758.82500256767571</v>
      </c>
      <c r="I45" s="7">
        <f>I44-F45</f>
        <v>127337.00592404029</v>
      </c>
    </row>
    <row r="46" spans="1:9" x14ac:dyDescent="0.35">
      <c r="A46" s="12">
        <v>37834</v>
      </c>
      <c r="B46" s="4">
        <f>B45-1</f>
        <v>197</v>
      </c>
      <c r="C46" s="4">
        <v>0.01</v>
      </c>
      <c r="D46" s="4">
        <v>0.01</v>
      </c>
      <c r="E46" s="4">
        <f>C46+D46</f>
        <v>0.02</v>
      </c>
      <c r="F46" s="5">
        <f>H46-G46</f>
        <v>546.59665936094177</v>
      </c>
      <c r="G46" s="6">
        <f>I45*(E46/12)</f>
        <v>212.22834320673383</v>
      </c>
      <c r="H46" s="5">
        <f>PMT(E46/12,B46,I45*-1)</f>
        <v>758.8250025676756</v>
      </c>
      <c r="I46" s="7">
        <f>I45-F46</f>
        <v>126790.40926467934</v>
      </c>
    </row>
    <row r="47" spans="1:9" x14ac:dyDescent="0.35">
      <c r="A47" s="12">
        <v>37865</v>
      </c>
      <c r="B47" s="4">
        <f>B46-1</f>
        <v>196</v>
      </c>
      <c r="C47" s="4">
        <v>0.01</v>
      </c>
      <c r="D47" s="4">
        <v>0.01</v>
      </c>
      <c r="E47" s="4">
        <f>C47+D47</f>
        <v>0.02</v>
      </c>
      <c r="F47" s="5">
        <f>H47-G47</f>
        <v>547.50765379321001</v>
      </c>
      <c r="G47" s="6">
        <f>I46*(E47/12)</f>
        <v>211.31734877446559</v>
      </c>
      <c r="H47" s="5">
        <f>PMT(E47/12,B47,I46*-1)</f>
        <v>758.8250025676756</v>
      </c>
      <c r="I47" s="7">
        <f>I46-F47</f>
        <v>126242.90161088614</v>
      </c>
    </row>
    <row r="48" spans="1:9" x14ac:dyDescent="0.35">
      <c r="A48" s="12">
        <v>37895</v>
      </c>
      <c r="B48" s="4">
        <f>B47-1</f>
        <v>195</v>
      </c>
      <c r="C48" s="4">
        <v>0.01</v>
      </c>
      <c r="D48" s="4">
        <v>0.01</v>
      </c>
      <c r="E48" s="4">
        <f>C48+D48</f>
        <v>0.02</v>
      </c>
      <c r="F48" s="5">
        <f>H48-G48</f>
        <v>548.42016654953193</v>
      </c>
      <c r="G48" s="6">
        <f>I47*(E48/12)</f>
        <v>210.40483601814358</v>
      </c>
      <c r="H48" s="5">
        <f>PMT(E48/12,B48,I47*-1)</f>
        <v>758.82500256767548</v>
      </c>
      <c r="I48" s="7">
        <f>I47-F48</f>
        <v>125694.4814443366</v>
      </c>
    </row>
    <row r="49" spans="1:9" x14ac:dyDescent="0.35">
      <c r="A49" s="12">
        <v>37926</v>
      </c>
      <c r="B49" s="4">
        <f>B48-1</f>
        <v>194</v>
      </c>
      <c r="C49" s="4">
        <v>0.01</v>
      </c>
      <c r="D49" s="4">
        <v>0.01</v>
      </c>
      <c r="E49" s="4">
        <f>C49+D49</f>
        <v>0.02</v>
      </c>
      <c r="F49" s="5">
        <f>H49-G49</f>
        <v>549.33420016044795</v>
      </c>
      <c r="G49" s="6">
        <f>I48*(E49/12)</f>
        <v>209.49080240722768</v>
      </c>
      <c r="H49" s="5">
        <f>PMT(E49/12,B49,I48*-1)</f>
        <v>758.8250025676756</v>
      </c>
      <c r="I49" s="7">
        <f>I48-F49</f>
        <v>125145.14724417616</v>
      </c>
    </row>
    <row r="50" spans="1:9" x14ac:dyDescent="0.35">
      <c r="A50" s="12">
        <v>37956</v>
      </c>
      <c r="B50" s="4">
        <f>B49-1</f>
        <v>193</v>
      </c>
      <c r="C50" s="4">
        <v>0.01</v>
      </c>
      <c r="D50" s="4">
        <v>0.01</v>
      </c>
      <c r="E50" s="4">
        <f>C50+D50</f>
        <v>0.02</v>
      </c>
      <c r="F50" s="5">
        <f>H50-G50</f>
        <v>550.24975716071526</v>
      </c>
      <c r="G50" s="6">
        <f>I49*(E50/12)</f>
        <v>208.57524540696028</v>
      </c>
      <c r="H50" s="5">
        <f>PMT(E50/12,B50,I49*-1)</f>
        <v>758.8250025676756</v>
      </c>
      <c r="I50" s="7">
        <f>I49-F50</f>
        <v>124594.89748701545</v>
      </c>
    </row>
    <row r="51" spans="1:9" x14ac:dyDescent="0.35">
      <c r="A51" s="12">
        <v>37987</v>
      </c>
      <c r="B51" s="4">
        <f>B50-1</f>
        <v>192</v>
      </c>
      <c r="C51" s="4">
        <v>0.01</v>
      </c>
      <c r="D51" s="4">
        <v>0.01</v>
      </c>
      <c r="E51" s="4">
        <f>C51+D51</f>
        <v>0.02</v>
      </c>
      <c r="F51" s="5">
        <f>H51-G51</f>
        <v>551.16684008931657</v>
      </c>
      <c r="G51" s="6">
        <f>I50*(E51/12)</f>
        <v>207.65816247835909</v>
      </c>
      <c r="H51" s="5">
        <f>PMT(E51/12,B51,I50*-1)</f>
        <v>758.8250025676756</v>
      </c>
      <c r="I51" s="7">
        <f>I50-F51</f>
        <v>124043.73064692614</v>
      </c>
    </row>
    <row r="52" spans="1:9" x14ac:dyDescent="0.35">
      <c r="A52" s="12">
        <v>38018</v>
      </c>
      <c r="B52" s="4">
        <f>B51-1</f>
        <v>191</v>
      </c>
      <c r="C52" s="4">
        <v>0.01</v>
      </c>
      <c r="D52" s="4">
        <v>0.01</v>
      </c>
      <c r="E52" s="4">
        <f>C52+D52</f>
        <v>0.02</v>
      </c>
      <c r="F52" s="5">
        <f>H52-G52</f>
        <v>552.08545148946541</v>
      </c>
      <c r="G52" s="6">
        <f>I51*(E52/12)</f>
        <v>206.73955107821024</v>
      </c>
      <c r="H52" s="5">
        <f>PMT(E52/12,B52,I51*-1)</f>
        <v>758.82500256767571</v>
      </c>
      <c r="I52" s="7">
        <f>I51-F52</f>
        <v>123491.64519543668</v>
      </c>
    </row>
    <row r="53" spans="1:9" x14ac:dyDescent="0.35">
      <c r="A53" s="12">
        <v>38047</v>
      </c>
      <c r="B53" s="4">
        <f>B52-1</f>
        <v>190</v>
      </c>
      <c r="C53" s="4">
        <v>0.01</v>
      </c>
      <c r="D53" s="4">
        <v>0.01</v>
      </c>
      <c r="E53" s="4">
        <f>C53+D53</f>
        <v>0.02</v>
      </c>
      <c r="F53" s="5">
        <f>H53-G53</f>
        <v>553.00559390861463</v>
      </c>
      <c r="G53" s="6">
        <f>I52*(E53/12)</f>
        <v>205.81940865906114</v>
      </c>
      <c r="H53" s="5">
        <f>PMT(E53/12,B53,I52*-1)</f>
        <v>758.82500256767571</v>
      </c>
      <c r="I53" s="7">
        <f>I52-F53</f>
        <v>122938.63960152806</v>
      </c>
    </row>
    <row r="54" spans="1:9" x14ac:dyDescent="0.35">
      <c r="A54" s="12">
        <v>38078</v>
      </c>
      <c r="B54" s="4">
        <f>B53-1</f>
        <v>189</v>
      </c>
      <c r="C54" s="4">
        <v>0.01</v>
      </c>
      <c r="D54" s="4">
        <v>0.01</v>
      </c>
      <c r="E54" s="4">
        <f>C54+D54</f>
        <v>0.02</v>
      </c>
      <c r="F54" s="5">
        <f>H54-G54</f>
        <v>553.92726989846233</v>
      </c>
      <c r="G54" s="6">
        <f>I53*(E54/12)</f>
        <v>204.89773266921344</v>
      </c>
      <c r="H54" s="5">
        <f>PMT(E54/12,B54,I53*-1)</f>
        <v>758.82500256767582</v>
      </c>
      <c r="I54" s="7">
        <f>I53-F54</f>
        <v>122384.71233162961</v>
      </c>
    </row>
    <row r="55" spans="1:9" x14ac:dyDescent="0.35">
      <c r="A55" s="12">
        <v>38108</v>
      </c>
      <c r="B55" s="4">
        <f>B54-1</f>
        <v>188</v>
      </c>
      <c r="C55" s="4">
        <v>0.01</v>
      </c>
      <c r="D55" s="4">
        <v>0.01</v>
      </c>
      <c r="E55" s="4">
        <f>C55+D55</f>
        <v>0.02</v>
      </c>
      <c r="F55" s="5">
        <f>H55-G55</f>
        <v>554.85048201495977</v>
      </c>
      <c r="G55" s="6">
        <f>I54*(E55/12)</f>
        <v>203.97452055271603</v>
      </c>
      <c r="H55" s="5">
        <f>PMT(E55/12,B55,I54*-1)</f>
        <v>758.82500256767582</v>
      </c>
      <c r="I55" s="7">
        <f>I54-F55</f>
        <v>121829.86184961465</v>
      </c>
    </row>
    <row r="56" spans="1:9" x14ac:dyDescent="0.35">
      <c r="A56" s="12">
        <v>38139</v>
      </c>
      <c r="B56" s="4">
        <f>B55-1</f>
        <v>187</v>
      </c>
      <c r="C56" s="4">
        <v>0.01</v>
      </c>
      <c r="D56" s="4">
        <v>0.01</v>
      </c>
      <c r="E56" s="4">
        <f>C56+D56</f>
        <v>0.02</v>
      </c>
      <c r="F56" s="5">
        <f>H56-G56</f>
        <v>555.77523281831805</v>
      </c>
      <c r="G56" s="6">
        <f>I55*(E56/12)</f>
        <v>203.04976974935778</v>
      </c>
      <c r="H56" s="5">
        <f>PMT(E56/12,B56,I55*-1)</f>
        <v>758.82500256767582</v>
      </c>
      <c r="I56" s="7">
        <f>I55-F56</f>
        <v>121274.08661679634</v>
      </c>
    </row>
    <row r="57" spans="1:9" x14ac:dyDescent="0.35">
      <c r="A57" s="12">
        <v>38169</v>
      </c>
      <c r="B57" s="4">
        <f>B56-1</f>
        <v>186</v>
      </c>
      <c r="C57" s="4">
        <v>0.01</v>
      </c>
      <c r="D57" s="4">
        <v>0.01</v>
      </c>
      <c r="E57" s="4">
        <f>C57+D57</f>
        <v>0.02</v>
      </c>
      <c r="F57" s="5">
        <f>H57-G57</f>
        <v>556.70152487301527</v>
      </c>
      <c r="G57" s="6">
        <f>I56*(E57/12)</f>
        <v>202.12347769466058</v>
      </c>
      <c r="H57" s="5">
        <f>PMT(E57/12,B57,I56*-1)</f>
        <v>758.82500256767582</v>
      </c>
      <c r="I57" s="7">
        <f>I56-F57</f>
        <v>120717.38509192332</v>
      </c>
    </row>
    <row r="58" spans="1:9" x14ac:dyDescent="0.35">
      <c r="A58" s="12">
        <v>38200</v>
      </c>
      <c r="B58" s="4">
        <f>B57-1</f>
        <v>185</v>
      </c>
      <c r="C58" s="4">
        <v>0.01</v>
      </c>
      <c r="D58" s="4">
        <v>0.01</v>
      </c>
      <c r="E58" s="4">
        <f>C58+D58</f>
        <v>0.02</v>
      </c>
      <c r="F58" s="5">
        <f>H58-G58</f>
        <v>557.62936074780373</v>
      </c>
      <c r="G58" s="6">
        <f>I57*(E58/12)</f>
        <v>201.19564181987221</v>
      </c>
      <c r="H58" s="5">
        <f>PMT(E58/12,B58,I57*-1)</f>
        <v>758.82500256767594</v>
      </c>
      <c r="I58" s="7">
        <f>I57-F58</f>
        <v>120159.75573117552</v>
      </c>
    </row>
    <row r="59" spans="1:9" x14ac:dyDescent="0.35">
      <c r="A59" s="12">
        <v>38231</v>
      </c>
      <c r="B59" s="4">
        <f>B58-1</f>
        <v>184</v>
      </c>
      <c r="C59" s="4">
        <v>0.01</v>
      </c>
      <c r="D59" s="4">
        <v>0.01</v>
      </c>
      <c r="E59" s="4">
        <f>C59+D59</f>
        <v>0.02</v>
      </c>
      <c r="F59" s="5">
        <f>H59-G59</f>
        <v>558.55874301571657</v>
      </c>
      <c r="G59" s="6">
        <f>I58*(E59/12)</f>
        <v>200.26625955195922</v>
      </c>
      <c r="H59" s="5">
        <f>PMT(E59/12,B59,I58*-1)</f>
        <v>758.82500256767582</v>
      </c>
      <c r="I59" s="7">
        <f>I58-F59</f>
        <v>119601.19698815981</v>
      </c>
    </row>
    <row r="60" spans="1:9" x14ac:dyDescent="0.35">
      <c r="A60" s="12">
        <v>38261</v>
      </c>
      <c r="B60" s="4">
        <f>B59-1</f>
        <v>183</v>
      </c>
      <c r="C60" s="4">
        <v>0.01</v>
      </c>
      <c r="D60" s="4">
        <v>0.01</v>
      </c>
      <c r="E60" s="4">
        <f>C60+D60</f>
        <v>0.02</v>
      </c>
      <c r="F60" s="5">
        <f>H60-G60</f>
        <v>559.48967425407625</v>
      </c>
      <c r="G60" s="6">
        <f>I59*(E60/12)</f>
        <v>199.33532831359969</v>
      </c>
      <c r="H60" s="5">
        <f>PMT(E60/12,B60,I59*-1)</f>
        <v>758.82500256767594</v>
      </c>
      <c r="I60" s="7">
        <f>I59-F60</f>
        <v>119041.70731390573</v>
      </c>
    </row>
    <row r="61" spans="1:9" x14ac:dyDescent="0.35">
      <c r="A61" s="12">
        <v>38292</v>
      </c>
      <c r="B61" s="4">
        <f>B60-1</f>
        <v>182</v>
      </c>
      <c r="C61" s="4">
        <v>0.01</v>
      </c>
      <c r="D61" s="4">
        <v>0.01</v>
      </c>
      <c r="E61" s="4">
        <f>C61+D61</f>
        <v>0.02</v>
      </c>
      <c r="F61" s="5">
        <f>H61-G61</f>
        <v>560.42215704449973</v>
      </c>
      <c r="G61" s="6">
        <f>I60*(E61/12)</f>
        <v>198.40284552317624</v>
      </c>
      <c r="H61" s="5">
        <f>PMT(E61/12,B61,I60*-1)</f>
        <v>758.82500256767594</v>
      </c>
      <c r="I61" s="7">
        <f>I60-F61</f>
        <v>118481.28515686124</v>
      </c>
    </row>
    <row r="62" spans="1:9" x14ac:dyDescent="0.35">
      <c r="A62" s="12">
        <v>38322</v>
      </c>
      <c r="B62" s="4">
        <f>B61-1</f>
        <v>181</v>
      </c>
      <c r="C62" s="4">
        <v>0.01</v>
      </c>
      <c r="D62" s="4">
        <v>0.01</v>
      </c>
      <c r="E62" s="4">
        <f>C62+D62</f>
        <v>0.02</v>
      </c>
      <c r="F62" s="5">
        <f>H62-G62</f>
        <v>561.35619397290725</v>
      </c>
      <c r="G62" s="6">
        <f>I61*(E62/12)</f>
        <v>197.46880859476875</v>
      </c>
      <c r="H62" s="5">
        <f>PMT(E62/12,B62,I61*-1)</f>
        <v>758.82500256767594</v>
      </c>
      <c r="I62" s="7">
        <f>I61-F62</f>
        <v>117919.92896288833</v>
      </c>
    </row>
    <row r="63" spans="1:9" x14ac:dyDescent="0.35">
      <c r="A63" s="12">
        <v>38353</v>
      </c>
      <c r="B63" s="4">
        <f>B62-1</f>
        <v>180</v>
      </c>
      <c r="C63" s="4">
        <v>0.01</v>
      </c>
      <c r="D63" s="4">
        <v>0.01</v>
      </c>
      <c r="E63" s="4">
        <f>C63+D63</f>
        <v>0.02</v>
      </c>
      <c r="F63" s="5">
        <f>H63-G63</f>
        <v>562.2917876295287</v>
      </c>
      <c r="G63" s="6">
        <f>I62*(E63/12)</f>
        <v>196.53321493814721</v>
      </c>
      <c r="H63" s="5">
        <f>PMT(E63/12,B63,I62*-1)</f>
        <v>758.82500256767594</v>
      </c>
      <c r="I63" s="7">
        <f>I62-F63</f>
        <v>117357.6371752588</v>
      </c>
    </row>
    <row r="64" spans="1:9" x14ac:dyDescent="0.35">
      <c r="A64" s="12">
        <v>38384</v>
      </c>
      <c r="B64" s="4">
        <f>B63-1</f>
        <v>179</v>
      </c>
      <c r="C64" s="4">
        <v>0.01</v>
      </c>
      <c r="D64" s="4">
        <v>0.01</v>
      </c>
      <c r="E64" s="4">
        <f>C64+D64</f>
        <v>0.02</v>
      </c>
      <c r="F64" s="5">
        <f>H64-G64</f>
        <v>563.22894060891122</v>
      </c>
      <c r="G64" s="6">
        <f>I63*(E64/12)</f>
        <v>195.59606195876469</v>
      </c>
      <c r="H64" s="5">
        <f>PMT(E64/12,B64,I63*-1)</f>
        <v>758.82500256767594</v>
      </c>
      <c r="I64" s="7">
        <f>I63-F64</f>
        <v>116794.40823464989</v>
      </c>
    </row>
    <row r="65" spans="1:9" x14ac:dyDescent="0.35">
      <c r="A65" s="12">
        <v>38412</v>
      </c>
      <c r="B65" s="4">
        <f>B64-1</f>
        <v>178</v>
      </c>
      <c r="C65" s="4">
        <v>0.01</v>
      </c>
      <c r="D65" s="4">
        <v>0.01</v>
      </c>
      <c r="E65" s="4">
        <f>C65+D65</f>
        <v>0.02</v>
      </c>
      <c r="F65" s="5">
        <f>H65-G65</f>
        <v>564.16765550992613</v>
      </c>
      <c r="G65" s="6">
        <f>I64*(E65/12)</f>
        <v>194.65734705774983</v>
      </c>
      <c r="H65" s="5">
        <f>PMT(E65/12,B65,I64*-1)</f>
        <v>758.82500256767594</v>
      </c>
      <c r="I65" s="7">
        <f>I64-F65</f>
        <v>116230.24057913997</v>
      </c>
    </row>
    <row r="66" spans="1:9" x14ac:dyDescent="0.35">
      <c r="A66" s="12">
        <v>38443</v>
      </c>
      <c r="B66" s="4">
        <f>B65-1</f>
        <v>177</v>
      </c>
      <c r="C66" s="4">
        <v>0.01</v>
      </c>
      <c r="D66" s="4">
        <v>0.01</v>
      </c>
      <c r="E66" s="4">
        <f>C66+D66</f>
        <v>0.02</v>
      </c>
      <c r="F66" s="5">
        <f>H66-G66</f>
        <v>565.10793493577603</v>
      </c>
      <c r="G66" s="6">
        <f>I65*(E66/12)</f>
        <v>193.71706763189997</v>
      </c>
      <c r="H66" s="5">
        <f>PMT(E66/12,B66,I65*-1)</f>
        <v>758.82500256767594</v>
      </c>
      <c r="I66" s="7">
        <f>I65-F66</f>
        <v>115665.13264420419</v>
      </c>
    </row>
    <row r="67" spans="1:9" x14ac:dyDescent="0.35">
      <c r="A67" s="12">
        <v>38473</v>
      </c>
      <c r="B67" s="4">
        <f>B66-1</f>
        <v>176</v>
      </c>
      <c r="C67" s="4">
        <v>0.01</v>
      </c>
      <c r="D67" s="4">
        <v>0.01</v>
      </c>
      <c r="E67" s="4">
        <f>C67+D67</f>
        <v>0.02</v>
      </c>
      <c r="F67" s="5">
        <f>H67-G67</f>
        <v>566.04978149400222</v>
      </c>
      <c r="G67" s="6">
        <f>I66*(E67/12)</f>
        <v>192.77522107367366</v>
      </c>
      <c r="H67" s="5">
        <f>PMT(E67/12,B67,I66*-1)</f>
        <v>758.82500256767594</v>
      </c>
      <c r="I67" s="7">
        <f>I66-F67</f>
        <v>115099.08286271019</v>
      </c>
    </row>
    <row r="68" spans="1:9" x14ac:dyDescent="0.35">
      <c r="A68" s="12">
        <v>38504</v>
      </c>
      <c r="B68" s="4">
        <f>B67-1</f>
        <v>175</v>
      </c>
      <c r="C68" s="4">
        <v>0.01</v>
      </c>
      <c r="D68" s="4">
        <v>0.01</v>
      </c>
      <c r="E68" s="4">
        <f>C68+D68</f>
        <v>0.02</v>
      </c>
      <c r="F68" s="5">
        <f>H68-G68</f>
        <v>566.99319779649227</v>
      </c>
      <c r="G68" s="6">
        <f>I67*(E68/12)</f>
        <v>191.83180477118367</v>
      </c>
      <c r="H68" s="5">
        <f>PMT(E68/12,B68,I67*-1)</f>
        <v>758.82500256767594</v>
      </c>
      <c r="I68" s="7">
        <f>I67-F68</f>
        <v>114532.0896649137</v>
      </c>
    </row>
    <row r="69" spans="1:9" x14ac:dyDescent="0.35">
      <c r="A69" s="12">
        <v>38534</v>
      </c>
      <c r="B69" s="4">
        <f>B68-1</f>
        <v>174</v>
      </c>
      <c r="C69" s="4">
        <v>0.01</v>
      </c>
      <c r="D69" s="4">
        <v>0.01</v>
      </c>
      <c r="E69" s="4">
        <f>C69+D69</f>
        <v>0.02</v>
      </c>
      <c r="F69" s="5">
        <f>H69-G69</f>
        <v>567.93818645948659</v>
      </c>
      <c r="G69" s="6">
        <f>I68*(E69/12)</f>
        <v>190.88681610818952</v>
      </c>
      <c r="H69" s="5">
        <f>PMT(E69/12,B69,I68*-1)</f>
        <v>758.82500256767605</v>
      </c>
      <c r="I69" s="7">
        <f>I68-F69</f>
        <v>113964.15147845421</v>
      </c>
    </row>
    <row r="70" spans="1:9" x14ac:dyDescent="0.35">
      <c r="A70" s="12">
        <v>38565</v>
      </c>
      <c r="B70" s="4">
        <f>B69-1</f>
        <v>173</v>
      </c>
      <c r="C70" s="4">
        <v>0.01</v>
      </c>
      <c r="D70" s="4">
        <v>0.01</v>
      </c>
      <c r="E70" s="4">
        <f>C70+D70</f>
        <v>0.02</v>
      </c>
      <c r="F70" s="5">
        <f>H70-G70</f>
        <v>568.88475010358547</v>
      </c>
      <c r="G70" s="6">
        <f>I69*(E70/12)</f>
        <v>189.94025246409035</v>
      </c>
      <c r="H70" s="5">
        <f>PMT(E70/12,B70,I69*-1)</f>
        <v>758.82500256767582</v>
      </c>
      <c r="I70" s="7">
        <f>I69-F70</f>
        <v>113395.26672835062</v>
      </c>
    </row>
    <row r="71" spans="1:9" x14ac:dyDescent="0.35">
      <c r="A71" s="12">
        <v>38596</v>
      </c>
      <c r="B71" s="4">
        <f>B70-1</f>
        <v>172</v>
      </c>
      <c r="C71" s="4">
        <v>0.01</v>
      </c>
      <c r="D71" s="4">
        <v>0.01</v>
      </c>
      <c r="E71" s="4">
        <f>C71+D71</f>
        <v>0.02</v>
      </c>
      <c r="F71" s="5">
        <f>H71-G71</f>
        <v>569.83289135375799</v>
      </c>
      <c r="G71" s="6">
        <f>I70*(E71/12)</f>
        <v>188.9921112139177</v>
      </c>
      <c r="H71" s="5">
        <f>PMT(E71/12,B71,I70*-1)</f>
        <v>758.82500256767571</v>
      </c>
      <c r="I71" s="7">
        <f>I70-F71</f>
        <v>112825.43383699686</v>
      </c>
    </row>
    <row r="72" spans="1:9" x14ac:dyDescent="0.35">
      <c r="A72" s="12">
        <v>38626</v>
      </c>
      <c r="B72" s="4">
        <f>B71-1</f>
        <v>171</v>
      </c>
      <c r="C72" s="4">
        <v>0.01</v>
      </c>
      <c r="D72" s="4">
        <v>0.01</v>
      </c>
      <c r="E72" s="4">
        <f>C72+D72</f>
        <v>0.02</v>
      </c>
      <c r="F72" s="5">
        <f>H72-G72</f>
        <v>570.78261283934785</v>
      </c>
      <c r="G72" s="6">
        <f>I71*(E72/12)</f>
        <v>188.04238972832812</v>
      </c>
      <c r="H72" s="5">
        <f>PMT(E72/12,B72,I71*-1)</f>
        <v>758.82500256767594</v>
      </c>
      <c r="I72" s="7">
        <f>I71-F72</f>
        <v>112254.65122415751</v>
      </c>
    </row>
    <row r="73" spans="1:9" x14ac:dyDescent="0.35">
      <c r="A73" s="12">
        <v>38657</v>
      </c>
      <c r="B73" s="4">
        <f>B72-1</f>
        <v>170</v>
      </c>
      <c r="C73" s="4">
        <v>0.01</v>
      </c>
      <c r="D73" s="4">
        <v>0.01</v>
      </c>
      <c r="E73" s="4">
        <f>C73+D73</f>
        <v>0.02</v>
      </c>
      <c r="F73" s="5">
        <f>H73-G73</f>
        <v>571.73391719407994</v>
      </c>
      <c r="G73" s="6">
        <f>I72*(E73/12)</f>
        <v>187.09108537359586</v>
      </c>
      <c r="H73" s="5">
        <f>PMT(E73/12,B73,I72*-1)</f>
        <v>758.82500256767582</v>
      </c>
      <c r="I73" s="7">
        <f>I72-F73</f>
        <v>111682.91730696343</v>
      </c>
    </row>
    <row r="74" spans="1:9" x14ac:dyDescent="0.35">
      <c r="A74" s="12">
        <v>38687</v>
      </c>
      <c r="B74" s="4">
        <f>B73-1</f>
        <v>169</v>
      </c>
      <c r="C74" s="4">
        <v>0.01</v>
      </c>
      <c r="D74" s="4">
        <v>0.01</v>
      </c>
      <c r="E74" s="4">
        <f>C74+D74</f>
        <v>0.02</v>
      </c>
      <c r="F74" s="5">
        <f>H74-G74</f>
        <v>572.68680705607017</v>
      </c>
      <c r="G74" s="6">
        <f>I73*(E74/12)</f>
        <v>186.13819551160572</v>
      </c>
      <c r="H74" s="5">
        <f>PMT(E74/12,B74,I73*-1)</f>
        <v>758.82500256767594</v>
      </c>
      <c r="I74" s="7">
        <f>I73-F74</f>
        <v>111110.23049990735</v>
      </c>
    </row>
    <row r="75" spans="1:9" x14ac:dyDescent="0.35">
      <c r="A75" s="12">
        <v>38718</v>
      </c>
      <c r="B75" s="4">
        <f>B74-1</f>
        <v>168</v>
      </c>
      <c r="C75" s="4">
        <v>0.01</v>
      </c>
      <c r="D75" s="4">
        <v>0.01</v>
      </c>
      <c r="E75" s="4">
        <f>C75+D75</f>
        <v>0.02</v>
      </c>
      <c r="F75" s="5">
        <f>H75-G75</f>
        <v>573.64128506783004</v>
      </c>
      <c r="G75" s="6">
        <f>I74*(E75/12)</f>
        <v>185.18371749984561</v>
      </c>
      <c r="H75" s="5">
        <f>PMT(E75/12,B75,I74*-1)</f>
        <v>758.82500256767571</v>
      </c>
      <c r="I75" s="7">
        <f>I74-F75</f>
        <v>110536.58921483952</v>
      </c>
    </row>
    <row r="76" spans="1:9" x14ac:dyDescent="0.35">
      <c r="A76" s="12">
        <v>38749</v>
      </c>
      <c r="B76" s="4">
        <f>B75-1</f>
        <v>167</v>
      </c>
      <c r="C76" s="4">
        <v>0.01</v>
      </c>
      <c r="D76" s="4">
        <v>0.01</v>
      </c>
      <c r="E76" s="4">
        <f>C76+D76</f>
        <v>0.02</v>
      </c>
      <c r="F76" s="5">
        <f>H76-G76</f>
        <v>574.59735387627666</v>
      </c>
      <c r="G76" s="6">
        <f>I75*(E76/12)</f>
        <v>184.22764869139922</v>
      </c>
      <c r="H76" s="5">
        <f>PMT(E76/12,B76,I75*-1)</f>
        <v>758.82500256767594</v>
      </c>
      <c r="I76" s="7">
        <f>I75-F76</f>
        <v>109961.99186096324</v>
      </c>
    </row>
    <row r="77" spans="1:9" x14ac:dyDescent="0.35">
      <c r="A77" s="12">
        <v>38777</v>
      </c>
      <c r="B77" s="4">
        <f>B76-1</f>
        <v>166</v>
      </c>
      <c r="C77" s="4">
        <v>0.01</v>
      </c>
      <c r="D77" s="4">
        <v>0.01</v>
      </c>
      <c r="E77" s="4">
        <f>C77+D77</f>
        <v>0.02</v>
      </c>
      <c r="F77" s="5">
        <f>H77-G77</f>
        <v>575.55501613273714</v>
      </c>
      <c r="G77" s="6">
        <f>I76*(E77/12)</f>
        <v>183.26998643493874</v>
      </c>
      <c r="H77" s="5">
        <f>PMT(E77/12,B77,I76*-1)</f>
        <v>758.82500256767582</v>
      </c>
      <c r="I77" s="7">
        <f>I76-F77</f>
        <v>109386.4368448305</v>
      </c>
    </row>
    <row r="78" spans="1:9" x14ac:dyDescent="0.35">
      <c r="A78" s="12">
        <v>38808</v>
      </c>
      <c r="B78" s="4">
        <f>B77-1</f>
        <v>165</v>
      </c>
      <c r="C78" s="4">
        <v>0.01</v>
      </c>
      <c r="D78" s="4">
        <v>0.01</v>
      </c>
      <c r="E78" s="4">
        <f>C78+D78</f>
        <v>0.02</v>
      </c>
      <c r="F78" s="5">
        <f>H78-G78</f>
        <v>576.51427449295818</v>
      </c>
      <c r="G78" s="6">
        <f>I77*(E78/12)</f>
        <v>182.31072807471753</v>
      </c>
      <c r="H78" s="5">
        <f>PMT(E78/12,B78,I77*-1)</f>
        <v>758.82500256767571</v>
      </c>
      <c r="I78" s="7">
        <f>I77-F78</f>
        <v>108809.92257033754</v>
      </c>
    </row>
    <row r="79" spans="1:9" x14ac:dyDescent="0.35">
      <c r="A79" s="12">
        <v>38838</v>
      </c>
      <c r="B79" s="4">
        <f>B78-1</f>
        <v>164</v>
      </c>
      <c r="C79" s="4">
        <v>0.01</v>
      </c>
      <c r="D79" s="4">
        <v>0.01</v>
      </c>
      <c r="E79" s="4">
        <f>C79+D79</f>
        <v>0.02</v>
      </c>
      <c r="F79" s="5">
        <f>H79-G79</f>
        <v>577.47513161711322</v>
      </c>
      <c r="G79" s="6">
        <f>I78*(E79/12)</f>
        <v>181.34987095056258</v>
      </c>
      <c r="H79" s="5">
        <f>PMT(E79/12,B79,I78*-1)</f>
        <v>758.82500256767582</v>
      </c>
      <c r="I79" s="7">
        <f>I78-F79</f>
        <v>108232.44743872042</v>
      </c>
    </row>
    <row r="80" spans="1:9" x14ac:dyDescent="0.35">
      <c r="A80" s="12">
        <v>38869</v>
      </c>
      <c r="B80" s="4">
        <f>B79-1</f>
        <v>163</v>
      </c>
      <c r="C80" s="4">
        <v>0.01</v>
      </c>
      <c r="D80" s="4">
        <v>0.01</v>
      </c>
      <c r="E80" s="4">
        <f>C80+D80</f>
        <v>0.02</v>
      </c>
      <c r="F80" s="5">
        <f>H80-G80</f>
        <v>578.43759016980835</v>
      </c>
      <c r="G80" s="6">
        <f>I79*(E80/12)</f>
        <v>180.38741239786739</v>
      </c>
      <c r="H80" s="5">
        <f>PMT(E80/12,B80,I79*-1)</f>
        <v>758.82500256767571</v>
      </c>
      <c r="I80" s="7">
        <f>I79-F80</f>
        <v>107654.00984855062</v>
      </c>
    </row>
    <row r="81" spans="1:9" x14ac:dyDescent="0.35">
      <c r="A81" s="12">
        <v>38899</v>
      </c>
      <c r="B81" s="4">
        <f>B80-1</f>
        <v>162</v>
      </c>
      <c r="C81" s="4">
        <v>0.01</v>
      </c>
      <c r="D81" s="4">
        <v>0.01</v>
      </c>
      <c r="E81" s="4">
        <f>C81+D81</f>
        <v>0.02</v>
      </c>
      <c r="F81" s="5">
        <f>H81-G81</f>
        <v>579.40165282009139</v>
      </c>
      <c r="G81" s="6">
        <f>I80*(E81/12)</f>
        <v>179.42334974758438</v>
      </c>
      <c r="H81" s="5">
        <f>PMT(E81/12,B81,I80*-1)</f>
        <v>758.82500256767582</v>
      </c>
      <c r="I81" s="7">
        <f>I80-F81</f>
        <v>107074.60819573053</v>
      </c>
    </row>
    <row r="82" spans="1:9" x14ac:dyDescent="0.35">
      <c r="A82" s="12">
        <v>38930</v>
      </c>
      <c r="B82" s="4">
        <f>B81-1</f>
        <v>161</v>
      </c>
      <c r="C82" s="4">
        <v>0.01</v>
      </c>
      <c r="D82" s="4">
        <v>0.01</v>
      </c>
      <c r="E82" s="4">
        <f>C82+D82</f>
        <v>0.02</v>
      </c>
      <c r="F82" s="5">
        <f>H82-G82</f>
        <v>580.36732224145817</v>
      </c>
      <c r="G82" s="6">
        <f>I81*(E82/12)</f>
        <v>178.45768032621757</v>
      </c>
      <c r="H82" s="5">
        <f>PMT(E82/12,B82,I81*-1)</f>
        <v>758.82500256767571</v>
      </c>
      <c r="I82" s="7">
        <f>I81-F82</f>
        <v>106494.24087348906</v>
      </c>
    </row>
    <row r="83" spans="1:9" x14ac:dyDescent="0.35">
      <c r="A83" s="12">
        <v>38961</v>
      </c>
      <c r="B83" s="4">
        <f>B82-1</f>
        <v>160</v>
      </c>
      <c r="C83" s="4">
        <v>0.01</v>
      </c>
      <c r="D83" s="4">
        <v>0.01</v>
      </c>
      <c r="E83" s="4">
        <f>C83+D83</f>
        <v>0.02</v>
      </c>
      <c r="F83" s="5">
        <f>H83-G83</f>
        <v>581.33460111186071</v>
      </c>
      <c r="G83" s="6">
        <f>I82*(E83/12)</f>
        <v>177.49040145581512</v>
      </c>
      <c r="H83" s="5">
        <f>PMT(E83/12,B83,I82*-1)</f>
        <v>758.82500256767582</v>
      </c>
      <c r="I83" s="7">
        <f>I82-F83</f>
        <v>105912.90627237721</v>
      </c>
    </row>
    <row r="84" spans="1:9" x14ac:dyDescent="0.35">
      <c r="A84" s="12">
        <v>38991</v>
      </c>
      <c r="B84" s="4">
        <f>B83-1</f>
        <v>159</v>
      </c>
      <c r="C84" s="4">
        <v>0.01</v>
      </c>
      <c r="D84" s="4">
        <v>0.01</v>
      </c>
      <c r="E84" s="4">
        <f>C84+D84</f>
        <v>0.02</v>
      </c>
      <c r="F84" s="5">
        <f>H84-G84</f>
        <v>582.30349211371367</v>
      </c>
      <c r="G84" s="6">
        <f>I83*(E84/12)</f>
        <v>176.52151045396204</v>
      </c>
      <c r="H84" s="5">
        <f>PMT(E84/12,B84,I83*-1)</f>
        <v>758.82500256767571</v>
      </c>
      <c r="I84" s="7">
        <f>I83-F84</f>
        <v>105330.60278026349</v>
      </c>
    </row>
    <row r="85" spans="1:9" x14ac:dyDescent="0.35">
      <c r="A85" s="12">
        <v>39022</v>
      </c>
      <c r="B85" s="4">
        <f>B84-1</f>
        <v>158</v>
      </c>
      <c r="C85" s="4">
        <v>0.01</v>
      </c>
      <c r="D85" s="4">
        <v>0.01</v>
      </c>
      <c r="E85" s="4">
        <f>C85+D85</f>
        <v>0.02</v>
      </c>
      <c r="F85" s="5">
        <f>H85-G85</f>
        <v>583.27399793390327</v>
      </c>
      <c r="G85" s="6">
        <f>I84*(E85/12)</f>
        <v>175.55100463377249</v>
      </c>
      <c r="H85" s="5">
        <f>PMT(E85/12,B85,I84*-1)</f>
        <v>758.82500256767571</v>
      </c>
      <c r="I85" s="7">
        <f>I84-F85</f>
        <v>104747.32878232958</v>
      </c>
    </row>
    <row r="86" spans="1:9" x14ac:dyDescent="0.35">
      <c r="A86" s="12">
        <v>39052</v>
      </c>
      <c r="B86" s="4">
        <f>B85-1</f>
        <v>157</v>
      </c>
      <c r="C86" s="4">
        <v>0.01</v>
      </c>
      <c r="D86" s="4">
        <v>0.01</v>
      </c>
      <c r="E86" s="4">
        <f>C86+D86</f>
        <v>0.02</v>
      </c>
      <c r="F86" s="5">
        <f>H86-G86</f>
        <v>584.24612126379293</v>
      </c>
      <c r="G86" s="6">
        <f>I85*(E86/12)</f>
        <v>174.57888130388264</v>
      </c>
      <c r="H86" s="5">
        <f>PMT(E86/12,B86,I85*-1)</f>
        <v>758.8250025676756</v>
      </c>
      <c r="I86" s="7">
        <f>I85-F86</f>
        <v>104163.0826610658</v>
      </c>
    </row>
    <row r="87" spans="1:9" x14ac:dyDescent="0.35">
      <c r="A87" s="12">
        <v>39083</v>
      </c>
      <c r="B87" s="4">
        <f>B86-1</f>
        <v>156</v>
      </c>
      <c r="C87" s="4">
        <v>0.01</v>
      </c>
      <c r="D87" s="4">
        <v>0.01</v>
      </c>
      <c r="E87" s="4">
        <f>C87+D87</f>
        <v>0.02</v>
      </c>
      <c r="F87" s="5">
        <f>H87-G87</f>
        <v>585.21986479923282</v>
      </c>
      <c r="G87" s="6">
        <f>I86*(E87/12)</f>
        <v>173.605137768443</v>
      </c>
      <c r="H87" s="5">
        <f>PMT(E87/12,B87,I86*-1)</f>
        <v>758.82500256767582</v>
      </c>
      <c r="I87" s="7">
        <f>I86-F87</f>
        <v>103577.86279626656</v>
      </c>
    </row>
    <row r="88" spans="1:9" x14ac:dyDescent="0.35">
      <c r="A88" s="12">
        <v>39114</v>
      </c>
      <c r="B88" s="4">
        <f>B87-1</f>
        <v>155</v>
      </c>
      <c r="C88" s="4">
        <v>0.01</v>
      </c>
      <c r="D88" s="4">
        <v>0.01</v>
      </c>
      <c r="E88" s="4">
        <f>C88+D88</f>
        <v>0.02</v>
      </c>
      <c r="F88" s="5">
        <f>H88-G88</f>
        <v>586.19523124056468</v>
      </c>
      <c r="G88" s="6">
        <f>I87*(E88/12)</f>
        <v>172.62977132711094</v>
      </c>
      <c r="H88" s="5">
        <f>PMT(E88/12,B88,I87*-1)</f>
        <v>758.8250025676756</v>
      </c>
      <c r="I88" s="7">
        <f>I87-F88</f>
        <v>102991.667565026</v>
      </c>
    </row>
    <row r="89" spans="1:9" x14ac:dyDescent="0.35">
      <c r="A89" s="12">
        <v>39142</v>
      </c>
      <c r="B89" s="4">
        <f>B88-1</f>
        <v>154</v>
      </c>
      <c r="C89" s="4">
        <v>0.01</v>
      </c>
      <c r="D89" s="4">
        <v>0.01</v>
      </c>
      <c r="E89" s="4">
        <f>C89+D89</f>
        <v>0.02</v>
      </c>
      <c r="F89" s="5">
        <f>H89-G89</f>
        <v>587.17222329263234</v>
      </c>
      <c r="G89" s="6">
        <f>I88*(E89/12)</f>
        <v>171.65277927504334</v>
      </c>
      <c r="H89" s="5">
        <f>PMT(E89/12,B89,I88*-1)</f>
        <v>758.82500256767571</v>
      </c>
      <c r="I89" s="7">
        <f>I88-F89</f>
        <v>102404.49534173337</v>
      </c>
    </row>
    <row r="90" spans="1:9" x14ac:dyDescent="0.35">
      <c r="A90" s="12">
        <v>39173</v>
      </c>
      <c r="B90" s="4">
        <f>B89-1</f>
        <v>153</v>
      </c>
      <c r="C90" s="4">
        <v>0.01</v>
      </c>
      <c r="D90" s="4">
        <v>0.01</v>
      </c>
      <c r="E90" s="4">
        <f>C90+D90</f>
        <v>0.02</v>
      </c>
      <c r="F90" s="5">
        <f>H90-G90</f>
        <v>588.15084366478675</v>
      </c>
      <c r="G90" s="6">
        <f>I89*(E90/12)</f>
        <v>170.67415890288896</v>
      </c>
      <c r="H90" s="5">
        <f>PMT(E90/12,B90,I89*-1)</f>
        <v>758.82500256767571</v>
      </c>
      <c r="I90" s="7">
        <f>I89-F90</f>
        <v>101816.34449806859</v>
      </c>
    </row>
    <row r="91" spans="1:9" x14ac:dyDescent="0.35">
      <c r="A91" s="12">
        <v>39203</v>
      </c>
      <c r="B91" s="4">
        <f>B90-1</f>
        <v>152</v>
      </c>
      <c r="C91" s="4">
        <v>0.01</v>
      </c>
      <c r="D91" s="4">
        <v>0.01</v>
      </c>
      <c r="E91" s="4">
        <f>C91+D91</f>
        <v>0.02</v>
      </c>
      <c r="F91" s="5">
        <f>H91-G91</f>
        <v>589.13109507089473</v>
      </c>
      <c r="G91" s="6">
        <f>I90*(E91/12)</f>
        <v>169.69390749678098</v>
      </c>
      <c r="H91" s="5">
        <f>PMT(E91/12,B91,I90*-1)</f>
        <v>758.82500256767571</v>
      </c>
      <c r="I91" s="7">
        <f>I90-F91</f>
        <v>101227.21340299769</v>
      </c>
    </row>
    <row r="92" spans="1:9" x14ac:dyDescent="0.35">
      <c r="A92" s="12">
        <v>39234</v>
      </c>
      <c r="B92" s="4">
        <f>B91-1</f>
        <v>151</v>
      </c>
      <c r="C92" s="4">
        <v>0.01</v>
      </c>
      <c r="D92" s="4">
        <v>0.01</v>
      </c>
      <c r="E92" s="4">
        <f>C92+D92</f>
        <v>0.02</v>
      </c>
      <c r="F92" s="5">
        <f>H92-G92</f>
        <v>590.11298022934625</v>
      </c>
      <c r="G92" s="6">
        <f>I91*(E92/12)</f>
        <v>168.71202233832949</v>
      </c>
      <c r="H92" s="5">
        <f>PMT(E92/12,B92,I91*-1)</f>
        <v>758.82500256767571</v>
      </c>
      <c r="I92" s="7">
        <f>I91-F92</f>
        <v>100637.10042276834</v>
      </c>
    </row>
    <row r="93" spans="1:9" x14ac:dyDescent="0.35">
      <c r="A93" s="12">
        <v>39264</v>
      </c>
      <c r="B93" s="4">
        <f>B92-1</f>
        <v>150</v>
      </c>
      <c r="C93" s="4">
        <v>0.01</v>
      </c>
      <c r="D93" s="4">
        <v>0.01</v>
      </c>
      <c r="E93" s="4">
        <f>C93+D93</f>
        <v>0.02</v>
      </c>
      <c r="F93" s="5">
        <f>H93-G93</f>
        <v>591.09650186306192</v>
      </c>
      <c r="G93" s="6">
        <f>I92*(E93/12)</f>
        <v>167.72850070461391</v>
      </c>
      <c r="H93" s="5">
        <f>PMT(E93/12,B93,I92*-1)</f>
        <v>758.82500256767582</v>
      </c>
      <c r="I93" s="7">
        <f>I92-F93</f>
        <v>100046.00392090528</v>
      </c>
    </row>
    <row r="94" spans="1:9" x14ac:dyDescent="0.35">
      <c r="A94" s="12">
        <v>39295</v>
      </c>
      <c r="B94" s="4">
        <f>B93-1</f>
        <v>149</v>
      </c>
      <c r="C94" s="4">
        <v>0.01</v>
      </c>
      <c r="D94" s="4">
        <v>0.01</v>
      </c>
      <c r="E94" s="4">
        <f>C94+D94</f>
        <v>0.02</v>
      </c>
      <c r="F94" s="5">
        <f>H94-G94</f>
        <v>592.08166269950027</v>
      </c>
      <c r="G94" s="6">
        <f>I93*(E94/12)</f>
        <v>166.74333986817547</v>
      </c>
      <c r="H94" s="5">
        <f>PMT(E94/12,B94,I93*-1)</f>
        <v>758.82500256767571</v>
      </c>
      <c r="I94" s="7">
        <f>I93-F94</f>
        <v>99453.92225820577</v>
      </c>
    </row>
    <row r="95" spans="1:9" x14ac:dyDescent="0.35">
      <c r="A95" s="12">
        <v>39326</v>
      </c>
      <c r="B95" s="4">
        <f>B94-1</f>
        <v>148</v>
      </c>
      <c r="C95" s="4">
        <v>0.01</v>
      </c>
      <c r="D95" s="4">
        <v>0.01</v>
      </c>
      <c r="E95" s="4">
        <f>C95+D95</f>
        <v>0.02</v>
      </c>
      <c r="F95" s="5">
        <f>H95-G95</f>
        <v>593.06846547066607</v>
      </c>
      <c r="G95" s="6">
        <f>I94*(E95/12)</f>
        <v>165.75653709700964</v>
      </c>
      <c r="H95" s="5">
        <f>PMT(E95/12,B95,I94*-1)</f>
        <v>758.82500256767571</v>
      </c>
      <c r="I95" s="7">
        <f>I94-F95</f>
        <v>98860.853792735099</v>
      </c>
    </row>
    <row r="96" spans="1:9" x14ac:dyDescent="0.35">
      <c r="A96" s="12">
        <v>39356</v>
      </c>
      <c r="B96" s="4">
        <f>B95-1</f>
        <v>147</v>
      </c>
      <c r="C96" s="4">
        <v>0.01</v>
      </c>
      <c r="D96" s="4">
        <v>0.01</v>
      </c>
      <c r="E96" s="4">
        <f>C96+D96</f>
        <v>0.02</v>
      </c>
      <c r="F96" s="5">
        <f>H96-G96</f>
        <v>594.05691291311712</v>
      </c>
      <c r="G96" s="6">
        <f>I95*(E96/12)</f>
        <v>164.76808965455851</v>
      </c>
      <c r="H96" s="5">
        <f>PMT(E96/12,B96,I95*-1)</f>
        <v>758.8250025676756</v>
      </c>
      <c r="I96" s="7">
        <f>I95-F96</f>
        <v>98266.796879821981</v>
      </c>
    </row>
    <row r="97" spans="1:9" x14ac:dyDescent="0.35">
      <c r="A97" s="12">
        <v>39387</v>
      </c>
      <c r="B97" s="4">
        <f>B96-1</f>
        <v>146</v>
      </c>
      <c r="C97" s="4">
        <v>0.01</v>
      </c>
      <c r="D97" s="4">
        <v>0.01</v>
      </c>
      <c r="E97" s="4">
        <f>C97+D97</f>
        <v>0.02</v>
      </c>
      <c r="F97" s="5">
        <f>H97-G97</f>
        <v>595.04700776797222</v>
      </c>
      <c r="G97" s="6">
        <f>I96*(E97/12)</f>
        <v>163.77799479970332</v>
      </c>
      <c r="H97" s="5">
        <f>PMT(E97/12,B97,I96*-1)</f>
        <v>758.8250025676756</v>
      </c>
      <c r="I97" s="7">
        <f>I96-F97</f>
        <v>97671.749872054002</v>
      </c>
    </row>
    <row r="98" spans="1:9" x14ac:dyDescent="0.35">
      <c r="A98" s="12">
        <v>39417</v>
      </c>
      <c r="B98" s="4">
        <f>B97-1</f>
        <v>145</v>
      </c>
      <c r="C98" s="4">
        <v>0.01</v>
      </c>
      <c r="D98" s="4">
        <v>0.01</v>
      </c>
      <c r="E98" s="4">
        <f>C98+D98</f>
        <v>0.02</v>
      </c>
      <c r="F98" s="5">
        <f>H98-G98</f>
        <v>596.03875278091891</v>
      </c>
      <c r="G98" s="6">
        <f>I97*(E98/12)</f>
        <v>162.78624978675668</v>
      </c>
      <c r="H98" s="5">
        <f>PMT(E98/12,B98,I97*-1)</f>
        <v>758.8250025676756</v>
      </c>
      <c r="I98" s="7">
        <f>I97-F98</f>
        <v>97075.711119273081</v>
      </c>
    </row>
    <row r="99" spans="1:9" x14ac:dyDescent="0.35">
      <c r="A99" s="12">
        <v>39448</v>
      </c>
      <c r="B99" s="4">
        <f>B98-1</f>
        <v>144</v>
      </c>
      <c r="C99" s="4">
        <v>0.01</v>
      </c>
      <c r="D99" s="4">
        <v>0.01</v>
      </c>
      <c r="E99" s="4">
        <f>C99+D99</f>
        <v>0.02</v>
      </c>
      <c r="F99" s="5">
        <f>H99-G99</f>
        <v>597.03215070222041</v>
      </c>
      <c r="G99" s="6">
        <f>I98*(E99/12)</f>
        <v>161.79285186545513</v>
      </c>
      <c r="H99" s="5">
        <f>PMT(E99/12,B99,I98*-1)</f>
        <v>758.8250025676756</v>
      </c>
      <c r="I99" s="7">
        <f>I98-F99</f>
        <v>96478.678968570865</v>
      </c>
    </row>
    <row r="100" spans="1:9" x14ac:dyDescent="0.35">
      <c r="A100" s="12">
        <v>39479</v>
      </c>
      <c r="B100" s="4">
        <f>B99-1</f>
        <v>143</v>
      </c>
      <c r="C100" s="4">
        <v>0.01</v>
      </c>
      <c r="D100" s="4">
        <v>0.01</v>
      </c>
      <c r="E100" s="4">
        <f>C100+D100</f>
        <v>0.02</v>
      </c>
      <c r="F100" s="5">
        <f>H100-G100</f>
        <v>598.0272042867241</v>
      </c>
      <c r="G100" s="6">
        <f>I99*(E100/12)</f>
        <v>160.79779828095144</v>
      </c>
      <c r="H100" s="5">
        <f>PMT(E100/12,B100,I99*-1)</f>
        <v>758.8250025676756</v>
      </c>
      <c r="I100" s="7">
        <f>I99-F100</f>
        <v>95880.651764284135</v>
      </c>
    </row>
    <row r="101" spans="1:9" x14ac:dyDescent="0.35">
      <c r="A101" s="12">
        <v>39508</v>
      </c>
      <c r="B101" s="4">
        <f>B100-1</f>
        <v>142</v>
      </c>
      <c r="C101" s="4">
        <v>0.01</v>
      </c>
      <c r="D101" s="4">
        <v>0.01</v>
      </c>
      <c r="E101" s="4">
        <f>C101+D101</f>
        <v>0.02</v>
      </c>
      <c r="F101" s="5">
        <f>H101-G101</f>
        <v>599.02391629386852</v>
      </c>
      <c r="G101" s="6">
        <f>I100*(E101/12)</f>
        <v>159.8010862738069</v>
      </c>
      <c r="H101" s="5">
        <f>PMT(E101/12,B101,I100*-1)</f>
        <v>758.82500256767548</v>
      </c>
      <c r="I101" s="7">
        <f>I100-F101</f>
        <v>95281.627847990268</v>
      </c>
    </row>
    <row r="102" spans="1:9" x14ac:dyDescent="0.35">
      <c r="A102" s="12">
        <v>39539</v>
      </c>
      <c r="B102" s="4">
        <f>B101-1</f>
        <v>141</v>
      </c>
      <c r="C102" s="4">
        <v>0.01</v>
      </c>
      <c r="D102" s="4">
        <v>0.01</v>
      </c>
      <c r="E102" s="4">
        <f>C102+D102</f>
        <v>0.02</v>
      </c>
      <c r="F102" s="5">
        <f>H102-G102</f>
        <v>600.02228948769152</v>
      </c>
      <c r="G102" s="6">
        <f>I101*(E102/12)</f>
        <v>158.80271307998379</v>
      </c>
      <c r="H102" s="5">
        <f>PMT(E102/12,B102,I101*-1)</f>
        <v>758.82500256767537</v>
      </c>
      <c r="I102" s="7">
        <f>I101-F102</f>
        <v>94681.605558502575</v>
      </c>
    </row>
    <row r="103" spans="1:9" x14ac:dyDescent="0.35">
      <c r="A103" s="12">
        <v>39569</v>
      </c>
      <c r="B103" s="4">
        <f>B102-1</f>
        <v>140</v>
      </c>
      <c r="C103" s="4">
        <v>0.01</v>
      </c>
      <c r="D103" s="4">
        <v>0.01</v>
      </c>
      <c r="E103" s="4">
        <f>C103+D103</f>
        <v>0.02</v>
      </c>
      <c r="F103" s="5">
        <f>H103-G103</f>
        <v>601.02232663683776</v>
      </c>
      <c r="G103" s="6">
        <f>I102*(E103/12)</f>
        <v>157.80267593083764</v>
      </c>
      <c r="H103" s="5">
        <f>PMT(E103/12,B103,I102*-1)</f>
        <v>758.82500256767537</v>
      </c>
      <c r="I103" s="7">
        <f>I102-F103</f>
        <v>94080.583231865734</v>
      </c>
    </row>
    <row r="104" spans="1:9" x14ac:dyDescent="0.35">
      <c r="A104" s="12">
        <v>39600</v>
      </c>
      <c r="B104" s="4">
        <f>B103-1</f>
        <v>139</v>
      </c>
      <c r="C104" s="4">
        <v>0.01</v>
      </c>
      <c r="D104" s="4">
        <v>0.01</v>
      </c>
      <c r="E104" s="4">
        <f>C104+D104</f>
        <v>0.02</v>
      </c>
      <c r="F104" s="5">
        <f>H104-G104</f>
        <v>602.02403051456577</v>
      </c>
      <c r="G104" s="6">
        <f>I103*(E104/12)</f>
        <v>156.80097205310958</v>
      </c>
      <c r="H104" s="5">
        <f>PMT(E104/12,B104,I103*-1)</f>
        <v>758.82500256767537</v>
      </c>
      <c r="I104" s="7">
        <f>I103-F104</f>
        <v>93478.559201351163</v>
      </c>
    </row>
    <row r="105" spans="1:9" x14ac:dyDescent="0.35">
      <c r="A105" s="12">
        <v>39630</v>
      </c>
      <c r="B105" s="4">
        <f>B104-1</f>
        <v>138</v>
      </c>
      <c r="C105" s="4">
        <v>0.01</v>
      </c>
      <c r="D105" s="4">
        <v>0.01</v>
      </c>
      <c r="E105" s="4">
        <f>C105+D105</f>
        <v>0.02</v>
      </c>
      <c r="F105" s="5">
        <f>H105-G105</f>
        <v>603.0274038987568</v>
      </c>
      <c r="G105" s="6">
        <f>I104*(E105/12)</f>
        <v>155.79759866891862</v>
      </c>
      <c r="H105" s="5">
        <f>PMT(E105/12,B105,I104*-1)</f>
        <v>758.82500256767548</v>
      </c>
      <c r="I105" s="7">
        <f>I104-F105</f>
        <v>92875.531797452408</v>
      </c>
    </row>
    <row r="106" spans="1:9" x14ac:dyDescent="0.35">
      <c r="A106" s="12">
        <v>39661</v>
      </c>
      <c r="B106" s="4">
        <f>B105-1</f>
        <v>137</v>
      </c>
      <c r="C106" s="4">
        <v>0.01</v>
      </c>
      <c r="D106" s="4">
        <v>0.01</v>
      </c>
      <c r="E106" s="4">
        <f>C106+D106</f>
        <v>0.02</v>
      </c>
      <c r="F106" s="5">
        <f>H106-G106</f>
        <v>604.03244957192146</v>
      </c>
      <c r="G106" s="6">
        <f>I105*(E106/12)</f>
        <v>154.79255299575402</v>
      </c>
      <c r="H106" s="5">
        <f>PMT(E106/12,B106,I105*-1)</f>
        <v>758.82500256767548</v>
      </c>
      <c r="I106" s="7">
        <f>I105-F106</f>
        <v>92271.499347880483</v>
      </c>
    </row>
    <row r="107" spans="1:9" x14ac:dyDescent="0.35">
      <c r="A107" s="12">
        <v>39692</v>
      </c>
      <c r="B107" s="4">
        <f>B106-1</f>
        <v>136</v>
      </c>
      <c r="C107" s="4">
        <v>0.01</v>
      </c>
      <c r="D107" s="4">
        <v>0.01</v>
      </c>
      <c r="E107" s="4">
        <f>C107+D107</f>
        <v>0.02</v>
      </c>
      <c r="F107" s="5">
        <f>H107-G107</f>
        <v>605.03917032120785</v>
      </c>
      <c r="G107" s="6">
        <f>I106*(E107/12)</f>
        <v>153.78583224646749</v>
      </c>
      <c r="H107" s="5">
        <f>PMT(E107/12,B107,I106*-1)</f>
        <v>758.82500256767537</v>
      </c>
      <c r="I107" s="7">
        <f>I106-F107</f>
        <v>91666.460177559275</v>
      </c>
    </row>
    <row r="108" spans="1:9" x14ac:dyDescent="0.35">
      <c r="A108" s="12">
        <v>39722</v>
      </c>
      <c r="B108" s="4">
        <f>B107-1</f>
        <v>135</v>
      </c>
      <c r="C108" s="4">
        <v>0.01</v>
      </c>
      <c r="D108" s="4">
        <v>0.01</v>
      </c>
      <c r="E108" s="4">
        <f>C108+D108</f>
        <v>0.02</v>
      </c>
      <c r="F108" s="5">
        <f>H108-G108</f>
        <v>606.04756893841</v>
      </c>
      <c r="G108" s="6">
        <f>I107*(E108/12)</f>
        <v>152.77743362926546</v>
      </c>
      <c r="H108" s="5">
        <f>PMT(E108/12,B108,I107*-1)</f>
        <v>758.82500256767548</v>
      </c>
      <c r="I108" s="7">
        <f>I107-F108</f>
        <v>91060.412608620871</v>
      </c>
    </row>
    <row r="109" spans="1:9" x14ac:dyDescent="0.35">
      <c r="A109" s="12">
        <v>39753</v>
      </c>
      <c r="B109" s="4">
        <f>B108-1</f>
        <v>134</v>
      </c>
      <c r="C109" s="4">
        <v>0.01</v>
      </c>
      <c r="D109" s="4">
        <v>0.01</v>
      </c>
      <c r="E109" s="4">
        <f>C109+D109</f>
        <v>0.02</v>
      </c>
      <c r="F109" s="5">
        <f>H109-G109</f>
        <v>607.05764821997411</v>
      </c>
      <c r="G109" s="6">
        <f>I108*(E109/12)</f>
        <v>151.76735434770146</v>
      </c>
      <c r="H109" s="5">
        <f>PMT(E109/12,B109,I108*-1)</f>
        <v>758.8250025676756</v>
      </c>
      <c r="I109" s="7">
        <f>I108-F109</f>
        <v>90453.354960400902</v>
      </c>
    </row>
    <row r="110" spans="1:9" x14ac:dyDescent="0.35">
      <c r="A110" s="12">
        <v>39783</v>
      </c>
      <c r="B110" s="4">
        <f>B109-1</f>
        <v>133</v>
      </c>
      <c r="C110" s="4">
        <v>0.01</v>
      </c>
      <c r="D110" s="4">
        <v>0.01</v>
      </c>
      <c r="E110" s="4">
        <f>C110+D110</f>
        <v>0.02</v>
      </c>
      <c r="F110" s="5">
        <f>H110-G110</f>
        <v>608.06941096700746</v>
      </c>
      <c r="G110" s="6">
        <f>I109*(E110/12)</f>
        <v>150.75559160066817</v>
      </c>
      <c r="H110" s="5">
        <f>PMT(E110/12,B110,I109*-1)</f>
        <v>758.8250025676756</v>
      </c>
      <c r="I110" s="7">
        <f>I109-F110</f>
        <v>89845.285549433902</v>
      </c>
    </row>
    <row r="111" spans="1:9" x14ac:dyDescent="0.35">
      <c r="A111" s="12">
        <v>39814</v>
      </c>
      <c r="B111" s="4">
        <f>B110-1</f>
        <v>132</v>
      </c>
      <c r="C111" s="4">
        <v>0.01</v>
      </c>
      <c r="D111" s="4">
        <v>0.01</v>
      </c>
      <c r="E111" s="4">
        <f>C111+D111</f>
        <v>0.02</v>
      </c>
      <c r="F111" s="5">
        <f>H111-G111</f>
        <v>609.08285998528572</v>
      </c>
      <c r="G111" s="6">
        <f>I110*(E111/12)</f>
        <v>149.74214258238985</v>
      </c>
      <c r="H111" s="5">
        <f>PMT(E111/12,B111,I110*-1)</f>
        <v>758.8250025676756</v>
      </c>
      <c r="I111" s="7">
        <f>I110-F111</f>
        <v>89236.202689448619</v>
      </c>
    </row>
    <row r="112" spans="1:9" x14ac:dyDescent="0.35">
      <c r="A112" s="12">
        <v>39845</v>
      </c>
      <c r="B112" s="4">
        <f>B111-1</f>
        <v>131</v>
      </c>
      <c r="C112" s="4">
        <v>0.01</v>
      </c>
      <c r="D112" s="4">
        <v>0.01</v>
      </c>
      <c r="E112" s="4">
        <f>C112+D112</f>
        <v>0.02</v>
      </c>
      <c r="F112" s="5">
        <f>H112-G112</f>
        <v>610.09799808526122</v>
      </c>
      <c r="G112" s="6">
        <f>I111*(E112/12)</f>
        <v>148.72700448241437</v>
      </c>
      <c r="H112" s="5">
        <f>PMT(E112/12,B112,I111*-1)</f>
        <v>758.8250025676756</v>
      </c>
      <c r="I112" s="7">
        <f>I111-F112</f>
        <v>88626.104691363362</v>
      </c>
    </row>
    <row r="113" spans="1:9" x14ac:dyDescent="0.35">
      <c r="A113" s="12">
        <v>39873</v>
      </c>
      <c r="B113" s="4">
        <f>B112-1</f>
        <v>130</v>
      </c>
      <c r="C113" s="4">
        <v>0.01</v>
      </c>
      <c r="D113" s="4">
        <v>0.01</v>
      </c>
      <c r="E113" s="4">
        <f>C113+D113</f>
        <v>0.02</v>
      </c>
      <c r="F113" s="5">
        <f>H113-G113</f>
        <v>611.11482808207006</v>
      </c>
      <c r="G113" s="6">
        <f>I112*(E113/12)</f>
        <v>147.71017448560562</v>
      </c>
      <c r="H113" s="5">
        <f>PMT(E113/12,B113,I112*-1)</f>
        <v>758.82500256767571</v>
      </c>
      <c r="I113" s="7">
        <f>I112-F113</f>
        <v>88014.989863281298</v>
      </c>
    </row>
    <row r="114" spans="1:9" x14ac:dyDescent="0.35">
      <c r="A114" s="12">
        <v>39904</v>
      </c>
      <c r="B114" s="4">
        <f>B113-1</f>
        <v>129</v>
      </c>
      <c r="C114" s="4">
        <v>0.01</v>
      </c>
      <c r="D114" s="4">
        <v>0.01</v>
      </c>
      <c r="E114" s="4">
        <f>C114+D114</f>
        <v>0.02</v>
      </c>
      <c r="F114" s="5">
        <f>H114-G114</f>
        <v>612.13335279554019</v>
      </c>
      <c r="G114" s="6">
        <f>I113*(E114/12)</f>
        <v>146.69164977213552</v>
      </c>
      <c r="H114" s="5">
        <f>PMT(E114/12,B114,I113*-1)</f>
        <v>758.82500256767571</v>
      </c>
      <c r="I114" s="7">
        <f>I113-F114</f>
        <v>87402.856510485755</v>
      </c>
    </row>
    <row r="115" spans="1:9" x14ac:dyDescent="0.35">
      <c r="A115" s="12">
        <v>39934</v>
      </c>
      <c r="B115" s="4">
        <f>B114-1</f>
        <v>128</v>
      </c>
      <c r="C115" s="4">
        <v>0.01</v>
      </c>
      <c r="D115" s="4">
        <v>0.01</v>
      </c>
      <c r="E115" s="4">
        <f>C115+D115</f>
        <v>0.02</v>
      </c>
      <c r="F115" s="5">
        <f>H115-G115</f>
        <v>613.15357505019938</v>
      </c>
      <c r="G115" s="6">
        <f>I114*(E115/12)</f>
        <v>145.67142751747627</v>
      </c>
      <c r="H115" s="5">
        <f>PMT(E115/12,B115,I114*-1)</f>
        <v>758.8250025676756</v>
      </c>
      <c r="I115" s="7">
        <f>I114-F115</f>
        <v>86789.702935435562</v>
      </c>
    </row>
    <row r="116" spans="1:9" x14ac:dyDescent="0.35">
      <c r="A116" s="12">
        <v>39965</v>
      </c>
      <c r="B116" s="4">
        <f>B115-1</f>
        <v>127</v>
      </c>
      <c r="C116" s="4">
        <v>0.01</v>
      </c>
      <c r="D116" s="4">
        <v>0.01</v>
      </c>
      <c r="E116" s="4">
        <f>C116+D116</f>
        <v>0.02</v>
      </c>
      <c r="F116" s="5">
        <f>H116-G116</f>
        <v>614.17549767528317</v>
      </c>
      <c r="G116" s="6">
        <f>I115*(E116/12)</f>
        <v>144.6495048923926</v>
      </c>
      <c r="H116" s="5">
        <f>PMT(E116/12,B116,I115*-1)</f>
        <v>758.82500256767582</v>
      </c>
      <c r="I116" s="7">
        <f>I115-F116</f>
        <v>86175.527437760276</v>
      </c>
    </row>
    <row r="117" spans="1:9" x14ac:dyDescent="0.35">
      <c r="A117" s="12">
        <v>39995</v>
      </c>
      <c r="B117" s="4">
        <f>B116-1</f>
        <v>126</v>
      </c>
      <c r="C117" s="4">
        <v>0.01</v>
      </c>
      <c r="D117" s="4">
        <v>0.01</v>
      </c>
      <c r="E117" s="4">
        <f>C117+D117</f>
        <v>0.02</v>
      </c>
      <c r="F117" s="5">
        <f>H117-G117</f>
        <v>615.19912350474192</v>
      </c>
      <c r="G117" s="6">
        <f>I116*(E117/12)</f>
        <v>143.62587906293379</v>
      </c>
      <c r="H117" s="5">
        <f>PMT(E117/12,B117,I116*-1)</f>
        <v>758.82500256767571</v>
      </c>
      <c r="I117" s="7">
        <f>I116-F117</f>
        <v>85560.32831425553</v>
      </c>
    </row>
    <row r="118" spans="1:9" x14ac:dyDescent="0.35">
      <c r="A118" s="12">
        <v>40026</v>
      </c>
      <c r="B118" s="4">
        <f>B117-1</f>
        <v>125</v>
      </c>
      <c r="C118" s="4">
        <v>0.01</v>
      </c>
      <c r="D118" s="4">
        <v>0.01</v>
      </c>
      <c r="E118" s="4">
        <f>C118+D118</f>
        <v>0.02</v>
      </c>
      <c r="F118" s="5">
        <f>H118-G118</f>
        <v>616.2244553772498</v>
      </c>
      <c r="G118" s="6">
        <f>I117*(E118/12)</f>
        <v>142.60054719042589</v>
      </c>
      <c r="H118" s="5">
        <f>PMT(E118/12,B118,I117*-1)</f>
        <v>758.82500256767571</v>
      </c>
      <c r="I118" s="7">
        <f>I117-F118</f>
        <v>84944.103858878283</v>
      </c>
    </row>
    <row r="119" spans="1:9" x14ac:dyDescent="0.35">
      <c r="A119" s="12">
        <v>40057</v>
      </c>
      <c r="B119" s="4">
        <f>B118-1</f>
        <v>124</v>
      </c>
      <c r="C119" s="4">
        <v>0.01</v>
      </c>
      <c r="D119" s="4">
        <v>0.01</v>
      </c>
      <c r="E119" s="4">
        <f>C119+D119</f>
        <v>0.02</v>
      </c>
      <c r="F119" s="5">
        <f>H119-G119</f>
        <v>617.25149613621204</v>
      </c>
      <c r="G119" s="6">
        <f>I118*(E119/12)</f>
        <v>141.57350643146381</v>
      </c>
      <c r="H119" s="5">
        <f>PMT(E119/12,B119,I118*-1)</f>
        <v>758.82500256767582</v>
      </c>
      <c r="I119" s="7">
        <f>I118-F119</f>
        <v>84326.852362742065</v>
      </c>
    </row>
    <row r="120" spans="1:9" x14ac:dyDescent="0.35">
      <c r="A120" s="12">
        <v>40087</v>
      </c>
      <c r="B120" s="4">
        <f>B119-1</f>
        <v>123</v>
      </c>
      <c r="C120" s="4">
        <v>0.01</v>
      </c>
      <c r="D120" s="4">
        <v>0.01</v>
      </c>
      <c r="E120" s="4">
        <f>C120+D120</f>
        <v>0.02</v>
      </c>
      <c r="F120" s="5">
        <f>H120-G120</f>
        <v>618.28024862977213</v>
      </c>
      <c r="G120" s="6">
        <f>I119*(E120/12)</f>
        <v>140.54475393790347</v>
      </c>
      <c r="H120" s="5">
        <f>PMT(E120/12,B120,I119*-1)</f>
        <v>758.8250025676756</v>
      </c>
      <c r="I120" s="7">
        <f>I119-F120</f>
        <v>83708.572114112292</v>
      </c>
    </row>
    <row r="121" spans="1:9" x14ac:dyDescent="0.35">
      <c r="A121" s="12">
        <v>40118</v>
      </c>
      <c r="B121" s="4">
        <f>B120-1</f>
        <v>122</v>
      </c>
      <c r="C121" s="4">
        <v>0.01</v>
      </c>
      <c r="D121" s="4">
        <v>0.01</v>
      </c>
      <c r="E121" s="4">
        <f>C121+D121</f>
        <v>0.02</v>
      </c>
      <c r="F121" s="5">
        <f>H121-G121</f>
        <v>619.31071571082191</v>
      </c>
      <c r="G121" s="6">
        <f>I120*(E121/12)</f>
        <v>139.51428685685383</v>
      </c>
      <c r="H121" s="5">
        <f>PMT(E121/12,B121,I120*-1)</f>
        <v>758.82500256767571</v>
      </c>
      <c r="I121" s="7">
        <f>I120-F121</f>
        <v>83089.261398401475</v>
      </c>
    </row>
    <row r="122" spans="1:9" x14ac:dyDescent="0.35">
      <c r="A122" s="12">
        <v>40148</v>
      </c>
      <c r="B122" s="4">
        <f>B121-1</f>
        <v>121</v>
      </c>
      <c r="C122" s="4">
        <v>0.01</v>
      </c>
      <c r="D122" s="4">
        <v>0.01</v>
      </c>
      <c r="E122" s="4">
        <f>C122+D122</f>
        <v>0.02</v>
      </c>
      <c r="F122" s="5">
        <f>H122-G122</f>
        <v>620.34290023700657</v>
      </c>
      <c r="G122" s="6">
        <f>I121*(E122/12)</f>
        <v>138.48210233066914</v>
      </c>
      <c r="H122" s="5">
        <f>PMT(E122/12,B122,I121*-1)</f>
        <v>758.82500256767571</v>
      </c>
      <c r="I122" s="7">
        <f>I121-F122</f>
        <v>82468.918498164465</v>
      </c>
    </row>
    <row r="123" spans="1:9" x14ac:dyDescent="0.35">
      <c r="A123" s="12">
        <v>40179</v>
      </c>
      <c r="B123" s="4">
        <f>B122-1</f>
        <v>120</v>
      </c>
      <c r="C123" s="4">
        <v>0.01</v>
      </c>
      <c r="D123" s="4">
        <v>0.01</v>
      </c>
      <c r="E123" s="4">
        <f>C123+D123</f>
        <v>0.02</v>
      </c>
      <c r="F123" s="5">
        <f>H123-G123</f>
        <v>621.37680507073492</v>
      </c>
      <c r="G123" s="6">
        <f>I122*(E123/12)</f>
        <v>137.44819749694079</v>
      </c>
      <c r="H123" s="5">
        <f>PMT(E123/12,B123,I122*-1)</f>
        <v>758.82500256767571</v>
      </c>
      <c r="I123" s="7">
        <f>I122-F123</f>
        <v>81847.541693093735</v>
      </c>
    </row>
    <row r="124" spans="1:9" x14ac:dyDescent="0.35">
      <c r="A124" s="12">
        <v>40210</v>
      </c>
      <c r="B124" s="4">
        <f>B123-1</f>
        <v>119</v>
      </c>
      <c r="C124" s="4">
        <v>0.01</v>
      </c>
      <c r="D124" s="4">
        <v>0.01</v>
      </c>
      <c r="E124" s="4">
        <f>C124+D124</f>
        <v>0.02</v>
      </c>
      <c r="F124" s="5">
        <f>H124-G124</f>
        <v>622.41243307918626</v>
      </c>
      <c r="G124" s="6">
        <f>I123*(E124/12)</f>
        <v>136.41256948848957</v>
      </c>
      <c r="H124" s="5">
        <f>PMT(E124/12,B124,I123*-1)</f>
        <v>758.82500256767582</v>
      </c>
      <c r="I124" s="7">
        <f>I123-F124</f>
        <v>81225.129260014553</v>
      </c>
    </row>
    <row r="125" spans="1:9" x14ac:dyDescent="0.35">
      <c r="A125" s="12">
        <v>40238</v>
      </c>
      <c r="B125" s="4">
        <f>B124-1</f>
        <v>118</v>
      </c>
      <c r="C125" s="4">
        <v>0.01</v>
      </c>
      <c r="D125" s="4">
        <v>0.01</v>
      </c>
      <c r="E125" s="4">
        <f>C125+D125</f>
        <v>0.02</v>
      </c>
      <c r="F125" s="5">
        <f>H125-G125</f>
        <v>623.44978713431829</v>
      </c>
      <c r="G125" s="6">
        <f>I124*(E125/12)</f>
        <v>135.3752154333576</v>
      </c>
      <c r="H125" s="5">
        <f>PMT(E125/12,B125,I124*-1)</f>
        <v>758.82500256767582</v>
      </c>
      <c r="I125" s="7">
        <f>I124-F125</f>
        <v>80601.679472880234</v>
      </c>
    </row>
    <row r="126" spans="1:9" x14ac:dyDescent="0.35">
      <c r="A126" s="12">
        <v>40269</v>
      </c>
      <c r="B126" s="4">
        <f>B125-1</f>
        <v>117</v>
      </c>
      <c r="C126" s="4">
        <v>0.01</v>
      </c>
      <c r="D126" s="4">
        <v>0.01</v>
      </c>
      <c r="E126" s="4">
        <f>C126+D126</f>
        <v>0.02</v>
      </c>
      <c r="F126" s="5">
        <f>H126-G126</f>
        <v>624.48887011287525</v>
      </c>
      <c r="G126" s="6">
        <f>I125*(E126/12)</f>
        <v>134.33613245480041</v>
      </c>
      <c r="H126" s="5">
        <f>PMT(E126/12,B126,I125*-1)</f>
        <v>758.8250025676756</v>
      </c>
      <c r="I126" s="7">
        <f>I125-F126</f>
        <v>79977.190602767354</v>
      </c>
    </row>
    <row r="127" spans="1:9" x14ac:dyDescent="0.35">
      <c r="A127" s="12">
        <v>40299</v>
      </c>
      <c r="B127" s="4">
        <f>B126-1</f>
        <v>116</v>
      </c>
      <c r="C127" s="4">
        <v>0.01</v>
      </c>
      <c r="D127" s="4">
        <v>0.01</v>
      </c>
      <c r="E127" s="4">
        <f>C127+D127</f>
        <v>0.02</v>
      </c>
      <c r="F127" s="5">
        <f>H127-G127</f>
        <v>625.52968489639682</v>
      </c>
      <c r="G127" s="6">
        <f>I126*(E127/12)</f>
        <v>133.29531767127892</v>
      </c>
      <c r="H127" s="5">
        <f>PMT(E127/12,B127,I126*-1)</f>
        <v>758.82500256767571</v>
      </c>
      <c r="I127" s="7">
        <f>I126-F127</f>
        <v>79351.660917870962</v>
      </c>
    </row>
    <row r="128" spans="1:9" x14ac:dyDescent="0.35">
      <c r="A128" s="12">
        <v>40330</v>
      </c>
      <c r="B128" s="4">
        <f>B127-1</f>
        <v>115</v>
      </c>
      <c r="C128" s="4">
        <v>0.01</v>
      </c>
      <c r="D128" s="4">
        <v>0.01</v>
      </c>
      <c r="E128" s="4">
        <f>C128+D128</f>
        <v>0.02</v>
      </c>
      <c r="F128" s="5">
        <f>H128-G128</f>
        <v>626.57223437122434</v>
      </c>
      <c r="G128" s="6">
        <f>I127*(E128/12)</f>
        <v>132.25276819645163</v>
      </c>
      <c r="H128" s="5">
        <f>PMT(E128/12,B128,I127*-1)</f>
        <v>758.82500256767594</v>
      </c>
      <c r="I128" s="7">
        <f>I127-F128</f>
        <v>78725.088683499736</v>
      </c>
    </row>
    <row r="129" spans="1:9" x14ac:dyDescent="0.35">
      <c r="A129" s="12">
        <v>40360</v>
      </c>
      <c r="B129" s="4">
        <f>B128-1</f>
        <v>114</v>
      </c>
      <c r="C129" s="4">
        <v>0.01</v>
      </c>
      <c r="D129" s="4">
        <v>0.01</v>
      </c>
      <c r="E129" s="4">
        <f>C129+D129</f>
        <v>0.02</v>
      </c>
      <c r="F129" s="5">
        <f>H129-G129</f>
        <v>627.6165214285096</v>
      </c>
      <c r="G129" s="6">
        <f>I128*(E129/12)</f>
        <v>131.20848113916622</v>
      </c>
      <c r="H129" s="5">
        <f>PMT(E129/12,B129,I128*-1)</f>
        <v>758.82500256767582</v>
      </c>
      <c r="I129" s="7">
        <f>I128-F129</f>
        <v>78097.472162071223</v>
      </c>
    </row>
    <row r="130" spans="1:9" x14ac:dyDescent="0.35">
      <c r="A130" s="12">
        <v>40391</v>
      </c>
      <c r="B130" s="4">
        <f>B129-1</f>
        <v>113</v>
      </c>
      <c r="C130" s="4">
        <v>0.01</v>
      </c>
      <c r="D130" s="4">
        <v>0.01</v>
      </c>
      <c r="E130" s="4">
        <f>C130+D130</f>
        <v>0.02</v>
      </c>
      <c r="F130" s="5">
        <f>H130-G130</f>
        <v>628.66254896422367</v>
      </c>
      <c r="G130" s="6">
        <f>I129*(E130/12)</f>
        <v>130.16245360345204</v>
      </c>
      <c r="H130" s="5">
        <f>PMT(E130/12,B130,I129*-1)</f>
        <v>758.82500256767571</v>
      </c>
      <c r="I130" s="7">
        <f>I129-F130</f>
        <v>77468.809613107005</v>
      </c>
    </row>
    <row r="131" spans="1:9" x14ac:dyDescent="0.35">
      <c r="A131" s="12">
        <v>40422</v>
      </c>
      <c r="B131" s="4">
        <f>B130-1</f>
        <v>112</v>
      </c>
      <c r="C131" s="4">
        <v>0.01</v>
      </c>
      <c r="D131" s="4">
        <v>0.01</v>
      </c>
      <c r="E131" s="4">
        <f>C131+D131</f>
        <v>0.02</v>
      </c>
      <c r="F131" s="5">
        <f>H131-G131</f>
        <v>629.7103198791641</v>
      </c>
      <c r="G131" s="6">
        <f>I130*(E131/12)</f>
        <v>129.11468268851169</v>
      </c>
      <c r="H131" s="5">
        <f>PMT(E131/12,B131,I130*-1)</f>
        <v>758.82500256767582</v>
      </c>
      <c r="I131" s="7">
        <f>I130-F131</f>
        <v>76839.099293227846</v>
      </c>
    </row>
    <row r="132" spans="1:9" x14ac:dyDescent="0.35">
      <c r="A132" s="12">
        <v>40452</v>
      </c>
      <c r="B132" s="4">
        <f>B131-1</f>
        <v>111</v>
      </c>
      <c r="C132" s="4">
        <v>0.01</v>
      </c>
      <c r="D132" s="4">
        <v>0.01</v>
      </c>
      <c r="E132" s="4">
        <f>C132+D132</f>
        <v>0.02</v>
      </c>
      <c r="F132" s="5">
        <f>H132-G132</f>
        <v>630.75983707896273</v>
      </c>
      <c r="G132" s="6">
        <f>I131*(E132/12)</f>
        <v>128.06516548871309</v>
      </c>
      <c r="H132" s="5">
        <f>PMT(E132/12,B132,I131*-1)</f>
        <v>758.82500256767582</v>
      </c>
      <c r="I132" s="7">
        <f>I131-F132</f>
        <v>76208.339456148882</v>
      </c>
    </row>
    <row r="133" spans="1:9" x14ac:dyDescent="0.35">
      <c r="A133" s="12">
        <v>40483</v>
      </c>
      <c r="B133" s="4">
        <f>B132-1</f>
        <v>110</v>
      </c>
      <c r="C133" s="4">
        <v>0.01</v>
      </c>
      <c r="D133" s="4">
        <v>0.01</v>
      </c>
      <c r="E133" s="4">
        <f>C133+D133</f>
        <v>0.02</v>
      </c>
      <c r="F133" s="5">
        <f>H133-G133</f>
        <v>631.81110347409424</v>
      </c>
      <c r="G133" s="6">
        <f>I132*(E133/12)</f>
        <v>127.01389909358147</v>
      </c>
      <c r="H133" s="5">
        <f>PMT(E133/12,B133,I132*-1)</f>
        <v>758.82500256767571</v>
      </c>
      <c r="I133" s="7">
        <f>I132-F133</f>
        <v>75576.528352674781</v>
      </c>
    </row>
    <row r="134" spans="1:9" x14ac:dyDescent="0.35">
      <c r="A134" s="12">
        <v>40513</v>
      </c>
      <c r="B134" s="4">
        <f>B133-1</f>
        <v>109</v>
      </c>
      <c r="C134" s="4">
        <v>0.01</v>
      </c>
      <c r="D134" s="4">
        <v>0.01</v>
      </c>
      <c r="E134" s="4">
        <f>C134+D134</f>
        <v>0.02</v>
      </c>
      <c r="F134" s="5">
        <f>H134-G134</f>
        <v>632.86412197988443</v>
      </c>
      <c r="G134" s="6">
        <f>I133*(E134/12)</f>
        <v>125.96088058779131</v>
      </c>
      <c r="H134" s="5">
        <f>PMT(E134/12,B134,I133*-1)</f>
        <v>758.82500256767571</v>
      </c>
      <c r="I134" s="7">
        <f>I133-F134</f>
        <v>74943.664230694892</v>
      </c>
    </row>
    <row r="135" spans="1:9" x14ac:dyDescent="0.35">
      <c r="A135" s="12">
        <v>40544</v>
      </c>
      <c r="B135" s="4">
        <f>B134-1</f>
        <v>108</v>
      </c>
      <c r="C135" s="4">
        <v>0.01</v>
      </c>
      <c r="D135" s="4">
        <v>0.01</v>
      </c>
      <c r="E135" s="4">
        <f>C135+D135</f>
        <v>0.02</v>
      </c>
      <c r="F135" s="5">
        <f>H135-G135</f>
        <v>633.91889551651752</v>
      </c>
      <c r="G135" s="6">
        <f>I134*(E135/12)</f>
        <v>124.90610705115816</v>
      </c>
      <c r="H135" s="5">
        <f>PMT(E135/12,B135,I134*-1)</f>
        <v>758.82500256767571</v>
      </c>
      <c r="I135" s="7">
        <f>I134-F135</f>
        <v>74309.745335178377</v>
      </c>
    </row>
    <row r="136" spans="1:9" x14ac:dyDescent="0.35">
      <c r="A136" s="12">
        <v>40575</v>
      </c>
      <c r="B136" s="4">
        <f>B135-1</f>
        <v>107</v>
      </c>
      <c r="C136" s="4">
        <v>0.01</v>
      </c>
      <c r="D136" s="4">
        <v>0.01</v>
      </c>
      <c r="E136" s="4">
        <f>C136+D136</f>
        <v>0.02</v>
      </c>
      <c r="F136" s="5">
        <f>H136-G136</f>
        <v>634.97542700904512</v>
      </c>
      <c r="G136" s="6">
        <f>I135*(E136/12)</f>
        <v>123.84957555863063</v>
      </c>
      <c r="H136" s="5">
        <f>PMT(E136/12,B136,I135*-1)</f>
        <v>758.82500256767571</v>
      </c>
      <c r="I136" s="7">
        <f>I135-F136</f>
        <v>73674.769908169328</v>
      </c>
    </row>
    <row r="137" spans="1:9" x14ac:dyDescent="0.35">
      <c r="A137" s="12">
        <v>40603</v>
      </c>
      <c r="B137" s="4">
        <f>B136-1</f>
        <v>106</v>
      </c>
      <c r="C137" s="4">
        <v>0.01</v>
      </c>
      <c r="D137" s="4">
        <v>0.01</v>
      </c>
      <c r="E137" s="4">
        <f>C137+D137</f>
        <v>0.02</v>
      </c>
      <c r="F137" s="5">
        <f>H137-G137</f>
        <v>636.0337193873936</v>
      </c>
      <c r="G137" s="6">
        <f>I136*(E137/12)</f>
        <v>122.79128318028222</v>
      </c>
      <c r="H137" s="5">
        <f>PMT(E137/12,B137,I136*-1)</f>
        <v>758.82500256767582</v>
      </c>
      <c r="I137" s="7">
        <f>I136-F137</f>
        <v>73038.736188781928</v>
      </c>
    </row>
    <row r="138" spans="1:9" x14ac:dyDescent="0.35">
      <c r="A138" s="12">
        <v>40634</v>
      </c>
      <c r="B138" s="4">
        <f>B137-1</f>
        <v>105</v>
      </c>
      <c r="C138" s="4">
        <v>0.01</v>
      </c>
      <c r="D138" s="4">
        <v>0.01</v>
      </c>
      <c r="E138" s="4">
        <f>C138+D138</f>
        <v>0.02</v>
      </c>
      <c r="F138" s="5">
        <f>H138-G138</f>
        <v>637.0937755863722</v>
      </c>
      <c r="G138" s="6">
        <f>I137*(E138/12)</f>
        <v>121.73122698130322</v>
      </c>
      <c r="H138" s="5">
        <f>PMT(E138/12,B138,I137*-1)</f>
        <v>758.82500256767548</v>
      </c>
      <c r="I138" s="7">
        <f>I137-F138</f>
        <v>72401.642413195557</v>
      </c>
    </row>
    <row r="139" spans="1:9" x14ac:dyDescent="0.35">
      <c r="A139" s="12">
        <v>40664</v>
      </c>
      <c r="B139" s="4">
        <f>B138-1</f>
        <v>104</v>
      </c>
      <c r="C139" s="4">
        <v>0.01</v>
      </c>
      <c r="D139" s="4">
        <v>0.01</v>
      </c>
      <c r="E139" s="4">
        <f>C139+D139</f>
        <v>0.02</v>
      </c>
      <c r="F139" s="5">
        <f>H139-G139</f>
        <v>638.15559854568289</v>
      </c>
      <c r="G139" s="6">
        <f>I138*(E139/12)</f>
        <v>120.66940402199261</v>
      </c>
      <c r="H139" s="5">
        <f>PMT(E139/12,B139,I138*-1)</f>
        <v>758.82500256767548</v>
      </c>
      <c r="I139" s="7">
        <f>I138-F139</f>
        <v>71763.486814649877</v>
      </c>
    </row>
    <row r="140" spans="1:9" x14ac:dyDescent="0.35">
      <c r="A140" s="12">
        <v>40695</v>
      </c>
      <c r="B140" s="4">
        <f>B139-1</f>
        <v>103</v>
      </c>
      <c r="C140" s="4">
        <v>0.01</v>
      </c>
      <c r="D140" s="4">
        <v>0.01</v>
      </c>
      <c r="E140" s="4">
        <f>C140+D140</f>
        <v>0.02</v>
      </c>
      <c r="F140" s="5">
        <f>H140-G140</f>
        <v>639.21919120992584</v>
      </c>
      <c r="G140" s="6">
        <f>I139*(E140/12)</f>
        <v>119.6058113577498</v>
      </c>
      <c r="H140" s="5">
        <f>PMT(E140/12,B140,I139*-1)</f>
        <v>758.8250025676756</v>
      </c>
      <c r="I140" s="7">
        <f>I139-F140</f>
        <v>71124.267623439955</v>
      </c>
    </row>
    <row r="141" spans="1:9" x14ac:dyDescent="0.35">
      <c r="A141" s="12">
        <v>40725</v>
      </c>
      <c r="B141" s="4">
        <f>B140-1</f>
        <v>102</v>
      </c>
      <c r="C141" s="4">
        <v>0.01</v>
      </c>
      <c r="D141" s="4">
        <v>0.01</v>
      </c>
      <c r="E141" s="4">
        <f>C141+D141</f>
        <v>0.02</v>
      </c>
      <c r="F141" s="5">
        <f>H141-G141</f>
        <v>640.28455652860896</v>
      </c>
      <c r="G141" s="6">
        <f>I140*(E141/12)</f>
        <v>118.54044603906659</v>
      </c>
      <c r="H141" s="5">
        <f>PMT(E141/12,B141,I140*-1)</f>
        <v>758.8250025676756</v>
      </c>
      <c r="I141" s="7">
        <f>I140-F141</f>
        <v>70483.983066911343</v>
      </c>
    </row>
    <row r="142" spans="1:9" x14ac:dyDescent="0.35">
      <c r="A142" s="12">
        <v>40756</v>
      </c>
      <c r="B142" s="4">
        <f>B141-1</f>
        <v>101</v>
      </c>
      <c r="C142" s="4">
        <v>0.01</v>
      </c>
      <c r="D142" s="4">
        <v>0.01</v>
      </c>
      <c r="E142" s="4">
        <f>C142+D142</f>
        <v>0.02</v>
      </c>
      <c r="F142" s="5">
        <f>H142-G142</f>
        <v>641.35169745615667</v>
      </c>
      <c r="G142" s="6">
        <f>I141*(E142/12)</f>
        <v>117.47330511151891</v>
      </c>
      <c r="H142" s="5">
        <f>PMT(E142/12,B142,I141*-1)</f>
        <v>758.8250025676756</v>
      </c>
      <c r="I142" s="7">
        <f>I141-F142</f>
        <v>69842.631369455194</v>
      </c>
    </row>
    <row r="143" spans="1:9" x14ac:dyDescent="0.35">
      <c r="A143" s="12">
        <v>40787</v>
      </c>
      <c r="B143" s="4">
        <f>B142-1</f>
        <v>100</v>
      </c>
      <c r="C143" s="4">
        <v>0.01</v>
      </c>
      <c r="D143" s="4">
        <v>0.01</v>
      </c>
      <c r="E143" s="4">
        <f>C143+D143</f>
        <v>0.02</v>
      </c>
      <c r="F143" s="5">
        <f>H143-G143</f>
        <v>642.42061695191705</v>
      </c>
      <c r="G143" s="6">
        <f>I142*(E143/12)</f>
        <v>116.40438561575867</v>
      </c>
      <c r="H143" s="5">
        <f>PMT(E143/12,B143,I142*-1)</f>
        <v>758.82500256767571</v>
      </c>
      <c r="I143" s="7">
        <f>I142-F143</f>
        <v>69200.210752503277</v>
      </c>
    </row>
    <row r="144" spans="1:9" x14ac:dyDescent="0.35">
      <c r="A144" s="12">
        <v>40817</v>
      </c>
      <c r="B144" s="4">
        <f>B143-1</f>
        <v>99</v>
      </c>
      <c r="C144" s="4">
        <v>0.01</v>
      </c>
      <c r="D144" s="4">
        <v>0.01</v>
      </c>
      <c r="E144" s="4">
        <f>C144+D144</f>
        <v>0.02</v>
      </c>
      <c r="F144" s="5">
        <f>H144-G144</f>
        <v>643.49131798017038</v>
      </c>
      <c r="G144" s="6">
        <f>I143*(E144/12)</f>
        <v>115.33368458750547</v>
      </c>
      <c r="H144" s="5">
        <f>PMT(E144/12,B144,I143*-1)</f>
        <v>758.82500256767582</v>
      </c>
      <c r="I144" s="7">
        <f>I143-F144</f>
        <v>68556.719434523111</v>
      </c>
    </row>
    <row r="145" spans="1:9" x14ac:dyDescent="0.35">
      <c r="A145" s="12">
        <v>40848</v>
      </c>
      <c r="B145" s="4">
        <f>B144-1</f>
        <v>98</v>
      </c>
      <c r="C145" s="4">
        <v>0.01</v>
      </c>
      <c r="D145" s="4">
        <v>0.01</v>
      </c>
      <c r="E145" s="4">
        <f>C145+D145</f>
        <v>0.02</v>
      </c>
      <c r="F145" s="5">
        <f>H145-G145</f>
        <v>644.56380351013729</v>
      </c>
      <c r="G145" s="6">
        <f>I144*(E145/12)</f>
        <v>114.26119905753852</v>
      </c>
      <c r="H145" s="5">
        <f>PMT(E145/12,B145,I144*-1)</f>
        <v>758.82500256767582</v>
      </c>
      <c r="I145" s="7">
        <f>I144-F145</f>
        <v>67912.155631012967</v>
      </c>
    </row>
    <row r="146" spans="1:9" x14ac:dyDescent="0.35">
      <c r="A146" s="12">
        <v>40878</v>
      </c>
      <c r="B146" s="4">
        <f>B145-1</f>
        <v>97</v>
      </c>
      <c r="C146" s="4">
        <v>0.01</v>
      </c>
      <c r="D146" s="4">
        <v>0.01</v>
      </c>
      <c r="E146" s="4">
        <f>C146+D146</f>
        <v>0.02</v>
      </c>
      <c r="F146" s="5">
        <f>H146-G146</f>
        <v>645.63807651598745</v>
      </c>
      <c r="G146" s="6">
        <f>I145*(E146/12)</f>
        <v>113.18692605168829</v>
      </c>
      <c r="H146" s="5">
        <f>PMT(E146/12,B146,I145*-1)</f>
        <v>758.82500256767571</v>
      </c>
      <c r="I146" s="7">
        <f>I145-F146</f>
        <v>67266.517554496982</v>
      </c>
    </row>
    <row r="147" spans="1:9" x14ac:dyDescent="0.35">
      <c r="A147" s="12">
        <v>40909</v>
      </c>
      <c r="B147" s="4">
        <f>B146-1</f>
        <v>96</v>
      </c>
      <c r="C147" s="4">
        <v>0.01</v>
      </c>
      <c r="D147" s="4">
        <v>0.01</v>
      </c>
      <c r="E147" s="4">
        <f>C147+D147</f>
        <v>0.02</v>
      </c>
      <c r="F147" s="5">
        <f>H147-G147</f>
        <v>646.71413997684738</v>
      </c>
      <c r="G147" s="6">
        <f>I146*(E147/12)</f>
        <v>112.1108625908283</v>
      </c>
      <c r="H147" s="5">
        <f>PMT(E147/12,B147,I146*-1)</f>
        <v>758.82500256767571</v>
      </c>
      <c r="I147" s="7">
        <f>I146-F147</f>
        <v>66619.803414520138</v>
      </c>
    </row>
    <row r="148" spans="1:9" x14ac:dyDescent="0.35">
      <c r="A148" s="12">
        <v>40940</v>
      </c>
      <c r="B148" s="4">
        <f>B147-1</f>
        <v>95</v>
      </c>
      <c r="C148" s="4">
        <v>0.01</v>
      </c>
      <c r="D148" s="4">
        <v>0.01</v>
      </c>
      <c r="E148" s="4">
        <f>C148+D148</f>
        <v>0.02</v>
      </c>
      <c r="F148" s="5">
        <f>H148-G148</f>
        <v>647.79199687680875</v>
      </c>
      <c r="G148" s="6">
        <f>I147*(E148/12)</f>
        <v>111.0330056908669</v>
      </c>
      <c r="H148" s="5">
        <f>PMT(E148/12,B148,I147*-1)</f>
        <v>758.82500256767571</v>
      </c>
      <c r="I148" s="7">
        <f>I147-F148</f>
        <v>65972.011417643327</v>
      </c>
    </row>
    <row r="149" spans="1:9" x14ac:dyDescent="0.35">
      <c r="A149" s="12">
        <v>40969</v>
      </c>
      <c r="B149" s="4">
        <f>B148-1</f>
        <v>94</v>
      </c>
      <c r="C149" s="4">
        <v>0.01</v>
      </c>
      <c r="D149" s="4">
        <v>0.01</v>
      </c>
      <c r="E149" s="4">
        <f>C149+D149</f>
        <v>0.02</v>
      </c>
      <c r="F149" s="5">
        <f>H149-G149</f>
        <v>648.87165020493683</v>
      </c>
      <c r="G149" s="6">
        <f>I148*(E149/12)</f>
        <v>109.95335236273888</v>
      </c>
      <c r="H149" s="5">
        <f>PMT(E149/12,B149,I148*-1)</f>
        <v>758.82500256767571</v>
      </c>
      <c r="I149" s="7">
        <f>I148-F149</f>
        <v>65323.139767438392</v>
      </c>
    </row>
    <row r="150" spans="1:9" x14ac:dyDescent="0.35">
      <c r="A150" s="12">
        <v>41000</v>
      </c>
      <c r="B150" s="4">
        <f>B149-1</f>
        <v>93</v>
      </c>
      <c r="C150" s="4">
        <v>0.01</v>
      </c>
      <c r="D150" s="4">
        <v>0.01</v>
      </c>
      <c r="E150" s="4">
        <f>C150+D150</f>
        <v>0.02</v>
      </c>
      <c r="F150" s="5">
        <f>H150-G150</f>
        <v>649.9531029552785</v>
      </c>
      <c r="G150" s="6">
        <f>I149*(E150/12)</f>
        <v>108.87189961239733</v>
      </c>
      <c r="H150" s="5">
        <f>PMT(E150/12,B150,I149*-1)</f>
        <v>758.82500256767582</v>
      </c>
      <c r="I150" s="7">
        <f>I149-F150</f>
        <v>64673.18666448311</v>
      </c>
    </row>
    <row r="151" spans="1:9" x14ac:dyDescent="0.35">
      <c r="A151" s="12">
        <v>41030</v>
      </c>
      <c r="B151" s="4">
        <f>B150-1</f>
        <v>92</v>
      </c>
      <c r="C151" s="4">
        <v>0.01</v>
      </c>
      <c r="D151" s="4">
        <v>0.01</v>
      </c>
      <c r="E151" s="4">
        <f>C151+D151</f>
        <v>0.02</v>
      </c>
      <c r="F151" s="5">
        <f>H151-G151</f>
        <v>651.03635812687048</v>
      </c>
      <c r="G151" s="6">
        <f>I150*(E151/12)</f>
        <v>107.78864444080519</v>
      </c>
      <c r="H151" s="5">
        <f>PMT(E151/12,B151,I150*-1)</f>
        <v>758.82500256767571</v>
      </c>
      <c r="I151" s="7">
        <f>I150-F151</f>
        <v>64022.150306356241</v>
      </c>
    </row>
    <row r="152" spans="1:9" x14ac:dyDescent="0.35">
      <c r="A152" s="12">
        <v>41061</v>
      </c>
      <c r="B152" s="4">
        <f>B151-1</f>
        <v>91</v>
      </c>
      <c r="C152" s="4">
        <v>0.01</v>
      </c>
      <c r="D152" s="4">
        <v>0.01</v>
      </c>
      <c r="E152" s="4">
        <f>C152+D152</f>
        <v>0.02</v>
      </c>
      <c r="F152" s="5">
        <f>H152-G152</f>
        <v>652.12141872374866</v>
      </c>
      <c r="G152" s="6">
        <f>I151*(E152/12)</f>
        <v>106.70358384392708</v>
      </c>
      <c r="H152" s="5">
        <f>PMT(E152/12,B152,I151*-1)</f>
        <v>758.82500256767571</v>
      </c>
      <c r="I152" s="7">
        <f>I151-F152</f>
        <v>63370.028887632492</v>
      </c>
    </row>
    <row r="153" spans="1:9" x14ac:dyDescent="0.35">
      <c r="A153" s="12">
        <v>41091</v>
      </c>
      <c r="B153" s="4">
        <f>B152-1</f>
        <v>90</v>
      </c>
      <c r="C153" s="4">
        <v>0.01</v>
      </c>
      <c r="D153" s="4">
        <v>0.01</v>
      </c>
      <c r="E153" s="4">
        <f>C153+D153</f>
        <v>0.02</v>
      </c>
      <c r="F153" s="5">
        <f>H153-G153</f>
        <v>653.20828775495499</v>
      </c>
      <c r="G153" s="6">
        <f>I152*(E153/12)</f>
        <v>105.61671481272083</v>
      </c>
      <c r="H153" s="5">
        <f>PMT(E153/12,B153,I152*-1)</f>
        <v>758.82500256767582</v>
      </c>
      <c r="I153" s="7">
        <f>I152-F153</f>
        <v>62716.820599877537</v>
      </c>
    </row>
    <row r="154" spans="1:9" x14ac:dyDescent="0.35">
      <c r="A154" s="12">
        <v>41122</v>
      </c>
      <c r="B154" s="4">
        <f>B153-1</f>
        <v>89</v>
      </c>
      <c r="C154" s="4">
        <v>0.01</v>
      </c>
      <c r="D154" s="4">
        <v>0.01</v>
      </c>
      <c r="E154" s="4">
        <f>C154+D154</f>
        <v>0.02</v>
      </c>
      <c r="F154" s="5">
        <f>H154-G154</f>
        <v>654.29696823454663</v>
      </c>
      <c r="G154" s="6">
        <f>I153*(E154/12)</f>
        <v>104.52803433312924</v>
      </c>
      <c r="H154" s="5">
        <f>PMT(E154/12,B154,I153*-1)</f>
        <v>758.82500256767582</v>
      </c>
      <c r="I154" s="7">
        <f>I153-F154</f>
        <v>62062.523631642987</v>
      </c>
    </row>
    <row r="155" spans="1:9" x14ac:dyDescent="0.35">
      <c r="A155" s="12">
        <v>41153</v>
      </c>
      <c r="B155" s="4">
        <f>B154-1</f>
        <v>88</v>
      </c>
      <c r="C155" s="4">
        <v>0.01</v>
      </c>
      <c r="D155" s="4">
        <v>0.01</v>
      </c>
      <c r="E155" s="4">
        <f>C155+D155</f>
        <v>0.02</v>
      </c>
      <c r="F155" s="5">
        <f>H155-G155</f>
        <v>655.38746318160429</v>
      </c>
      <c r="G155" s="6">
        <f>I154*(E155/12)</f>
        <v>103.43753938607165</v>
      </c>
      <c r="H155" s="5">
        <f>PMT(E155/12,B155,I154*-1)</f>
        <v>758.82500256767594</v>
      </c>
      <c r="I155" s="7">
        <f>I154-F155</f>
        <v>61407.13616846138</v>
      </c>
    </row>
    <row r="156" spans="1:9" x14ac:dyDescent="0.35">
      <c r="A156" s="12">
        <v>41183</v>
      </c>
      <c r="B156" s="4">
        <f>B155-1</f>
        <v>87</v>
      </c>
      <c r="C156" s="4">
        <v>0.01</v>
      </c>
      <c r="D156" s="4">
        <v>0.01</v>
      </c>
      <c r="E156" s="4">
        <f>C156+D156</f>
        <v>0.02</v>
      </c>
      <c r="F156" s="5">
        <f>H156-G156</f>
        <v>656.47977562024005</v>
      </c>
      <c r="G156" s="6">
        <f>I155*(E156/12)</f>
        <v>102.34522694743563</v>
      </c>
      <c r="H156" s="5">
        <f>PMT(E156/12,B156,I155*-1)</f>
        <v>758.82500256767571</v>
      </c>
      <c r="I156" s="7">
        <f>I155-F156</f>
        <v>60750.656392841141</v>
      </c>
    </row>
    <row r="157" spans="1:9" x14ac:dyDescent="0.35">
      <c r="A157" s="12">
        <v>41214</v>
      </c>
      <c r="B157" s="4">
        <f>B156-1</f>
        <v>86</v>
      </c>
      <c r="C157" s="4">
        <v>0.01</v>
      </c>
      <c r="D157" s="4">
        <v>0.01</v>
      </c>
      <c r="E157" s="4">
        <f>C157+D157</f>
        <v>0.02</v>
      </c>
      <c r="F157" s="5">
        <f>H157-G157</f>
        <v>657.57390857960718</v>
      </c>
      <c r="G157" s="6">
        <f>I156*(E157/12)</f>
        <v>101.25109398806858</v>
      </c>
      <c r="H157" s="5">
        <f>PMT(E157/12,B157,I156*-1)</f>
        <v>758.82500256767571</v>
      </c>
      <c r="I157" s="7">
        <f>I156-F157</f>
        <v>60093.082484261533</v>
      </c>
    </row>
    <row r="158" spans="1:9" x14ac:dyDescent="0.35">
      <c r="A158" s="12">
        <v>41244</v>
      </c>
      <c r="B158" s="4">
        <f>B157-1</f>
        <v>85</v>
      </c>
      <c r="C158" s="4">
        <v>0.01</v>
      </c>
      <c r="D158" s="4">
        <v>0.01</v>
      </c>
      <c r="E158" s="4">
        <f>C158+D158</f>
        <v>0.02</v>
      </c>
      <c r="F158" s="5">
        <f>H158-G158</f>
        <v>658.66986509390631</v>
      </c>
      <c r="G158" s="6">
        <f>I157*(E158/12)</f>
        <v>100.15513747376923</v>
      </c>
      <c r="H158" s="5">
        <f>PMT(E158/12,B158,I157*-1)</f>
        <v>758.8250025676756</v>
      </c>
      <c r="I158" s="7">
        <f>I157-F158</f>
        <v>59434.412619167626</v>
      </c>
    </row>
    <row r="159" spans="1:9" x14ac:dyDescent="0.35">
      <c r="A159" s="12">
        <v>41275</v>
      </c>
      <c r="B159" s="4">
        <f>B158-1</f>
        <v>84</v>
      </c>
      <c r="C159" s="4">
        <v>0.01</v>
      </c>
      <c r="D159" s="4">
        <v>0.01</v>
      </c>
      <c r="E159" s="4">
        <f>C159+D159</f>
        <v>0.02</v>
      </c>
      <c r="F159" s="5">
        <f>H159-G159</f>
        <v>659.76764820239623</v>
      </c>
      <c r="G159" s="6">
        <f>I158*(E159/12)</f>
        <v>99.05735436527938</v>
      </c>
      <c r="H159" s="5">
        <f>PMT(E159/12,B159,I158*-1)</f>
        <v>758.8250025676756</v>
      </c>
      <c r="I159" s="7">
        <f>I158-F159</f>
        <v>58774.64497096523</v>
      </c>
    </row>
    <row r="160" spans="1:9" x14ac:dyDescent="0.35">
      <c r="A160" s="12">
        <v>41306</v>
      </c>
      <c r="B160" s="4">
        <f>B159-1</f>
        <v>83</v>
      </c>
      <c r="C160" s="4">
        <v>0.01</v>
      </c>
      <c r="D160" s="4">
        <v>0.01</v>
      </c>
      <c r="E160" s="4">
        <f>C160+D160</f>
        <v>0.02</v>
      </c>
      <c r="F160" s="5">
        <f>H160-G160</f>
        <v>660.86726094940025</v>
      </c>
      <c r="G160" s="6">
        <f>I159*(E160/12)</f>
        <v>97.957741618275392</v>
      </c>
      <c r="H160" s="5">
        <f>PMT(E160/12,B160,I159*-1)</f>
        <v>758.8250025676756</v>
      </c>
      <c r="I160" s="7">
        <f>I159-F160</f>
        <v>58113.777710015827</v>
      </c>
    </row>
    <row r="161" spans="1:9" x14ac:dyDescent="0.35">
      <c r="A161" s="12">
        <v>41334</v>
      </c>
      <c r="B161" s="4">
        <f>B160-1</f>
        <v>82</v>
      </c>
      <c r="C161" s="4">
        <v>0.01</v>
      </c>
      <c r="D161" s="4">
        <v>0.01</v>
      </c>
      <c r="E161" s="4">
        <f>C161+D161</f>
        <v>0.02</v>
      </c>
      <c r="F161" s="5">
        <f>H161-G161</f>
        <v>661.96870638431596</v>
      </c>
      <c r="G161" s="6">
        <f>I160*(E161/12)</f>
        <v>96.856296183359717</v>
      </c>
      <c r="H161" s="5">
        <f>PMT(E161/12,B161,I160*-1)</f>
        <v>758.82500256767571</v>
      </c>
      <c r="I161" s="7">
        <f>I160-F161</f>
        <v>57451.809003631512</v>
      </c>
    </row>
    <row r="162" spans="1:9" x14ac:dyDescent="0.35">
      <c r="A162" s="12">
        <v>41365</v>
      </c>
      <c r="B162" s="4">
        <f>B161-1</f>
        <v>81</v>
      </c>
      <c r="C162" s="4">
        <v>0.01</v>
      </c>
      <c r="D162" s="4">
        <v>0.01</v>
      </c>
      <c r="E162" s="4">
        <f>C162+D162</f>
        <v>0.02</v>
      </c>
      <c r="F162" s="5">
        <f>H162-G162</f>
        <v>663.07198756162325</v>
      </c>
      <c r="G162" s="6">
        <f>I161*(E162/12)</f>
        <v>95.753015006052522</v>
      </c>
      <c r="H162" s="5">
        <f>PMT(E162/12,B162,I161*-1)</f>
        <v>758.82500256767571</v>
      </c>
      <c r="I162" s="7">
        <f>I161-F162</f>
        <v>56788.737016069892</v>
      </c>
    </row>
    <row r="163" spans="1:9" x14ac:dyDescent="0.35">
      <c r="A163" s="12">
        <v>41395</v>
      </c>
      <c r="B163" s="4">
        <f>B162-1</f>
        <v>80</v>
      </c>
      <c r="C163" s="4">
        <v>0.01</v>
      </c>
      <c r="D163" s="4">
        <v>0.01</v>
      </c>
      <c r="E163" s="4">
        <f>C163+D163</f>
        <v>0.02</v>
      </c>
      <c r="F163" s="5">
        <f>H163-G163</f>
        <v>664.17710754089262</v>
      </c>
      <c r="G163" s="6">
        <f>I162*(E163/12)</f>
        <v>94.647895026783161</v>
      </c>
      <c r="H163" s="5">
        <f>PMT(E163/12,B163,I162*-1)</f>
        <v>758.82500256767582</v>
      </c>
      <c r="I163" s="7">
        <f>I162-F163</f>
        <v>56124.559908529001</v>
      </c>
    </row>
    <row r="164" spans="1:9" x14ac:dyDescent="0.35">
      <c r="A164" s="12">
        <v>41426</v>
      </c>
      <c r="B164" s="4">
        <f>B163-1</f>
        <v>79</v>
      </c>
      <c r="C164" s="4">
        <v>0.01</v>
      </c>
      <c r="D164" s="4">
        <v>0.01</v>
      </c>
      <c r="E164" s="4">
        <f>C164+D164</f>
        <v>0.02</v>
      </c>
      <c r="F164" s="5">
        <f>H164-G164</f>
        <v>665.28406938679416</v>
      </c>
      <c r="G164" s="6">
        <f>I163*(E164/12)</f>
        <v>93.54093318088168</v>
      </c>
      <c r="H164" s="5">
        <f>PMT(E164/12,B164,I163*-1)</f>
        <v>758.82500256767582</v>
      </c>
      <c r="I164" s="7">
        <f>I163-F164</f>
        <v>55459.27583914221</v>
      </c>
    </row>
    <row r="165" spans="1:9" x14ac:dyDescent="0.35">
      <c r="A165" s="12">
        <v>41456</v>
      </c>
      <c r="B165" s="4">
        <f>B164-1</f>
        <v>78</v>
      </c>
      <c r="C165" s="4">
        <v>0.01</v>
      </c>
      <c r="D165" s="4">
        <v>0.01</v>
      </c>
      <c r="E165" s="4">
        <f>C165+D165</f>
        <v>0.02</v>
      </c>
      <c r="F165" s="5">
        <f>H165-G165</f>
        <v>666.39287616910531</v>
      </c>
      <c r="G165" s="6">
        <f>I164*(E165/12)</f>
        <v>92.432126398570361</v>
      </c>
      <c r="H165" s="5">
        <f>PMT(E165/12,B165,I164*-1)</f>
        <v>758.82500256767571</v>
      </c>
      <c r="I165" s="7">
        <f>I164-F165</f>
        <v>54792.882962973104</v>
      </c>
    </row>
    <row r="166" spans="1:9" x14ac:dyDescent="0.35">
      <c r="A166" s="12">
        <v>41487</v>
      </c>
      <c r="B166" s="4">
        <f>B165-1</f>
        <v>77</v>
      </c>
      <c r="C166" s="4">
        <v>0.01</v>
      </c>
      <c r="D166" s="4">
        <v>0.01</v>
      </c>
      <c r="E166" s="4">
        <f>C166+D166</f>
        <v>0.02</v>
      </c>
      <c r="F166" s="5">
        <f>H166-G166</f>
        <v>667.50353096272067</v>
      </c>
      <c r="G166" s="6">
        <f>I165*(E166/12)</f>
        <v>91.321471604955178</v>
      </c>
      <c r="H166" s="5">
        <f>PMT(E166/12,B166,I165*-1)</f>
        <v>758.82500256767582</v>
      </c>
      <c r="I166" s="7">
        <f>I165-F166</f>
        <v>54125.379432010384</v>
      </c>
    </row>
    <row r="167" spans="1:9" x14ac:dyDescent="0.35">
      <c r="A167" s="12">
        <v>41518</v>
      </c>
      <c r="B167" s="4">
        <f>B166-1</f>
        <v>76</v>
      </c>
      <c r="C167" s="4">
        <v>0.01</v>
      </c>
      <c r="D167" s="4">
        <v>0.01</v>
      </c>
      <c r="E167" s="4">
        <f>C167+D167</f>
        <v>0.02</v>
      </c>
      <c r="F167" s="5">
        <f>H167-G167</f>
        <v>668.61603684765839</v>
      </c>
      <c r="G167" s="6">
        <f>I166*(E167/12)</f>
        <v>90.208965720017318</v>
      </c>
      <c r="H167" s="5">
        <f>PMT(E167/12,B167,I166*-1)</f>
        <v>758.82500256767571</v>
      </c>
      <c r="I167" s="7">
        <f>I166-F167</f>
        <v>53456.763395162729</v>
      </c>
    </row>
    <row r="168" spans="1:9" x14ac:dyDescent="0.35">
      <c r="A168" s="12">
        <v>41548</v>
      </c>
      <c r="B168" s="4">
        <f>B167-1</f>
        <v>75</v>
      </c>
      <c r="C168" s="4">
        <v>0.01</v>
      </c>
      <c r="D168" s="4">
        <v>0.01</v>
      </c>
      <c r="E168" s="4">
        <f>C168+D168</f>
        <v>0.02</v>
      </c>
      <c r="F168" s="5">
        <f>H168-G168</f>
        <v>669.73039690907126</v>
      </c>
      <c r="G168" s="6">
        <f>I167*(E168/12)</f>
        <v>89.09460565860455</v>
      </c>
      <c r="H168" s="5">
        <f>PMT(E168/12,B168,I167*-1)</f>
        <v>758.82500256767582</v>
      </c>
      <c r="I168" s="7">
        <f>I167-F168</f>
        <v>52787.032998253657</v>
      </c>
    </row>
    <row r="169" spans="1:9" x14ac:dyDescent="0.35">
      <c r="A169" s="12">
        <v>41579</v>
      </c>
      <c r="B169" s="4">
        <f>B168-1</f>
        <v>74</v>
      </c>
      <c r="C169" s="4">
        <v>0.01</v>
      </c>
      <c r="D169" s="4">
        <v>0.01</v>
      </c>
      <c r="E169" s="4">
        <f>C169+D169</f>
        <v>0.02</v>
      </c>
      <c r="F169" s="5">
        <f>H169-G169</f>
        <v>670.84661423725299</v>
      </c>
      <c r="G169" s="6">
        <f>I168*(E169/12)</f>
        <v>87.97838833042276</v>
      </c>
      <c r="H169" s="5">
        <f>PMT(E169/12,B169,I168*-1)</f>
        <v>758.82500256767571</v>
      </c>
      <c r="I169" s="7">
        <f>I168-F169</f>
        <v>52116.186384016401</v>
      </c>
    </row>
    <row r="170" spans="1:9" x14ac:dyDescent="0.35">
      <c r="A170" s="12">
        <v>41609</v>
      </c>
      <c r="B170" s="4">
        <f>B169-1</f>
        <v>73</v>
      </c>
      <c r="C170" s="4">
        <v>0.01</v>
      </c>
      <c r="D170" s="4">
        <v>0.01</v>
      </c>
      <c r="E170" s="4">
        <f>C170+D170</f>
        <v>0.02</v>
      </c>
      <c r="F170" s="5">
        <f>H170-G170</f>
        <v>671.96469192764835</v>
      </c>
      <c r="G170" s="6">
        <f>I169*(E170/12)</f>
        <v>86.860310640027336</v>
      </c>
      <c r="H170" s="5">
        <f>PMT(E170/12,B170,I169*-1)</f>
        <v>758.82500256767571</v>
      </c>
      <c r="I170" s="7">
        <f>I169-F170</f>
        <v>51444.221692088751</v>
      </c>
    </row>
    <row r="171" spans="1:9" x14ac:dyDescent="0.35">
      <c r="A171" s="12">
        <v>41640</v>
      </c>
      <c r="B171" s="4">
        <f>B170-1</f>
        <v>72</v>
      </c>
      <c r="C171" s="4">
        <v>0.01</v>
      </c>
      <c r="D171" s="4">
        <v>0.01</v>
      </c>
      <c r="E171" s="4">
        <f>C171+D171</f>
        <v>0.02</v>
      </c>
      <c r="F171" s="5">
        <f>H171-G171</f>
        <v>673.08463308086107</v>
      </c>
      <c r="G171" s="6">
        <f>I170*(E171/12)</f>
        <v>85.740369486814586</v>
      </c>
      <c r="H171" s="5">
        <f>PMT(E171/12,B171,I170*-1)</f>
        <v>758.82500256767571</v>
      </c>
      <c r="I171" s="7">
        <f>I170-F171</f>
        <v>50771.137059007888</v>
      </c>
    </row>
    <row r="172" spans="1:9" x14ac:dyDescent="0.35">
      <c r="A172" s="12">
        <v>41671</v>
      </c>
      <c r="B172" s="4">
        <f>B171-1</f>
        <v>71</v>
      </c>
      <c r="C172" s="4">
        <v>0.01</v>
      </c>
      <c r="D172" s="4">
        <v>0.01</v>
      </c>
      <c r="E172" s="4">
        <f>C172+D172</f>
        <v>0.02</v>
      </c>
      <c r="F172" s="5">
        <f>H172-G172</f>
        <v>674.20644080266266</v>
      </c>
      <c r="G172" s="6">
        <f>I171*(E172/12)</f>
        <v>84.618561765013155</v>
      </c>
      <c r="H172" s="5">
        <f>PMT(E172/12,B172,I171*-1)</f>
        <v>758.82500256767582</v>
      </c>
      <c r="I172" s="7">
        <f>I171-F172</f>
        <v>50096.930618205224</v>
      </c>
    </row>
    <row r="173" spans="1:9" x14ac:dyDescent="0.35">
      <c r="A173" s="12">
        <v>41699</v>
      </c>
      <c r="B173" s="4">
        <f>B172-1</f>
        <v>70</v>
      </c>
      <c r="C173" s="4">
        <v>0.01</v>
      </c>
      <c r="D173" s="4">
        <v>0.01</v>
      </c>
      <c r="E173" s="4">
        <f>C173+D173</f>
        <v>0.02</v>
      </c>
      <c r="F173" s="5">
        <f>H173-G173</f>
        <v>675.3301182040002</v>
      </c>
      <c r="G173" s="6">
        <f>I172*(E173/12)</f>
        <v>83.494884363675382</v>
      </c>
      <c r="H173" s="5">
        <f>PMT(E173/12,B173,I172*-1)</f>
        <v>758.8250025676756</v>
      </c>
      <c r="I173" s="7">
        <f>I172-F173</f>
        <v>49421.600500001223</v>
      </c>
    </row>
    <row r="174" spans="1:9" x14ac:dyDescent="0.35">
      <c r="A174" s="12">
        <v>41730</v>
      </c>
      <c r="B174" s="4">
        <f>B173-1</f>
        <v>69</v>
      </c>
      <c r="C174" s="4">
        <v>0.01</v>
      </c>
      <c r="D174" s="4">
        <v>0.01</v>
      </c>
      <c r="E174" s="4">
        <f>C174+D174</f>
        <v>0.02</v>
      </c>
      <c r="F174" s="5">
        <f>H174-G174</f>
        <v>676.45566840100685</v>
      </c>
      <c r="G174" s="6">
        <f>I173*(E174/12)</f>
        <v>82.369334166668708</v>
      </c>
      <c r="H174" s="5">
        <f>PMT(E174/12,B174,I173*-1)</f>
        <v>758.8250025676756</v>
      </c>
      <c r="I174" s="7">
        <f>I173-F174</f>
        <v>48745.144831600213</v>
      </c>
    </row>
    <row r="175" spans="1:9" x14ac:dyDescent="0.35">
      <c r="A175" s="12">
        <v>41760</v>
      </c>
      <c r="B175" s="4">
        <f>B174-1</f>
        <v>68</v>
      </c>
      <c r="C175" s="4">
        <v>0.01</v>
      </c>
      <c r="D175" s="4">
        <v>0.01</v>
      </c>
      <c r="E175" s="4">
        <f>C175+D175</f>
        <v>0.02</v>
      </c>
      <c r="F175" s="5">
        <f>H175-G175</f>
        <v>677.58309451500861</v>
      </c>
      <c r="G175" s="6">
        <f>I174*(E175/12)</f>
        <v>81.241908052667029</v>
      </c>
      <c r="H175" s="5">
        <f>PMT(E175/12,B175,I174*-1)</f>
        <v>758.8250025676756</v>
      </c>
      <c r="I175" s="7">
        <f>I174-F175</f>
        <v>48067.561737085205</v>
      </c>
    </row>
    <row r="176" spans="1:9" x14ac:dyDescent="0.35">
      <c r="A176" s="12">
        <v>41791</v>
      </c>
      <c r="B176" s="4">
        <f>B175-1</f>
        <v>67</v>
      </c>
      <c r="C176" s="4">
        <v>0.01</v>
      </c>
      <c r="D176" s="4">
        <v>0.01</v>
      </c>
      <c r="E176" s="4">
        <f>C176+D176</f>
        <v>0.02</v>
      </c>
      <c r="F176" s="5">
        <f>H176-G176</f>
        <v>678.71239967253359</v>
      </c>
      <c r="G176" s="6">
        <f>I175*(E176/12)</f>
        <v>80.112602895142018</v>
      </c>
      <c r="H176" s="5">
        <f>PMT(E176/12,B176,I175*-1)</f>
        <v>758.8250025676756</v>
      </c>
      <c r="I176" s="7">
        <f>I175-F176</f>
        <v>47388.84933741267</v>
      </c>
    </row>
    <row r="177" spans="1:9" x14ac:dyDescent="0.35">
      <c r="A177" s="12">
        <v>41821</v>
      </c>
      <c r="B177" s="4">
        <f>B176-1</f>
        <v>66</v>
      </c>
      <c r="C177" s="4">
        <v>0.01</v>
      </c>
      <c r="D177" s="4">
        <v>0.01</v>
      </c>
      <c r="E177" s="4">
        <f>C177+D177</f>
        <v>0.02</v>
      </c>
      <c r="F177" s="5">
        <f>H177-G177</f>
        <v>679.84358700532107</v>
      </c>
      <c r="G177" s="6">
        <f>I176*(E177/12)</f>
        <v>78.981415562354456</v>
      </c>
      <c r="H177" s="5">
        <f>PMT(E177/12,B177,I176*-1)</f>
        <v>758.82500256767548</v>
      </c>
      <c r="I177" s="7">
        <f>I176-F177</f>
        <v>46709.005750407348</v>
      </c>
    </row>
    <row r="178" spans="1:9" x14ac:dyDescent="0.35">
      <c r="A178" s="12">
        <v>41852</v>
      </c>
      <c r="B178" s="4">
        <f>B177-1</f>
        <v>65</v>
      </c>
      <c r="C178" s="4">
        <v>0.01</v>
      </c>
      <c r="D178" s="4">
        <v>0.01</v>
      </c>
      <c r="E178" s="4">
        <f>C178+D178</f>
        <v>0.02</v>
      </c>
      <c r="F178" s="5">
        <f>H178-G178</f>
        <v>680.97665965033002</v>
      </c>
      <c r="G178" s="6">
        <f>I177*(E178/12)</f>
        <v>77.84834291734559</v>
      </c>
      <c r="H178" s="5">
        <f>PMT(E178/12,B178,I177*-1)</f>
        <v>758.8250025676756</v>
      </c>
      <c r="I178" s="7">
        <f>I177-F178</f>
        <v>46028.029090757016</v>
      </c>
    </row>
    <row r="179" spans="1:9" x14ac:dyDescent="0.35">
      <c r="A179" s="12">
        <v>41883</v>
      </c>
      <c r="B179" s="4">
        <f>B178-1</f>
        <v>64</v>
      </c>
      <c r="C179" s="4">
        <v>0.01</v>
      </c>
      <c r="D179" s="4">
        <v>0.01</v>
      </c>
      <c r="E179" s="4">
        <f>C179+D179</f>
        <v>0.02</v>
      </c>
      <c r="F179" s="5">
        <f>H179-G179</f>
        <v>682.1116207497472</v>
      </c>
      <c r="G179" s="6">
        <f>I178*(E179/12)</f>
        <v>76.713381817928365</v>
      </c>
      <c r="H179" s="5">
        <f>PMT(E179/12,B179,I178*-1)</f>
        <v>758.8250025676756</v>
      </c>
      <c r="I179" s="7">
        <f>I178-F179</f>
        <v>45345.917470007269</v>
      </c>
    </row>
    <row r="180" spans="1:9" x14ac:dyDescent="0.35">
      <c r="A180" s="12">
        <v>41913</v>
      </c>
      <c r="B180" s="4">
        <f>B179-1</f>
        <v>63</v>
      </c>
      <c r="C180" s="4">
        <v>0.01</v>
      </c>
      <c r="D180" s="4">
        <v>0.01</v>
      </c>
      <c r="E180" s="4">
        <f>C180+D180</f>
        <v>0.02</v>
      </c>
      <c r="F180" s="5">
        <f>H180-G180</f>
        <v>683.24847345099681</v>
      </c>
      <c r="G180" s="6">
        <f>I179*(E180/12)</f>
        <v>75.576529116678785</v>
      </c>
      <c r="H180" s="5">
        <f>PMT(E180/12,B180,I179*-1)</f>
        <v>758.8250025676756</v>
      </c>
      <c r="I180" s="7">
        <f>I179-F180</f>
        <v>44662.668996556269</v>
      </c>
    </row>
    <row r="181" spans="1:9" x14ac:dyDescent="0.35">
      <c r="A181" s="12">
        <v>41944</v>
      </c>
      <c r="B181" s="4">
        <f>B180-1</f>
        <v>62</v>
      </c>
      <c r="C181" s="4">
        <v>0.01</v>
      </c>
      <c r="D181" s="4">
        <v>0.01</v>
      </c>
      <c r="E181" s="4">
        <f>C181+D181</f>
        <v>0.02</v>
      </c>
      <c r="F181" s="5">
        <f>H181-G181</f>
        <v>684.38722090674844</v>
      </c>
      <c r="G181" s="6">
        <f>I180*(E181/12)</f>
        <v>74.437781660927115</v>
      </c>
      <c r="H181" s="5">
        <f>PMT(E181/12,B181,I180*-1)</f>
        <v>758.8250025676756</v>
      </c>
      <c r="I181" s="7">
        <f>I180-F181</f>
        <v>43978.281775649521</v>
      </c>
    </row>
    <row r="182" spans="1:9" x14ac:dyDescent="0.35">
      <c r="A182" s="12">
        <v>41974</v>
      </c>
      <c r="B182" s="4">
        <f>B181-1</f>
        <v>61</v>
      </c>
      <c r="C182" s="4">
        <v>0.01</v>
      </c>
      <c r="D182" s="4">
        <v>0.01</v>
      </c>
      <c r="E182" s="4">
        <f>C182+D182</f>
        <v>0.02</v>
      </c>
      <c r="F182" s="5">
        <f>H182-G182</f>
        <v>685.52786627492628</v>
      </c>
      <c r="G182" s="6">
        <f>I181*(E182/12)</f>
        <v>73.297136292749201</v>
      </c>
      <c r="H182" s="5">
        <f>PMT(E182/12,B182,I181*-1)</f>
        <v>758.82500256767548</v>
      </c>
      <c r="I182" s="7">
        <f>I181-F182</f>
        <v>43292.753909374595</v>
      </c>
    </row>
    <row r="183" spans="1:9" x14ac:dyDescent="0.35">
      <c r="A183" s="12">
        <v>42005</v>
      </c>
      <c r="B183" s="4">
        <f>B182-1</f>
        <v>60</v>
      </c>
      <c r="C183" s="4">
        <v>0.01</v>
      </c>
      <c r="D183" s="4">
        <v>0.01</v>
      </c>
      <c r="E183" s="4">
        <f>C183+D183</f>
        <v>0.02</v>
      </c>
      <c r="F183" s="5">
        <f>H183-G183</f>
        <v>686.67041271871778</v>
      </c>
      <c r="G183" s="6">
        <f>I182*(E183/12)</f>
        <v>72.154589848957656</v>
      </c>
      <c r="H183" s="5">
        <f>PMT(E183/12,B183,I182*-1)</f>
        <v>758.82500256767548</v>
      </c>
      <c r="I183" s="7">
        <f>I182-F183</f>
        <v>42606.083496655876</v>
      </c>
    </row>
    <row r="184" spans="1:9" x14ac:dyDescent="0.35">
      <c r="A184" s="12">
        <v>42036</v>
      </c>
      <c r="B184" s="4">
        <f>B183-1</f>
        <v>59</v>
      </c>
      <c r="C184" s="4">
        <v>0.01</v>
      </c>
      <c r="D184" s="4">
        <v>0.01</v>
      </c>
      <c r="E184" s="4">
        <f>C184+D184</f>
        <v>0.02</v>
      </c>
      <c r="F184" s="5">
        <f>H184-G184</f>
        <v>687.81486340658228</v>
      </c>
      <c r="G184" s="6">
        <f>I183*(E184/12)</f>
        <v>71.010139161093136</v>
      </c>
      <c r="H184" s="5">
        <f>PMT(E184/12,B184,I183*-1)</f>
        <v>758.82500256767537</v>
      </c>
      <c r="I184" s="7">
        <f>I183-F184</f>
        <v>41918.268633249296</v>
      </c>
    </row>
    <row r="185" spans="1:9" x14ac:dyDescent="0.35">
      <c r="A185" s="12">
        <v>42064</v>
      </c>
      <c r="B185" s="4">
        <f>B184-1</f>
        <v>58</v>
      </c>
      <c r="C185" s="4">
        <v>0.01</v>
      </c>
      <c r="D185" s="4">
        <v>0.01</v>
      </c>
      <c r="E185" s="4">
        <f>C185+D185</f>
        <v>0.02</v>
      </c>
      <c r="F185" s="5">
        <f>H185-G185</f>
        <v>688.96122151225995</v>
      </c>
      <c r="G185" s="6">
        <f>I184*(E185/12)</f>
        <v>69.863781055415501</v>
      </c>
      <c r="H185" s="5">
        <f>PMT(E185/12,B185,I184*-1)</f>
        <v>758.82500256767548</v>
      </c>
      <c r="I185" s="7">
        <f>I184-F185</f>
        <v>41229.307411737034</v>
      </c>
    </row>
    <row r="186" spans="1:9" x14ac:dyDescent="0.35">
      <c r="A186" s="12">
        <v>42095</v>
      </c>
      <c r="B186" s="4">
        <f>B185-1</f>
        <v>57</v>
      </c>
      <c r="C186" s="4">
        <v>0.01</v>
      </c>
      <c r="D186" s="4">
        <v>0.01</v>
      </c>
      <c r="E186" s="4">
        <f>C186+D186</f>
        <v>0.02</v>
      </c>
      <c r="F186" s="5">
        <f>H186-G186</f>
        <v>690.10949021478029</v>
      </c>
      <c r="G186" s="6">
        <f>I185*(E186/12)</f>
        <v>68.715512352895061</v>
      </c>
      <c r="H186" s="5">
        <f>PMT(E186/12,B186,I185*-1)</f>
        <v>758.82500256767537</v>
      </c>
      <c r="I186" s="7">
        <f>I185-F186</f>
        <v>40539.197921522253</v>
      </c>
    </row>
    <row r="187" spans="1:9" x14ac:dyDescent="0.35">
      <c r="A187" s="12">
        <v>42125</v>
      </c>
      <c r="B187" s="4">
        <f>B186-1</f>
        <v>56</v>
      </c>
      <c r="C187" s="4">
        <v>0.01</v>
      </c>
      <c r="D187" s="4">
        <v>0.01</v>
      </c>
      <c r="E187" s="4">
        <f>C187+D187</f>
        <v>0.02</v>
      </c>
      <c r="F187" s="5">
        <f>H187-G187</f>
        <v>691.25967269847172</v>
      </c>
      <c r="G187" s="6">
        <f>I186*(E187/12)</f>
        <v>67.565329869203765</v>
      </c>
      <c r="H187" s="5">
        <f>PMT(E187/12,B187,I186*-1)</f>
        <v>758.82500256767548</v>
      </c>
      <c r="I187" s="7">
        <f>I186-F187</f>
        <v>39847.938248823782</v>
      </c>
    </row>
    <row r="188" spans="1:9" x14ac:dyDescent="0.35">
      <c r="A188" s="12">
        <v>42156</v>
      </c>
      <c r="B188" s="4">
        <f>B187-1</f>
        <v>55</v>
      </c>
      <c r="C188" s="4">
        <v>0.01</v>
      </c>
      <c r="D188" s="4">
        <v>0.01</v>
      </c>
      <c r="E188" s="4">
        <f>C188+D188</f>
        <v>0.02</v>
      </c>
      <c r="F188" s="5">
        <f>H188-G188</f>
        <v>692.41177215296921</v>
      </c>
      <c r="G188" s="6">
        <f>I187*(E188/12)</f>
        <v>66.413230414706305</v>
      </c>
      <c r="H188" s="5">
        <f>PMT(E188/12,B188,I187*-1)</f>
        <v>758.82500256767548</v>
      </c>
      <c r="I188" s="7">
        <f>I187-F188</f>
        <v>39155.526476670813</v>
      </c>
    </row>
    <row r="189" spans="1:9" x14ac:dyDescent="0.35">
      <c r="A189" s="12">
        <v>42186</v>
      </c>
      <c r="B189" s="4">
        <f>B188-1</f>
        <v>54</v>
      </c>
      <c r="C189" s="4">
        <v>0.01</v>
      </c>
      <c r="D189" s="4">
        <v>0.01</v>
      </c>
      <c r="E189" s="4">
        <f>C189+D189</f>
        <v>0.02</v>
      </c>
      <c r="F189" s="5">
        <f>H189-G189</f>
        <v>693.56579177322419</v>
      </c>
      <c r="G189" s="6">
        <f>I188*(E189/12)</f>
        <v>65.259210794451363</v>
      </c>
      <c r="H189" s="5">
        <f>PMT(E189/12,B189,I188*-1)</f>
        <v>758.8250025676756</v>
      </c>
      <c r="I189" s="7">
        <f>I188-F189</f>
        <v>38461.960684897589</v>
      </c>
    </row>
    <row r="190" spans="1:9" x14ac:dyDescent="0.35">
      <c r="A190" s="12">
        <v>42217</v>
      </c>
      <c r="B190" s="4">
        <f>B189-1</f>
        <v>53</v>
      </c>
      <c r="C190" s="4">
        <v>0.01</v>
      </c>
      <c r="D190" s="4">
        <v>0.01</v>
      </c>
      <c r="E190" s="4">
        <f>C190+D190</f>
        <v>0.02</v>
      </c>
      <c r="F190" s="5">
        <f>H190-G190</f>
        <v>694.72173475951297</v>
      </c>
      <c r="G190" s="6">
        <f>I189*(E190/12)</f>
        <v>64.103267808162656</v>
      </c>
      <c r="H190" s="5">
        <f>PMT(E190/12,B190,I189*-1)</f>
        <v>758.8250025676756</v>
      </c>
      <c r="I190" s="7">
        <f>I189-F190</f>
        <v>37767.238950138075</v>
      </c>
    </row>
    <row r="191" spans="1:9" x14ac:dyDescent="0.35">
      <c r="A191" s="12">
        <v>42248</v>
      </c>
      <c r="B191" s="4">
        <f>B190-1</f>
        <v>52</v>
      </c>
      <c r="C191" s="4">
        <v>0.01</v>
      </c>
      <c r="D191" s="4">
        <v>0.01</v>
      </c>
      <c r="E191" s="4">
        <f>C191+D191</f>
        <v>0.02</v>
      </c>
      <c r="F191" s="5">
        <f>H191-G191</f>
        <v>695.87960431744534</v>
      </c>
      <c r="G191" s="6">
        <f>I190*(E191/12)</f>
        <v>62.945398250230127</v>
      </c>
      <c r="H191" s="5">
        <f>PMT(E191/12,B191,I190*-1)</f>
        <v>758.82500256767548</v>
      </c>
      <c r="I191" s="7">
        <f>I190-F191</f>
        <v>37071.359345820631</v>
      </c>
    </row>
    <row r="192" spans="1:9" x14ac:dyDescent="0.35">
      <c r="A192" s="12">
        <v>42278</v>
      </c>
      <c r="B192" s="4">
        <f>B191-1</f>
        <v>51</v>
      </c>
      <c r="C192" s="4">
        <v>0.01</v>
      </c>
      <c r="D192" s="4">
        <v>0.01</v>
      </c>
      <c r="E192" s="4">
        <f>C192+D192</f>
        <v>0.02</v>
      </c>
      <c r="F192" s="5">
        <f>H192-G192</f>
        <v>697.03940365797439</v>
      </c>
      <c r="G192" s="6">
        <f>I191*(E192/12)</f>
        <v>61.785598909701058</v>
      </c>
      <c r="H192" s="5">
        <f>PMT(E192/12,B192,I191*-1)</f>
        <v>758.82500256767548</v>
      </c>
      <c r="I192" s="7">
        <f>I191-F192</f>
        <v>36374.319942162656</v>
      </c>
    </row>
    <row r="193" spans="1:9" x14ac:dyDescent="0.35">
      <c r="A193" s="12">
        <v>42309</v>
      </c>
      <c r="B193" s="4">
        <f>B192-1</f>
        <v>50</v>
      </c>
      <c r="C193" s="4">
        <v>0.01</v>
      </c>
      <c r="D193" s="4">
        <v>0.01</v>
      </c>
      <c r="E193" s="4">
        <f>C193+D193</f>
        <v>0.02</v>
      </c>
      <c r="F193" s="5">
        <f>H193-G193</f>
        <v>698.20113599740444</v>
      </c>
      <c r="G193" s="6">
        <f>I192*(E193/12)</f>
        <v>60.623866570271097</v>
      </c>
      <c r="H193" s="5">
        <f>PMT(E193/12,B193,I192*-1)</f>
        <v>758.82500256767548</v>
      </c>
      <c r="I193" s="7">
        <f>I192-F193</f>
        <v>35676.11880616525</v>
      </c>
    </row>
    <row r="194" spans="1:9" x14ac:dyDescent="0.35">
      <c r="A194" s="12">
        <v>42339</v>
      </c>
      <c r="B194" s="4">
        <f>B193-1</f>
        <v>49</v>
      </c>
      <c r="C194" s="4">
        <v>0.01</v>
      </c>
      <c r="D194" s="4">
        <v>0.01</v>
      </c>
      <c r="E194" s="4">
        <f>C194+D194</f>
        <v>0.02</v>
      </c>
      <c r="F194" s="5">
        <f>H194-G194</f>
        <v>699.36480455740002</v>
      </c>
      <c r="G194" s="6">
        <f>I193*(E194/12)</f>
        <v>59.46019801027542</v>
      </c>
      <c r="H194" s="5">
        <f>PMT(E194/12,B194,I193*-1)</f>
        <v>758.82500256767548</v>
      </c>
      <c r="I194" s="7">
        <f>I193-F194</f>
        <v>34976.754001607849</v>
      </c>
    </row>
    <row r="195" spans="1:9" x14ac:dyDescent="0.35">
      <c r="A195" s="12">
        <v>42370</v>
      </c>
      <c r="B195" s="4">
        <f>B194-1</f>
        <v>48</v>
      </c>
      <c r="C195" s="4">
        <v>0.01</v>
      </c>
      <c r="D195" s="4">
        <v>0.01</v>
      </c>
      <c r="E195" s="4">
        <f>C195+D195</f>
        <v>0.02</v>
      </c>
      <c r="F195" s="5">
        <f>H195-G195</f>
        <v>700.53041256499557</v>
      </c>
      <c r="G195" s="6">
        <f>I194*(E195/12)</f>
        <v>58.294590002679755</v>
      </c>
      <c r="H195" s="5">
        <f>PMT(E195/12,B195,I194*-1)</f>
        <v>758.82500256767537</v>
      </c>
      <c r="I195" s="7">
        <f>I194-F195</f>
        <v>34276.223589042856</v>
      </c>
    </row>
    <row r="196" spans="1:9" x14ac:dyDescent="0.35">
      <c r="A196" s="12">
        <v>42401</v>
      </c>
      <c r="B196" s="4">
        <f>B195-1</f>
        <v>47</v>
      </c>
      <c r="C196" s="4">
        <v>0.01</v>
      </c>
      <c r="D196" s="4">
        <v>0.01</v>
      </c>
      <c r="E196" s="4">
        <f>C196+D196</f>
        <v>0.02</v>
      </c>
      <c r="F196" s="5">
        <f>H196-G196</f>
        <v>701.69796325260404</v>
      </c>
      <c r="G196" s="6">
        <f>I195*(E196/12)</f>
        <v>57.127039315071428</v>
      </c>
      <c r="H196" s="5">
        <f>PMT(E196/12,B196,I195*-1)</f>
        <v>758.82500256767548</v>
      </c>
      <c r="I196" s="7">
        <f>I195-F196</f>
        <v>33574.525625790251</v>
      </c>
    </row>
    <row r="197" spans="1:9" x14ac:dyDescent="0.35">
      <c r="A197" s="12">
        <v>42430</v>
      </c>
      <c r="B197" s="4">
        <f>B196-1</f>
        <v>46</v>
      </c>
      <c r="C197" s="4">
        <v>0.01</v>
      </c>
      <c r="D197" s="4">
        <v>0.01</v>
      </c>
      <c r="E197" s="4">
        <f>C197+D197</f>
        <v>0.02</v>
      </c>
      <c r="F197" s="5">
        <f>H197-G197</f>
        <v>702.86745985802509</v>
      </c>
      <c r="G197" s="6">
        <f>I196*(E197/12)</f>
        <v>55.957542709650419</v>
      </c>
      <c r="H197" s="5">
        <f>PMT(E197/12,B197,I196*-1)</f>
        <v>758.82500256767548</v>
      </c>
      <c r="I197" s="7">
        <f>I196-F197</f>
        <v>32871.658165932226</v>
      </c>
    </row>
    <row r="198" spans="1:9" x14ac:dyDescent="0.35">
      <c r="A198" s="12">
        <v>42461</v>
      </c>
      <c r="B198" s="4">
        <f>B197-1</f>
        <v>45</v>
      </c>
      <c r="C198" s="4">
        <v>0.01</v>
      </c>
      <c r="D198" s="4">
        <v>0.01</v>
      </c>
      <c r="E198" s="4">
        <f>C198+D198</f>
        <v>0.02</v>
      </c>
      <c r="F198" s="5">
        <f>H198-G198</f>
        <v>704.03890562445508</v>
      </c>
      <c r="G198" s="6">
        <f>I197*(E198/12)</f>
        <v>54.786096943220379</v>
      </c>
      <c r="H198" s="5">
        <f>PMT(E198/12,B198,I197*-1)</f>
        <v>758.82500256767548</v>
      </c>
      <c r="I198" s="7">
        <f>I197-F198</f>
        <v>32167.619260307769</v>
      </c>
    </row>
    <row r="199" spans="1:9" x14ac:dyDescent="0.35">
      <c r="A199" s="12">
        <v>42491</v>
      </c>
      <c r="B199" s="4">
        <f>B198-1</f>
        <v>44</v>
      </c>
      <c r="C199" s="4">
        <v>0.01</v>
      </c>
      <c r="D199" s="4">
        <v>0.01</v>
      </c>
      <c r="E199" s="4">
        <f>C199+D199</f>
        <v>0.02</v>
      </c>
      <c r="F199" s="5">
        <f>H199-G199</f>
        <v>705.21230380049587</v>
      </c>
      <c r="G199" s="6">
        <f>I198*(E199/12)</f>
        <v>53.612698767179616</v>
      </c>
      <c r="H199" s="5">
        <f>PMT(E199/12,B199,I198*-1)</f>
        <v>758.82500256767548</v>
      </c>
      <c r="I199" s="7">
        <f>I198-F199</f>
        <v>31462.406956507271</v>
      </c>
    </row>
    <row r="200" spans="1:9" x14ac:dyDescent="0.35">
      <c r="A200" s="12">
        <v>42522</v>
      </c>
      <c r="B200" s="4">
        <f>B199-1</f>
        <v>43</v>
      </c>
      <c r="C200" s="4">
        <v>0.01</v>
      </c>
      <c r="D200" s="4">
        <v>0.01</v>
      </c>
      <c r="E200" s="4">
        <f>C200+D200</f>
        <v>0.02</v>
      </c>
      <c r="F200" s="5">
        <f>H200-G200</f>
        <v>706.3876576401633</v>
      </c>
      <c r="G200" s="6">
        <f>I199*(E200/12)</f>
        <v>52.437344927512122</v>
      </c>
      <c r="H200" s="5">
        <f>PMT(E200/12,B200,I199*-1)</f>
        <v>758.82500256767537</v>
      </c>
      <c r="I200" s="7">
        <f>I199-F200</f>
        <v>30756.019298867108</v>
      </c>
    </row>
    <row r="201" spans="1:9" x14ac:dyDescent="0.35">
      <c r="A201" s="12">
        <v>42552</v>
      </c>
      <c r="B201" s="4">
        <f>B200-1</f>
        <v>42</v>
      </c>
      <c r="C201" s="4">
        <v>0.01</v>
      </c>
      <c r="D201" s="4">
        <v>0.01</v>
      </c>
      <c r="E201" s="4">
        <f>C201+D201</f>
        <v>0.02</v>
      </c>
      <c r="F201" s="5">
        <f>H201-G201</f>
        <v>707.56497040289685</v>
      </c>
      <c r="G201" s="6">
        <f>I200*(E201/12)</f>
        <v>51.260032164778515</v>
      </c>
      <c r="H201" s="5">
        <f>PMT(E201/12,B201,I200*-1)</f>
        <v>758.82500256767537</v>
      </c>
      <c r="I201" s="7">
        <f>I200-F201</f>
        <v>30048.45432846421</v>
      </c>
    </row>
    <row r="202" spans="1:9" x14ac:dyDescent="0.35">
      <c r="A202" s="12">
        <v>42583</v>
      </c>
      <c r="B202" s="4">
        <f>B201-1</f>
        <v>41</v>
      </c>
      <c r="C202" s="4">
        <v>0.01</v>
      </c>
      <c r="D202" s="4">
        <v>0.01</v>
      </c>
      <c r="E202" s="4">
        <f>C202+D202</f>
        <v>0.02</v>
      </c>
      <c r="F202" s="5">
        <f>H202-G202</f>
        <v>708.74424535356832</v>
      </c>
      <c r="G202" s="6">
        <f>I201*(E202/12)</f>
        <v>50.080757214107017</v>
      </c>
      <c r="H202" s="5">
        <f>PMT(E202/12,B202,I201*-1)</f>
        <v>758.82500256767537</v>
      </c>
      <c r="I202" s="7">
        <f>I201-F202</f>
        <v>29339.71008311064</v>
      </c>
    </row>
    <row r="203" spans="1:9" x14ac:dyDescent="0.35">
      <c r="A203" s="12">
        <v>42614</v>
      </c>
      <c r="B203" s="4">
        <f>B202-1</f>
        <v>40</v>
      </c>
      <c r="C203" s="4">
        <v>0.01</v>
      </c>
      <c r="D203" s="4">
        <v>0.01</v>
      </c>
      <c r="E203" s="4">
        <f>C203+D203</f>
        <v>0.02</v>
      </c>
      <c r="F203" s="5">
        <f>H203-G203</f>
        <v>709.92548576249089</v>
      </c>
      <c r="G203" s="6">
        <f>I202*(E203/12)</f>
        <v>48.899516805184405</v>
      </c>
      <c r="H203" s="5">
        <f>PMT(E203/12,B203,I202*-1)</f>
        <v>758.82500256767526</v>
      </c>
      <c r="I203" s="7">
        <f>I202-F203</f>
        <v>28629.784597348149</v>
      </c>
    </row>
    <row r="204" spans="1:9" x14ac:dyDescent="0.35">
      <c r="A204" s="12">
        <v>42644</v>
      </c>
      <c r="B204" s="4">
        <f>B203-1</f>
        <v>39</v>
      </c>
      <c r="C204" s="4">
        <v>0.01</v>
      </c>
      <c r="D204" s="4">
        <v>0.01</v>
      </c>
      <c r="E204" s="4">
        <f>C204+D204</f>
        <v>0.02</v>
      </c>
      <c r="F204" s="5">
        <f>H204-G204</f>
        <v>711.10869490542848</v>
      </c>
      <c r="G204" s="6">
        <f>I203*(E204/12)</f>
        <v>47.716307662246919</v>
      </c>
      <c r="H204" s="5">
        <f>PMT(E204/12,B204,I203*-1)</f>
        <v>758.82500256767537</v>
      </c>
      <c r="I204" s="7">
        <f>I203-F204</f>
        <v>27918.675902442719</v>
      </c>
    </row>
    <row r="205" spans="1:9" x14ac:dyDescent="0.35">
      <c r="A205" s="12">
        <v>42675</v>
      </c>
      <c r="B205" s="4">
        <f>B204-1</f>
        <v>38</v>
      </c>
      <c r="C205" s="4">
        <v>0.01</v>
      </c>
      <c r="D205" s="4">
        <v>0.01</v>
      </c>
      <c r="E205" s="4">
        <f>C205+D205</f>
        <v>0.02</v>
      </c>
      <c r="F205" s="5">
        <f>H205-G205</f>
        <v>712.2938760636041</v>
      </c>
      <c r="G205" s="6">
        <f>I204*(E205/12)</f>
        <v>46.531126504071203</v>
      </c>
      <c r="H205" s="5">
        <f>PMT(E205/12,B205,I204*-1)</f>
        <v>758.82500256767526</v>
      </c>
      <c r="I205" s="7">
        <f>I204-F205</f>
        <v>27206.382026379117</v>
      </c>
    </row>
    <row r="206" spans="1:9" x14ac:dyDescent="0.35">
      <c r="A206" s="12">
        <v>42705</v>
      </c>
      <c r="B206" s="4">
        <f>B205-1</f>
        <v>37</v>
      </c>
      <c r="C206" s="4">
        <v>0.01</v>
      </c>
      <c r="D206" s="4">
        <v>0.01</v>
      </c>
      <c r="E206" s="4">
        <f>C206+D206</f>
        <v>0.02</v>
      </c>
      <c r="F206" s="5">
        <f>H206-G206</f>
        <v>713.48103252371004</v>
      </c>
      <c r="G206" s="6">
        <f>I205*(E206/12)</f>
        <v>45.3439700439652</v>
      </c>
      <c r="H206" s="5">
        <f>PMT(E206/12,B206,I205*-1)</f>
        <v>758.82500256767526</v>
      </c>
      <c r="I206" s="7">
        <f>I205-F206</f>
        <v>26492.900993855408</v>
      </c>
    </row>
    <row r="207" spans="1:9" x14ac:dyDescent="0.35">
      <c r="A207" s="12">
        <v>42736</v>
      </c>
      <c r="B207" s="4">
        <f>B206-1</f>
        <v>36</v>
      </c>
      <c r="C207" s="4">
        <v>0.01</v>
      </c>
      <c r="D207" s="4">
        <v>0.01</v>
      </c>
      <c r="E207" s="4">
        <f>C207+D207</f>
        <v>0.02</v>
      </c>
      <c r="F207" s="5">
        <f>H207-G207</f>
        <v>714.67016757791646</v>
      </c>
      <c r="G207" s="6">
        <f>I206*(E207/12)</f>
        <v>44.154834989759017</v>
      </c>
      <c r="H207" s="5">
        <f>PMT(E207/12,B207,I206*-1)</f>
        <v>758.82500256767548</v>
      </c>
      <c r="I207" s="7">
        <f>I206-F207</f>
        <v>25778.230826277493</v>
      </c>
    </row>
    <row r="208" spans="1:9" x14ac:dyDescent="0.35">
      <c r="A208" s="12">
        <v>42767</v>
      </c>
      <c r="B208" s="4">
        <f>B207-1</f>
        <v>35</v>
      </c>
      <c r="C208" s="4">
        <v>0.01</v>
      </c>
      <c r="D208" s="4">
        <v>0.01</v>
      </c>
      <c r="E208" s="4">
        <f>C208+D208</f>
        <v>0.02</v>
      </c>
      <c r="F208" s="5">
        <f>H208-G208</f>
        <v>715.86128452387959</v>
      </c>
      <c r="G208" s="6">
        <f>I207*(E208/12)</f>
        <v>42.963718043795822</v>
      </c>
      <c r="H208" s="5">
        <f>PMT(E208/12,B208,I207*-1)</f>
        <v>758.82500256767537</v>
      </c>
      <c r="I208" s="7">
        <f>I207-F208</f>
        <v>25062.369541753615</v>
      </c>
    </row>
    <row r="209" spans="1:9" x14ac:dyDescent="0.35">
      <c r="A209" s="12">
        <v>42795</v>
      </c>
      <c r="B209" s="4">
        <f>B208-1</f>
        <v>34</v>
      </c>
      <c r="C209" s="4">
        <v>0.01</v>
      </c>
      <c r="D209" s="4">
        <v>0.01</v>
      </c>
      <c r="E209" s="4">
        <f>C209+D209</f>
        <v>0.02</v>
      </c>
      <c r="F209" s="5">
        <f>H209-G209</f>
        <v>717.05438666475277</v>
      </c>
      <c r="G209" s="6">
        <f>I208*(E209/12)</f>
        <v>41.770615902922692</v>
      </c>
      <c r="H209" s="5">
        <f>PMT(E209/12,B209,I208*-1)</f>
        <v>758.82500256767548</v>
      </c>
      <c r="I209" s="7">
        <f>I208-F209</f>
        <v>24345.315155088862</v>
      </c>
    </row>
    <row r="210" spans="1:9" x14ac:dyDescent="0.35">
      <c r="A210" s="12">
        <v>42826</v>
      </c>
      <c r="B210" s="4">
        <f>B209-1</f>
        <v>33</v>
      </c>
      <c r="C210" s="4">
        <v>0.01</v>
      </c>
      <c r="D210" s="4">
        <v>0.01</v>
      </c>
      <c r="E210" s="4">
        <f>C210+D210</f>
        <v>0.02</v>
      </c>
      <c r="F210" s="5">
        <f>H210-G210</f>
        <v>718.24947730919394</v>
      </c>
      <c r="G210" s="6">
        <f>I209*(E210/12)</f>
        <v>40.575525258481441</v>
      </c>
      <c r="H210" s="5">
        <f>PMT(E210/12,B210,I209*-1)</f>
        <v>758.82500256767537</v>
      </c>
      <c r="I210" s="7">
        <f>I209-F210</f>
        <v>23627.065677779668</v>
      </c>
    </row>
    <row r="211" spans="1:9" x14ac:dyDescent="0.35">
      <c r="A211" s="12">
        <v>42856</v>
      </c>
      <c r="B211" s="4">
        <f>B210-1</f>
        <v>32</v>
      </c>
      <c r="C211" s="4">
        <v>0.01</v>
      </c>
      <c r="D211" s="4">
        <v>0.01</v>
      </c>
      <c r="E211" s="4">
        <f>C211+D211</f>
        <v>0.02</v>
      </c>
      <c r="F211" s="5">
        <f>H211-G211</f>
        <v>719.44655977137609</v>
      </c>
      <c r="G211" s="6">
        <f>I210*(E211/12)</f>
        <v>39.378442796299453</v>
      </c>
      <c r="H211" s="5">
        <f>PMT(E211/12,B211,I210*-1)</f>
        <v>758.82500256767548</v>
      </c>
      <c r="I211" s="7">
        <f>I210-F211</f>
        <v>22907.619118008293</v>
      </c>
    </row>
    <row r="212" spans="1:9" x14ac:dyDescent="0.35">
      <c r="A212" s="12">
        <v>42887</v>
      </c>
      <c r="B212" s="4">
        <f>B211-1</f>
        <v>31</v>
      </c>
      <c r="C212" s="4">
        <v>0.01</v>
      </c>
      <c r="D212" s="4">
        <v>0.01</v>
      </c>
      <c r="E212" s="4">
        <f>C212+D212</f>
        <v>0.02</v>
      </c>
      <c r="F212" s="5">
        <f>H212-G212</f>
        <v>720.64563737099513</v>
      </c>
      <c r="G212" s="6">
        <f>I211*(E212/12)</f>
        <v>38.179365196680493</v>
      </c>
      <c r="H212" s="5">
        <f>PMT(E212/12,B212,I211*-1)</f>
        <v>758.8250025676756</v>
      </c>
      <c r="I212" s="7">
        <f>I211-F212</f>
        <v>22186.973480637298</v>
      </c>
    </row>
    <row r="213" spans="1:9" x14ac:dyDescent="0.35">
      <c r="A213" s="12">
        <v>42917</v>
      </c>
      <c r="B213" s="4">
        <f>B212-1</f>
        <v>30</v>
      </c>
      <c r="C213" s="4">
        <v>0.01</v>
      </c>
      <c r="D213" s="4">
        <v>0.01</v>
      </c>
      <c r="E213" s="4">
        <f>C213+D213</f>
        <v>0.02</v>
      </c>
      <c r="F213" s="5">
        <f>H213-G213</f>
        <v>721.84671343327989</v>
      </c>
      <c r="G213" s="6">
        <f>I212*(E213/12)</f>
        <v>36.978289134395496</v>
      </c>
      <c r="H213" s="5">
        <f>PMT(E213/12,B213,I212*-1)</f>
        <v>758.82500256767537</v>
      </c>
      <c r="I213" s="7">
        <f>I212-F213</f>
        <v>21465.126767204019</v>
      </c>
    </row>
    <row r="214" spans="1:9" x14ac:dyDescent="0.35">
      <c r="A214" s="12">
        <v>42948</v>
      </c>
      <c r="B214" s="4">
        <f>B213-1</f>
        <v>29</v>
      </c>
      <c r="C214" s="4">
        <v>0.01</v>
      </c>
      <c r="D214" s="4">
        <v>0.01</v>
      </c>
      <c r="E214" s="4">
        <f>C214+D214</f>
        <v>0.02</v>
      </c>
      <c r="F214" s="5">
        <f>H214-G214</f>
        <v>723.0497912890022</v>
      </c>
      <c r="G214" s="6">
        <f>I213*(E214/12)</f>
        <v>35.775211278673368</v>
      </c>
      <c r="H214" s="5">
        <f>PMT(E214/12,B214,I213*-1)</f>
        <v>758.8250025676756</v>
      </c>
      <c r="I214" s="7">
        <f>I213-F214</f>
        <v>20742.076975915017</v>
      </c>
    </row>
    <row r="215" spans="1:9" x14ac:dyDescent="0.35">
      <c r="A215" s="12">
        <v>42979</v>
      </c>
      <c r="B215" s="4">
        <f>B214-1</f>
        <v>28</v>
      </c>
      <c r="C215" s="4">
        <v>0.01</v>
      </c>
      <c r="D215" s="4">
        <v>0.01</v>
      </c>
      <c r="E215" s="4">
        <f>C215+D215</f>
        <v>0.02</v>
      </c>
      <c r="F215" s="5">
        <f>H215-G215</f>
        <v>724.25487427448365</v>
      </c>
      <c r="G215" s="6">
        <f>I214*(E215/12)</f>
        <v>34.570128293191701</v>
      </c>
      <c r="H215" s="5">
        <f>PMT(E215/12,B215,I214*-1)</f>
        <v>758.82500256767537</v>
      </c>
      <c r="I215" s="7">
        <f>I214-F215</f>
        <v>20017.822101640533</v>
      </c>
    </row>
    <row r="216" spans="1:9" x14ac:dyDescent="0.35">
      <c r="A216" s="12">
        <v>43009</v>
      </c>
      <c r="B216" s="4">
        <f>B215-1</f>
        <v>27</v>
      </c>
      <c r="C216" s="4">
        <v>0.01</v>
      </c>
      <c r="D216" s="4">
        <v>0.01</v>
      </c>
      <c r="E216" s="4">
        <f>C216+D216</f>
        <v>0.02</v>
      </c>
      <c r="F216" s="5">
        <f>H216-G216</f>
        <v>725.46196573160785</v>
      </c>
      <c r="G216" s="6">
        <f>I215*(E216/12)</f>
        <v>33.363036836067558</v>
      </c>
      <c r="H216" s="5">
        <f>PMT(E216/12,B216,I215*-1)</f>
        <v>758.82500256767537</v>
      </c>
      <c r="I216" s="7">
        <f>I215-F216</f>
        <v>19292.360135908926</v>
      </c>
    </row>
    <row r="217" spans="1:9" x14ac:dyDescent="0.35">
      <c r="A217" s="12">
        <v>43040</v>
      </c>
      <c r="B217" s="4">
        <f>B216-1</f>
        <v>26</v>
      </c>
      <c r="C217" s="4">
        <v>0.01</v>
      </c>
      <c r="D217" s="4">
        <v>0.01</v>
      </c>
      <c r="E217" s="4">
        <f>C217+D217</f>
        <v>0.02</v>
      </c>
      <c r="F217" s="5">
        <f>H217-G217</f>
        <v>726.67106900782733</v>
      </c>
      <c r="G217" s="6">
        <f>I216*(E217/12)</f>
        <v>32.153933559848213</v>
      </c>
      <c r="H217" s="5">
        <f>PMT(E217/12,B217,I216*-1)</f>
        <v>758.82500256767548</v>
      </c>
      <c r="I217" s="7">
        <f>I216-F217</f>
        <v>18565.689066901097</v>
      </c>
    </row>
    <row r="218" spans="1:9" x14ac:dyDescent="0.35">
      <c r="A218" s="12">
        <v>43070</v>
      </c>
      <c r="B218" s="4">
        <f>B217-1</f>
        <v>25</v>
      </c>
      <c r="C218" s="4">
        <v>0.01</v>
      </c>
      <c r="D218" s="4">
        <v>0.01</v>
      </c>
      <c r="E218" s="4">
        <f>C218+D218</f>
        <v>0.02</v>
      </c>
      <c r="F218" s="5">
        <f>H218-G218</f>
        <v>727.8821874561736</v>
      </c>
      <c r="G218" s="6">
        <f>I217*(E218/12)</f>
        <v>30.94281511150183</v>
      </c>
      <c r="H218" s="5">
        <f>PMT(E218/12,B218,I217*-1)</f>
        <v>758.82500256767548</v>
      </c>
      <c r="I218" s="7">
        <f>I217-F218</f>
        <v>17837.806879444925</v>
      </c>
    </row>
    <row r="219" spans="1:9" x14ac:dyDescent="0.35">
      <c r="A219" s="12">
        <v>43101</v>
      </c>
      <c r="B219" s="4">
        <f>B218-1</f>
        <v>24</v>
      </c>
      <c r="C219" s="4">
        <v>0.01</v>
      </c>
      <c r="D219" s="4">
        <v>0.01</v>
      </c>
      <c r="E219" s="4">
        <f>C219+D219</f>
        <v>0.02</v>
      </c>
      <c r="F219" s="5">
        <f>H219-G219</f>
        <v>729.09532443526734</v>
      </c>
      <c r="G219" s="6">
        <f>I218*(E219/12)</f>
        <v>29.72967813240821</v>
      </c>
      <c r="H219" s="5">
        <f>PMT(E219/12,B219,I218*-1)</f>
        <v>758.8250025676756</v>
      </c>
      <c r="I219" s="7">
        <f>I218-F219</f>
        <v>17108.711555009657</v>
      </c>
    </row>
    <row r="220" spans="1:9" x14ac:dyDescent="0.35">
      <c r="A220" s="12">
        <v>43132</v>
      </c>
      <c r="B220" s="4">
        <f>B219-1</f>
        <v>23</v>
      </c>
      <c r="C220" s="4">
        <v>0.01</v>
      </c>
      <c r="D220" s="4">
        <v>0.01</v>
      </c>
      <c r="E220" s="4">
        <f>C220+D220</f>
        <v>0.02</v>
      </c>
      <c r="F220" s="5">
        <f>H220-G220</f>
        <v>730.31048330932617</v>
      </c>
      <c r="G220" s="6">
        <f>I219*(E220/12)</f>
        <v>28.514519258349431</v>
      </c>
      <c r="H220" s="5">
        <f>PMT(E220/12,B220,I219*-1)</f>
        <v>758.8250025676756</v>
      </c>
      <c r="I220" s="7">
        <f>I219-F220</f>
        <v>16378.401071700331</v>
      </c>
    </row>
    <row r="221" spans="1:9" x14ac:dyDescent="0.35">
      <c r="A221" s="12">
        <v>43160</v>
      </c>
      <c r="B221" s="4">
        <f>B220-1</f>
        <v>22</v>
      </c>
      <c r="C221" s="4">
        <v>0.01</v>
      </c>
      <c r="D221" s="4">
        <v>0.01</v>
      </c>
      <c r="E221" s="4">
        <f>C221+D221</f>
        <v>0.02</v>
      </c>
      <c r="F221" s="5">
        <f>H221-G221</f>
        <v>731.52766744817518</v>
      </c>
      <c r="G221" s="6">
        <f>I220*(E221/12)</f>
        <v>27.297335119500552</v>
      </c>
      <c r="H221" s="5">
        <f>PMT(E221/12,B221,I220*-1)</f>
        <v>758.82500256767571</v>
      </c>
      <c r="I221" s="7">
        <f>I220-F221</f>
        <v>15646.873404252156</v>
      </c>
    </row>
    <row r="222" spans="1:9" x14ac:dyDescent="0.35">
      <c r="A222" s="12">
        <v>43191</v>
      </c>
      <c r="B222" s="4">
        <f>B221-1</f>
        <v>21</v>
      </c>
      <c r="C222" s="4">
        <v>0.01</v>
      </c>
      <c r="D222" s="4">
        <v>0.01</v>
      </c>
      <c r="E222" s="4">
        <f>C222+D222</f>
        <v>0.02</v>
      </c>
      <c r="F222" s="5">
        <f>H222-G222</f>
        <v>732.74688022725525</v>
      </c>
      <c r="G222" s="6">
        <f>I221*(E222/12)</f>
        <v>26.078122340420261</v>
      </c>
      <c r="H222" s="5">
        <f>PMT(E222/12,B222,I221*-1)</f>
        <v>758.82500256767548</v>
      </c>
      <c r="I222" s="7">
        <f>I221-F222</f>
        <v>14914.126524024899</v>
      </c>
    </row>
    <row r="223" spans="1:9" x14ac:dyDescent="0.35">
      <c r="A223" s="12">
        <v>43221</v>
      </c>
      <c r="B223" s="4">
        <f>B222-1</f>
        <v>20</v>
      </c>
      <c r="C223" s="4">
        <v>0.01</v>
      </c>
      <c r="D223" s="4">
        <v>0.01</v>
      </c>
      <c r="E223" s="4">
        <f>C223+D223</f>
        <v>0.02</v>
      </c>
      <c r="F223" s="5">
        <f>H223-G223</f>
        <v>733.96812502763396</v>
      </c>
      <c r="G223" s="6">
        <f>I222*(E223/12)</f>
        <v>24.856877540041502</v>
      </c>
      <c r="H223" s="5">
        <f>PMT(E223/12,B223,I222*-1)</f>
        <v>758.82500256767548</v>
      </c>
      <c r="I223" s="7">
        <f>I222-F223</f>
        <v>14180.158398997266</v>
      </c>
    </row>
    <row r="224" spans="1:9" x14ac:dyDescent="0.35">
      <c r="A224" s="12">
        <v>43252</v>
      </c>
      <c r="B224" s="4">
        <f>B223-1</f>
        <v>19</v>
      </c>
      <c r="C224" s="4">
        <v>0.01</v>
      </c>
      <c r="D224" s="4">
        <v>0.01</v>
      </c>
      <c r="E224" s="4">
        <f>C224+D224</f>
        <v>0.02</v>
      </c>
      <c r="F224" s="5">
        <f>H224-G224</f>
        <v>735.19140523601345</v>
      </c>
      <c r="G224" s="6">
        <f>I223*(E224/12)</f>
        <v>23.633597331662113</v>
      </c>
      <c r="H224" s="5">
        <f>PMT(E224/12,B224,I223*-1)</f>
        <v>758.8250025676756</v>
      </c>
      <c r="I224" s="7">
        <f>I223-F224</f>
        <v>13444.966993761253</v>
      </c>
    </row>
    <row r="225" spans="1:9" x14ac:dyDescent="0.35">
      <c r="A225" s="12">
        <v>43282</v>
      </c>
      <c r="B225" s="4">
        <f>B224-1</f>
        <v>18</v>
      </c>
      <c r="C225" s="4">
        <v>0.01</v>
      </c>
      <c r="D225" s="4">
        <v>0.01</v>
      </c>
      <c r="E225" s="4">
        <f>C225+D225</f>
        <v>0.02</v>
      </c>
      <c r="F225" s="5">
        <f>H225-G225</f>
        <v>736.41672424474018</v>
      </c>
      <c r="G225" s="6">
        <f>I224*(E225/12)</f>
        <v>22.408278322935423</v>
      </c>
      <c r="H225" s="5">
        <f>PMT(E225/12,B225,I224*-1)</f>
        <v>758.8250025676756</v>
      </c>
      <c r="I225" s="7">
        <f>I224-F225</f>
        <v>12708.550269516512</v>
      </c>
    </row>
    <row r="226" spans="1:9" x14ac:dyDescent="0.35">
      <c r="A226" s="12">
        <v>43313</v>
      </c>
      <c r="B226" s="4">
        <f>B225-1</f>
        <v>17</v>
      </c>
      <c r="C226" s="4">
        <v>0.01</v>
      </c>
      <c r="D226" s="4">
        <v>0.01</v>
      </c>
      <c r="E226" s="4">
        <f>C226+D226</f>
        <v>0.02</v>
      </c>
      <c r="F226" s="5">
        <f>H226-G226</f>
        <v>737.6440854518147</v>
      </c>
      <c r="G226" s="6">
        <f>I225*(E226/12)</f>
        <v>21.180917115860854</v>
      </c>
      <c r="H226" s="5">
        <f>PMT(E226/12,B226,I225*-1)</f>
        <v>758.8250025676756</v>
      </c>
      <c r="I226" s="7">
        <f>I225-F226</f>
        <v>11970.906184064697</v>
      </c>
    </row>
    <row r="227" spans="1:9" x14ac:dyDescent="0.35">
      <c r="A227" s="12">
        <v>43344</v>
      </c>
      <c r="B227" s="4">
        <f>B226-1</f>
        <v>16</v>
      </c>
      <c r="C227" s="4">
        <v>0.01</v>
      </c>
      <c r="D227" s="4">
        <v>0.01</v>
      </c>
      <c r="E227" s="4">
        <f>C227+D227</f>
        <v>0.02</v>
      </c>
      <c r="F227" s="5">
        <f>H227-G227</f>
        <v>738.87349226090112</v>
      </c>
      <c r="G227" s="6">
        <f>I226*(E227/12)</f>
        <v>19.951510306774498</v>
      </c>
      <c r="H227" s="5">
        <f>PMT(E227/12,B227,I226*-1)</f>
        <v>758.8250025676756</v>
      </c>
      <c r="I227" s="7">
        <f>I226-F227</f>
        <v>11232.032691803795</v>
      </c>
    </row>
    <row r="228" spans="1:9" x14ac:dyDescent="0.35">
      <c r="A228" s="12">
        <v>43374</v>
      </c>
      <c r="B228" s="4">
        <f>B227-1</f>
        <v>15</v>
      </c>
      <c r="C228" s="4">
        <v>0.01</v>
      </c>
      <c r="D228" s="4">
        <v>0.01</v>
      </c>
      <c r="E228" s="4">
        <f>C228+D228</f>
        <v>0.02</v>
      </c>
      <c r="F228" s="5">
        <f>H228-G228</f>
        <v>740.10494808133569</v>
      </c>
      <c r="G228" s="6">
        <f>I227*(E228/12)</f>
        <v>18.720054486339659</v>
      </c>
      <c r="H228" s="5">
        <f>PMT(E228/12,B228,I227*-1)</f>
        <v>758.82500256767537</v>
      </c>
      <c r="I228" s="7">
        <f>I227-F228</f>
        <v>10491.927743722459</v>
      </c>
    </row>
    <row r="229" spans="1:9" x14ac:dyDescent="0.35">
      <c r="A229" s="12">
        <v>43405</v>
      </c>
      <c r="B229" s="4">
        <f>B228-1</f>
        <v>14</v>
      </c>
      <c r="C229" s="4">
        <v>0.01</v>
      </c>
      <c r="D229" s="4">
        <v>0.01</v>
      </c>
      <c r="E229" s="4">
        <f>C229+D229</f>
        <v>0.02</v>
      </c>
      <c r="F229" s="5">
        <f>H229-G229</f>
        <v>741.33845632813791</v>
      </c>
      <c r="G229" s="6">
        <f>I228*(E229/12)</f>
        <v>17.486546239537432</v>
      </c>
      <c r="H229" s="5">
        <f>PMT(E229/12,B229,I228*-1)</f>
        <v>758.82500256767537</v>
      </c>
      <c r="I229" s="7">
        <f>I228-F229</f>
        <v>9750.5892873943212</v>
      </c>
    </row>
    <row r="230" spans="1:9" x14ac:dyDescent="0.35">
      <c r="A230" s="12">
        <v>43435</v>
      </c>
      <c r="B230" s="4">
        <f>B229-1</f>
        <v>13</v>
      </c>
      <c r="C230" s="4">
        <v>0.01</v>
      </c>
      <c r="D230" s="4">
        <v>0.01</v>
      </c>
      <c r="E230" s="4">
        <f>C230+D230</f>
        <v>0.02</v>
      </c>
      <c r="F230" s="5">
        <f>H230-G230</f>
        <v>742.57402042201818</v>
      </c>
      <c r="G230" s="6">
        <f>I229*(E230/12)</f>
        <v>16.250982145657204</v>
      </c>
      <c r="H230" s="5">
        <f>PMT(E230/12,B230,I229*-1)</f>
        <v>758.82500256767537</v>
      </c>
      <c r="I230" s="7">
        <f>I229-F230</f>
        <v>9008.0152669723029</v>
      </c>
    </row>
    <row r="231" spans="1:9" x14ac:dyDescent="0.35">
      <c r="A231" s="12">
        <v>43466</v>
      </c>
      <c r="B231" s="4">
        <f>B230-1</f>
        <v>12</v>
      </c>
      <c r="C231" s="4">
        <v>0.01</v>
      </c>
      <c r="D231" s="4">
        <v>0.01</v>
      </c>
      <c r="E231" s="4">
        <f>C231+D231</f>
        <v>0.02</v>
      </c>
      <c r="F231" s="5">
        <f>H231-G231</f>
        <v>743.8116437893882</v>
      </c>
      <c r="G231" s="6">
        <f>I230*(E231/12)</f>
        <v>15.013358778287172</v>
      </c>
      <c r="H231" s="5">
        <f>PMT(E231/12,B231,I230*-1)</f>
        <v>758.82500256767537</v>
      </c>
      <c r="I231" s="7">
        <f>I230-F231</f>
        <v>8264.2036231829152</v>
      </c>
    </row>
    <row r="232" spans="1:9" x14ac:dyDescent="0.35">
      <c r="A232" s="12">
        <v>43497</v>
      </c>
      <c r="B232" s="4">
        <f>B231-1</f>
        <v>11</v>
      </c>
      <c r="C232" s="4">
        <v>0.01</v>
      </c>
      <c r="D232" s="4">
        <v>0.01</v>
      </c>
      <c r="E232" s="4">
        <f>C232+D232</f>
        <v>0.02</v>
      </c>
      <c r="F232" s="5">
        <f>H232-G232</f>
        <v>745.05132986237072</v>
      </c>
      <c r="G232" s="6">
        <f>I231*(E232/12)</f>
        <v>13.773672705304859</v>
      </c>
      <c r="H232" s="5">
        <f>PMT(E232/12,B232,I231*-1)</f>
        <v>758.8250025676756</v>
      </c>
      <c r="I232" s="7">
        <f>I231-F232</f>
        <v>7519.1522933205442</v>
      </c>
    </row>
    <row r="233" spans="1:9" x14ac:dyDescent="0.35">
      <c r="A233" s="12">
        <v>43525</v>
      </c>
      <c r="B233" s="4">
        <f>B232-1</f>
        <v>10</v>
      </c>
      <c r="C233" s="4">
        <v>0.01</v>
      </c>
      <c r="D233" s="4">
        <v>0.01</v>
      </c>
      <c r="E233" s="4">
        <f>C233+D233</f>
        <v>0.02</v>
      </c>
      <c r="F233" s="5">
        <f>H233-G233</f>
        <v>746.29308207880786</v>
      </c>
      <c r="G233" s="6">
        <f>I232*(E233/12)</f>
        <v>12.531920488867575</v>
      </c>
      <c r="H233" s="5">
        <f>PMT(E233/12,B233,I232*-1)</f>
        <v>758.82500256767548</v>
      </c>
      <c r="I233" s="7">
        <f>I232-F233</f>
        <v>6772.8592112417364</v>
      </c>
    </row>
    <row r="234" spans="1:9" x14ac:dyDescent="0.35">
      <c r="A234" s="12">
        <v>43556</v>
      </c>
      <c r="B234" s="4">
        <f>B233-1</f>
        <v>9</v>
      </c>
      <c r="C234" s="4">
        <v>0.01</v>
      </c>
      <c r="D234" s="4">
        <v>0.01</v>
      </c>
      <c r="E234" s="4">
        <f>C234+D234</f>
        <v>0.02</v>
      </c>
      <c r="F234" s="5">
        <f>H234-G234</f>
        <v>747.53690388227267</v>
      </c>
      <c r="G234" s="6">
        <f>I233*(E234/12)</f>
        <v>11.288098685402895</v>
      </c>
      <c r="H234" s="5">
        <f>PMT(E234/12,B234,I233*-1)</f>
        <v>758.8250025676756</v>
      </c>
      <c r="I234" s="7">
        <f>I233-F234</f>
        <v>6025.3223073594636</v>
      </c>
    </row>
    <row r="235" spans="1:9" x14ac:dyDescent="0.35">
      <c r="A235" s="12">
        <v>43586</v>
      </c>
      <c r="B235" s="4">
        <f>B234-1</f>
        <v>8</v>
      </c>
      <c r="C235" s="4">
        <v>0.01</v>
      </c>
      <c r="D235" s="4">
        <v>0.01</v>
      </c>
      <c r="E235" s="4">
        <f>C235+D235</f>
        <v>0.02</v>
      </c>
      <c r="F235" s="5">
        <f>H235-G235</f>
        <v>748.78279872207634</v>
      </c>
      <c r="G235" s="6">
        <f>I234*(E235/12)</f>
        <v>10.042203845599106</v>
      </c>
      <c r="H235" s="5">
        <f>PMT(E235/12,B235,I234*-1)</f>
        <v>758.82500256767548</v>
      </c>
      <c r="I235" s="7">
        <f>I234-F235</f>
        <v>5276.5395086373874</v>
      </c>
    </row>
    <row r="236" spans="1:9" x14ac:dyDescent="0.35">
      <c r="A236" s="12">
        <v>43617</v>
      </c>
      <c r="B236" s="4">
        <f>B235-1</f>
        <v>7</v>
      </c>
      <c r="C236" s="4">
        <v>0.01</v>
      </c>
      <c r="D236" s="4">
        <v>0.01</v>
      </c>
      <c r="E236" s="4">
        <f>C236+D236</f>
        <v>0.02</v>
      </c>
      <c r="F236" s="5">
        <f>H236-G236</f>
        <v>750.03077005327987</v>
      </c>
      <c r="G236" s="6">
        <f>I235*(E236/12)</f>
        <v>8.794232514395647</v>
      </c>
      <c r="H236" s="5">
        <f>PMT(E236/12,B236,I235*-1)</f>
        <v>758.82500256767548</v>
      </c>
      <c r="I236" s="7">
        <f>I235-F236</f>
        <v>4526.508738584107</v>
      </c>
    </row>
    <row r="237" spans="1:9" x14ac:dyDescent="0.35">
      <c r="A237" s="12">
        <v>43647</v>
      </c>
      <c r="B237" s="4">
        <f>B236-1</f>
        <v>6</v>
      </c>
      <c r="C237" s="4">
        <v>0.01</v>
      </c>
      <c r="D237" s="4">
        <v>0.01</v>
      </c>
      <c r="E237" s="4">
        <f>C237+D237</f>
        <v>0.02</v>
      </c>
      <c r="F237" s="5">
        <f>H237-G237</f>
        <v>751.28082133670171</v>
      </c>
      <c r="G237" s="6">
        <f>I236*(E237/12)</f>
        <v>7.5441812309735123</v>
      </c>
      <c r="H237" s="5">
        <f>PMT(E237/12,B237,I236*-1)</f>
        <v>758.82500256767526</v>
      </c>
      <c r="I237" s="7">
        <f>I236-F237</f>
        <v>3775.2279172474055</v>
      </c>
    </row>
    <row r="238" spans="1:9" x14ac:dyDescent="0.35">
      <c r="A238" s="12">
        <v>43678</v>
      </c>
      <c r="B238" s="4">
        <f>B237-1</f>
        <v>5</v>
      </c>
      <c r="C238" s="4">
        <v>0.01</v>
      </c>
      <c r="D238" s="4">
        <v>0.01</v>
      </c>
      <c r="E238" s="4">
        <f>C238+D238</f>
        <v>0.02</v>
      </c>
      <c r="F238" s="5">
        <f>H238-G238</f>
        <v>752.5329560389298</v>
      </c>
      <c r="G238" s="6">
        <f>I237*(E238/12)</f>
        <v>6.2920465287456766</v>
      </c>
      <c r="H238" s="5">
        <f>PMT(E238/12,B238,I237*-1)</f>
        <v>758.82500256767548</v>
      </c>
      <c r="I238" s="7">
        <f>I237-F238</f>
        <v>3022.6949612084754</v>
      </c>
    </row>
    <row r="239" spans="1:9" x14ac:dyDescent="0.35">
      <c r="A239" s="12">
        <v>43709</v>
      </c>
      <c r="B239" s="4">
        <f>B238-1</f>
        <v>4</v>
      </c>
      <c r="C239" s="4">
        <v>0.01</v>
      </c>
      <c r="D239" s="4">
        <v>0.01</v>
      </c>
      <c r="E239" s="4">
        <f>C239+D239</f>
        <v>0.02</v>
      </c>
      <c r="F239" s="5">
        <f>H239-G239</f>
        <v>753.78717763232794</v>
      </c>
      <c r="G239" s="6">
        <f>I238*(E239/12)</f>
        <v>5.0378249353474596</v>
      </c>
      <c r="H239" s="5">
        <f>PMT(E239/12,B239,I238*-1)</f>
        <v>758.82500256767537</v>
      </c>
      <c r="I239" s="7">
        <f>I238-F239</f>
        <v>2268.9077835761473</v>
      </c>
    </row>
    <row r="240" spans="1:9" x14ac:dyDescent="0.35">
      <c r="A240" s="12">
        <v>43739</v>
      </c>
      <c r="B240" s="4">
        <f>B239-1</f>
        <v>3</v>
      </c>
      <c r="C240" s="4">
        <v>0.01</v>
      </c>
      <c r="D240" s="4">
        <v>0.01</v>
      </c>
      <c r="E240" s="4">
        <f>C240+D240</f>
        <v>0.02</v>
      </c>
      <c r="F240" s="5">
        <f>H240-G240</f>
        <v>755.0434895950483</v>
      </c>
      <c r="G240" s="6">
        <f>I239*(E240/12)</f>
        <v>3.7815129726269125</v>
      </c>
      <c r="H240" s="5">
        <f>PMT(E240/12,B240,I239*-1)</f>
        <v>758.82500256767526</v>
      </c>
      <c r="I240" s="7">
        <f>I239-F240</f>
        <v>1513.8642939810989</v>
      </c>
    </row>
    <row r="241" spans="1:9" x14ac:dyDescent="0.35">
      <c r="A241" s="12">
        <v>43770</v>
      </c>
      <c r="B241" s="4">
        <f>B240-1</f>
        <v>2</v>
      </c>
      <c r="C241" s="4">
        <v>0.01</v>
      </c>
      <c r="D241" s="4">
        <v>0.01</v>
      </c>
      <c r="E241" s="4">
        <f>C241+D241</f>
        <v>0.02</v>
      </c>
      <c r="F241" s="5">
        <f>H241-G241</f>
        <v>756.30189541104016</v>
      </c>
      <c r="G241" s="6">
        <f>I240*(E241/12)</f>
        <v>2.5231071566351648</v>
      </c>
      <c r="H241" s="5">
        <f>PMT(E241/12,B241,I240*-1)</f>
        <v>758.82500256767537</v>
      </c>
      <c r="I241" s="7">
        <f>I240-F241</f>
        <v>757.56239857005869</v>
      </c>
    </row>
    <row r="242" spans="1:9" x14ac:dyDescent="0.35">
      <c r="A242" s="12">
        <v>43800</v>
      </c>
      <c r="B242" s="4">
        <f>B241-1</f>
        <v>1</v>
      </c>
      <c r="C242" s="4">
        <v>0.01</v>
      </c>
      <c r="D242" s="4">
        <v>0.01</v>
      </c>
      <c r="E242" s="4">
        <f>C242+D242</f>
        <v>0.02</v>
      </c>
      <c r="F242" s="5">
        <f>H242-G242</f>
        <v>757.56239857005858</v>
      </c>
      <c r="G242" s="6">
        <f>I241*(E242/12)</f>
        <v>1.2626039976167647</v>
      </c>
      <c r="H242" s="5">
        <f>PMT(E242/12,B242,I241*-1)</f>
        <v>758.82500256767537</v>
      </c>
      <c r="I242" s="7">
        <f>I241-F242</f>
        <v>0</v>
      </c>
    </row>
    <row r="243" spans="1:9" x14ac:dyDescent="0.35">
      <c r="A243" s="3"/>
      <c r="B243" s="3"/>
      <c r="C243" s="3"/>
      <c r="D243" s="3"/>
      <c r="E243" s="3"/>
      <c r="F243" s="3"/>
      <c r="G243" s="3"/>
      <c r="H243" s="8"/>
      <c r="I243" s="8"/>
    </row>
    <row r="244" spans="1:9" x14ac:dyDescent="0.35">
      <c r="A244" s="3"/>
      <c r="B244" s="3"/>
      <c r="C244" s="3"/>
      <c r="D244" s="3"/>
      <c r="E244" s="3"/>
      <c r="F244" s="8"/>
      <c r="G244" s="3"/>
      <c r="H244" s="3"/>
      <c r="I244" s="3"/>
    </row>
    <row r="245" spans="1:9" x14ac:dyDescent="0.35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35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35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35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35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35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35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35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35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35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35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35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35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35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35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35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35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35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35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35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35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35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35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35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35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35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35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35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35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35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35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35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35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35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35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35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35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35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35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35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35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35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35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35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35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35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35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35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35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35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35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35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35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35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35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35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35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35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35">
      <c r="A303" s="3"/>
      <c r="B303" s="3"/>
      <c r="C303" s="3"/>
      <c r="D303" s="3"/>
      <c r="E303" s="3"/>
      <c r="F303" s="3"/>
      <c r="G303" s="3"/>
      <c r="H303" s="3"/>
      <c r="I303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41D5-4B16-4BF5-A2AA-0C6B9A345F05}">
  <dimension ref="A1:E302"/>
  <sheetViews>
    <sheetView tabSelected="1" workbookViewId="0">
      <selection activeCell="D6" sqref="D6"/>
    </sheetView>
  </sheetViews>
  <sheetFormatPr defaultRowHeight="14.5" x14ac:dyDescent="0.35"/>
  <cols>
    <col min="1" max="1" width="13.1796875" customWidth="1"/>
    <col min="2" max="2" width="10.453125" customWidth="1"/>
    <col min="3" max="3" width="10.90625" customWidth="1"/>
  </cols>
  <sheetData>
    <row r="1" spans="1:5" x14ac:dyDescent="0.35">
      <c r="A1" s="10" t="s">
        <v>2</v>
      </c>
      <c r="B1" s="10" t="s">
        <v>11</v>
      </c>
      <c r="C1" s="10" t="s">
        <v>12</v>
      </c>
      <c r="D1" s="10" t="s">
        <v>9</v>
      </c>
      <c r="E1" s="10" t="s">
        <v>10</v>
      </c>
    </row>
    <row r="2" spans="1:5" x14ac:dyDescent="0.35">
      <c r="A2" s="12">
        <v>36526</v>
      </c>
      <c r="B2" s="16">
        <f>Hipoteca!F3</f>
        <v>508.82500256767582</v>
      </c>
      <c r="C2" s="16">
        <f>Hipoteca!G3</f>
        <v>250.00000000000003</v>
      </c>
      <c r="D2" s="15">
        <f>B2*100/Hipoteca!$F$2</f>
        <v>0.3392166683784506</v>
      </c>
      <c r="E2" s="15">
        <f>C2*100/Hipoteca!$G$2</f>
        <v>0.77837970983030136</v>
      </c>
    </row>
    <row r="3" spans="1:5" x14ac:dyDescent="0.35">
      <c r="A3" s="12">
        <v>36557</v>
      </c>
      <c r="B3" s="16">
        <f>Hipoteca!F4+B2</f>
        <v>1018.4980468062977</v>
      </c>
      <c r="C3" s="16">
        <f>Hipoteca!G4+C2</f>
        <v>499.15195832905397</v>
      </c>
      <c r="D3" s="15">
        <f>B3*100/Hipoteca!$F$2</f>
        <v>0.6789986978708652</v>
      </c>
      <c r="E3" s="15">
        <f>C3*100/Hipoteca!$G$2</f>
        <v>1.5541190259415825</v>
      </c>
    </row>
    <row r="4" spans="1:5" x14ac:dyDescent="0.35">
      <c r="A4" s="12">
        <v>36586</v>
      </c>
      <c r="B4" s="16">
        <f>Hipoteca!F5+B3</f>
        <v>1529.0205461186506</v>
      </c>
      <c r="C4" s="16">
        <f>Hipoteca!G5+C3</f>
        <v>747.45446158437687</v>
      </c>
      <c r="D4" s="15">
        <f>B4*100/Hipoteca!$F$2</f>
        <v>1.0193470307457673</v>
      </c>
      <c r="E4" s="15">
        <f>C4*100/Hipoteca!$G$2</f>
        <v>2.327213547677645</v>
      </c>
    </row>
    <row r="5" spans="1:5" x14ac:dyDescent="0.35">
      <c r="A5" s="12">
        <v>36617</v>
      </c>
      <c r="B5" s="16">
        <f>Hipoteca!F6+B4</f>
        <v>2040.3939162631907</v>
      </c>
      <c r="C5" s="16">
        <f>Hipoteca!G6+C4</f>
        <v>994.90609400751248</v>
      </c>
      <c r="D5" s="15">
        <f>B5*100/Hipoteca!$F$2</f>
        <v>1.3602626108421274</v>
      </c>
      <c r="E5" s="15">
        <f>C5*100/Hipoteca!$G$2</f>
        <v>3.0976588670478638</v>
      </c>
    </row>
    <row r="6" spans="1:5" x14ac:dyDescent="0.35">
      <c r="A6" s="12">
        <v>36647</v>
      </c>
      <c r="B6" s="16">
        <f>Hipoteca!F7+B5</f>
        <v>2552.6195753579718</v>
      </c>
      <c r="C6" s="16">
        <f>Hipoteca!G7+C5</f>
        <v>1241.5054374804072</v>
      </c>
      <c r="D6" s="15">
        <f>B6*100/Hipoteca!$F$2</f>
        <v>1.7017463835719815</v>
      </c>
      <c r="E6" s="15">
        <f>C6*100/Hipoteca!$G$2</f>
        <v>3.8654505687149618</v>
      </c>
    </row>
    <row r="7" spans="1:5" x14ac:dyDescent="0.35">
      <c r="A7" s="12">
        <v>36678</v>
      </c>
      <c r="B7" s="16">
        <f>Hipoteca!F8+B6</f>
        <v>3065.6989438845776</v>
      </c>
      <c r="C7" s="16">
        <f>Hipoteca!G8+C6</f>
        <v>1487.2510715214773</v>
      </c>
      <c r="D7" s="15">
        <f>B7*100/Hipoteca!$F$2</f>
        <v>2.0437992959230522</v>
      </c>
      <c r="E7" s="15">
        <f>C7*100/Hipoteca!$G$2</f>
        <v>4.6305842299827686</v>
      </c>
    </row>
    <row r="8" spans="1:5" x14ac:dyDescent="0.35">
      <c r="A8" s="12">
        <v>36708</v>
      </c>
      <c r="B8" s="16">
        <f>Hipoteca!F9+B7</f>
        <v>3579.6334446920609</v>
      </c>
      <c r="C8" s="16">
        <f>Hipoteca!G9+C7</f>
        <v>1732.1415732816697</v>
      </c>
      <c r="D8" s="15">
        <f>B8*100/Hipoteca!$F$2</f>
        <v>2.3864222964613746</v>
      </c>
      <c r="E8" s="15">
        <f>C8*100/Hipoteca!$G$2</f>
        <v>5.3930554207839503</v>
      </c>
    </row>
    <row r="9" spans="1:5" x14ac:dyDescent="0.35">
      <c r="A9" s="12">
        <v>36739</v>
      </c>
      <c r="B9" s="16">
        <f>Hipoteca!F10+B8</f>
        <v>4094.4245030008901</v>
      </c>
      <c r="C9" s="16">
        <f>Hipoteca!G10+C8</f>
        <v>1976.1755175405162</v>
      </c>
      <c r="D9" s="15">
        <f>B9*100/Hipoteca!$F$2</f>
        <v>2.7296163353339273</v>
      </c>
      <c r="E9" s="15">
        <f>C9*100/Hipoteca!$G$2</f>
        <v>6.1528597036677297</v>
      </c>
    </row>
    <row r="10" spans="1:5" x14ac:dyDescent="0.35">
      <c r="A10" s="12">
        <v>36770</v>
      </c>
      <c r="B10" s="16">
        <f>Hipoteca!F11+B9</f>
        <v>4610.0735464069003</v>
      </c>
      <c r="C10" s="16">
        <f>Hipoteca!G11+C9</f>
        <v>2219.3514767021816</v>
      </c>
      <c r="D10" s="15">
        <f>B10*100/Hipoteca!$F$2</f>
        <v>3.0733823642712674</v>
      </c>
      <c r="E10" s="15">
        <f>C10*100/Hipoteca!$G$2</f>
        <v>6.9099926337875788</v>
      </c>
    </row>
    <row r="11" spans="1:5" x14ac:dyDescent="0.35">
      <c r="A11" s="12">
        <v>36800</v>
      </c>
      <c r="B11" s="16">
        <f>Hipoteca!F12+B10</f>
        <v>5126.5820048852538</v>
      </c>
      <c r="C11" s="16">
        <f>Hipoteca!G12+C10</f>
        <v>2461.6680207915033</v>
      </c>
      <c r="D11" s="15">
        <f>B11*100/Hipoteca!$F$2</f>
        <v>3.4177213365901697</v>
      </c>
      <c r="E11" s="15">
        <f>C11*100/Hipoteca!$G$2</f>
        <v>7.6644497588888898</v>
      </c>
    </row>
    <row r="12" spans="1:5" x14ac:dyDescent="0.35">
      <c r="A12" s="12">
        <v>36831</v>
      </c>
      <c r="B12" s="16">
        <f>Hipoteca!F13+B11</f>
        <v>5643.9513107944049</v>
      </c>
      <c r="C12" s="16">
        <f>Hipoteca!G13+C11</f>
        <v>2703.1237174500279</v>
      </c>
      <c r="D12" s="15">
        <f>B12*100/Hipoteca!$F$2</f>
        <v>3.7626342071962706</v>
      </c>
      <c r="E12" s="15">
        <f>C12*100/Hipoteca!$G$2</f>
        <v>8.4162266192966317</v>
      </c>
    </row>
    <row r="13" spans="1:5" x14ac:dyDescent="0.35">
      <c r="A13" s="12">
        <v>36861</v>
      </c>
      <c r="B13" s="16">
        <f>Hipoteca!F14+B12</f>
        <v>6162.1828988800717</v>
      </c>
      <c r="C13" s="16">
        <f>Hipoteca!G14+C12</f>
        <v>2943.7171319320373</v>
      </c>
      <c r="D13" s="15">
        <f>B13*100/Hipoteca!$F$2</f>
        <v>4.108121932586716</v>
      </c>
      <c r="E13" s="15">
        <f>C13*100/Hipoteca!$G$2</f>
        <v>9.1653187479029832</v>
      </c>
    </row>
    <row r="14" spans="1:5" x14ac:dyDescent="0.35">
      <c r="A14" s="12">
        <v>36892</v>
      </c>
      <c r="B14" s="16">
        <f>Hipoteca!F15+B13</f>
        <v>6681.2782062792139</v>
      </c>
      <c r="C14" s="16">
        <f>Hipoteca!G15+C13</f>
        <v>3183.4468271005708</v>
      </c>
      <c r="D14" s="15">
        <f>B14*100/Hipoteca!$F$2</f>
        <v>4.4541854708528099</v>
      </c>
      <c r="E14" s="15">
        <f>C14*100/Hipoteca!$G$2</f>
        <v>9.9117216701549413</v>
      </c>
    </row>
    <row r="15" spans="1:5" x14ac:dyDescent="0.35">
      <c r="A15" s="12">
        <v>36923</v>
      </c>
      <c r="B15" s="16">
        <f>Hipoteca!F16+B14</f>
        <v>7201.2386725240212</v>
      </c>
      <c r="C15" s="16">
        <f>Hipoteca!G16+C14</f>
        <v>3422.3113634234387</v>
      </c>
      <c r="D15" s="15">
        <f>B15*100/Hipoteca!$F$2</f>
        <v>4.8008257816826818</v>
      </c>
      <c r="E15" s="15">
        <f>C15*100/Hipoteca!$G$2</f>
        <v>10.655430904041916</v>
      </c>
    </row>
    <row r="16" spans="1:5" x14ac:dyDescent="0.35">
      <c r="A16" s="12">
        <v>36951</v>
      </c>
      <c r="B16" s="16">
        <f>Hipoteca!F17+B15</f>
        <v>7722.0657395459039</v>
      </c>
      <c r="C16" s="16">
        <f>Hipoteca!G17+C15</f>
        <v>3660.3092989692323</v>
      </c>
      <c r="D16" s="15">
        <f>B16*100/Hipoteca!$F$2</f>
        <v>5.1480438263639368</v>
      </c>
      <c r="E16" s="15">
        <f>C16*100/Hipoteca!$G$2</f>
        <v>11.396441960083298</v>
      </c>
    </row>
    <row r="17" spans="1:5" x14ac:dyDescent="0.35">
      <c r="A17" s="12">
        <v>36982</v>
      </c>
      <c r="B17" s="16">
        <f>Hipoteca!F18+B16</f>
        <v>8243.7608516794899</v>
      </c>
      <c r="C17" s="16">
        <f>Hipoteca!G18+C16</f>
        <v>3897.4391894033224</v>
      </c>
      <c r="D17" s="15">
        <f>B17*100/Hipoteca!$F$2</f>
        <v>5.4958405677863276</v>
      </c>
      <c r="E17" s="15">
        <f>C17*100/Hipoteca!$G$2</f>
        <v>12.13475034131601</v>
      </c>
    </row>
    <row r="18" spans="1:5" x14ac:dyDescent="0.35">
      <c r="A18" s="12">
        <v>37012</v>
      </c>
      <c r="B18" s="16">
        <f>Hipoteca!F19+B17</f>
        <v>8766.3254556666307</v>
      </c>
      <c r="C18" s="16">
        <f>Hipoteca!G19+C17</f>
        <v>4133.6995879838569</v>
      </c>
      <c r="D18" s="15">
        <f>B18*100/Hipoteca!$F$2</f>
        <v>5.8442169704444211</v>
      </c>
      <c r="E18" s="15">
        <f>C18*100/Hipoteca!$G$2</f>
        <v>12.870351543282041</v>
      </c>
    </row>
    <row r="19" spans="1:5" x14ac:dyDescent="0.35">
      <c r="A19" s="12">
        <v>37043</v>
      </c>
      <c r="B19" s="16">
        <f>Hipoteca!F20+B18</f>
        <v>9289.7610006604173</v>
      </c>
      <c r="C19" s="16">
        <f>Hipoteca!G20+C18</f>
        <v>4369.0890455577455</v>
      </c>
      <c r="D19" s="15">
        <f>B19*100/Hipoteca!$F$2</f>
        <v>6.1931740004402789</v>
      </c>
      <c r="E19" s="15">
        <f>C19*100/Hipoteca!$G$2</f>
        <v>13.603241054015943</v>
      </c>
    </row>
    <row r="20" spans="1:5" x14ac:dyDescent="0.35">
      <c r="A20" s="12">
        <v>37073</v>
      </c>
      <c r="B20" s="16">
        <f>Hipoteca!F21+B19</f>
        <v>9814.068938229193</v>
      </c>
      <c r="C20" s="16">
        <f>Hipoteca!G21+C19</f>
        <v>4603.606110556645</v>
      </c>
      <c r="D20" s="15">
        <f>B20*100/Hipoteca!$F$2</f>
        <v>6.5427126254861303</v>
      </c>
      <c r="E20" s="15">
        <f>C20*100/Hipoteca!$G$2</f>
        <v>14.333414354032332</v>
      </c>
    </row>
    <row r="21" spans="1:5" x14ac:dyDescent="0.35">
      <c r="A21" s="12">
        <v>37104</v>
      </c>
      <c r="B21" s="16">
        <f>Hipoteca!F22+B20</f>
        <v>10339.250722360584</v>
      </c>
      <c r="C21" s="16">
        <f>Hipoteca!G22+C20</f>
        <v>4837.2493289929298</v>
      </c>
      <c r="D21" s="15">
        <f>B21*100/Hipoteca!$F$2</f>
        <v>6.8928338149070578</v>
      </c>
      <c r="E21" s="15">
        <f>C21*100/Hipoteca!$G$2</f>
        <v>15.060866916313344</v>
      </c>
    </row>
    <row r="22" spans="1:5" x14ac:dyDescent="0.35">
      <c r="A22" s="12">
        <v>37135</v>
      </c>
      <c r="B22" s="16">
        <f>Hipoteca!F23+B21</f>
        <v>10865.307809465528</v>
      </c>
      <c r="C22" s="16">
        <f>Hipoteca!G23+C21</f>
        <v>5070.017244455662</v>
      </c>
      <c r="D22" s="15">
        <f>B22*100/Hipoteca!$F$2</f>
        <v>7.2435385396436862</v>
      </c>
      <c r="E22" s="15">
        <f>C22*100/Hipoteca!$G$2</f>
        <v>15.785594206296086</v>
      </c>
    </row>
    <row r="23" spans="1:5" x14ac:dyDescent="0.35">
      <c r="A23" s="12">
        <v>37165</v>
      </c>
      <c r="B23" s="16">
        <f>Hipoteca!F24+B22</f>
        <v>11392.241658382312</v>
      </c>
      <c r="C23" s="16">
        <f>Hipoteca!G24+C22</f>
        <v>5301.9083981065523</v>
      </c>
      <c r="D23" s="15">
        <f>B23*100/Hipoteca!$F$2</f>
        <v>7.5948277722548774</v>
      </c>
      <c r="E23" s="15">
        <f>C23*100/Hipoteca!$G$2</f>
        <v>16.50759168186006</v>
      </c>
    </row>
    <row r="24" spans="1:5" x14ac:dyDescent="0.35">
      <c r="A24" s="12">
        <v>37196</v>
      </c>
      <c r="B24" s="16">
        <f>Hipoteca!F25+B23</f>
        <v>11920.053730380625</v>
      </c>
      <c r="C24" s="16">
        <f>Hipoteca!G25+C23</f>
        <v>5532.921328675915</v>
      </c>
      <c r="D24" s="15">
        <f>B24*100/Hipoteca!$F$2</f>
        <v>7.9467024869204188</v>
      </c>
      <c r="E24" s="15">
        <f>C24*100/Hipoteca!$G$2</f>
        <v>17.226854793314573</v>
      </c>
    </row>
    <row r="25" spans="1:5" x14ac:dyDescent="0.35">
      <c r="A25" s="12">
        <v>37226</v>
      </c>
      <c r="B25" s="16">
        <f>Hipoteca!F26+B24</f>
        <v>12448.745489165602</v>
      </c>
      <c r="C25" s="16">
        <f>Hipoteca!G26+C24</f>
        <v>5763.0545724586136</v>
      </c>
      <c r="D25" s="15">
        <f>B25*100/Hipoteca!$F$2</f>
        <v>8.2991636594437352</v>
      </c>
      <c r="E25" s="15">
        <f>C25*100/Hipoteca!$G$2</f>
        <v>17.943378983386108</v>
      </c>
    </row>
    <row r="26" spans="1:5" x14ac:dyDescent="0.35">
      <c r="A26" s="12">
        <v>37257</v>
      </c>
      <c r="B26" s="16">
        <f>Hipoteca!F27+B25</f>
        <v>12978.318400881886</v>
      </c>
      <c r="C26" s="16">
        <f>Hipoteca!G27+C25</f>
        <v>5992.3066633100043</v>
      </c>
      <c r="D26" s="15">
        <f>B26*100/Hipoteca!$F$2</f>
        <v>8.6522122672545922</v>
      </c>
      <c r="E26" s="15">
        <f>C26*100/Hipoteca!$G$2</f>
        <v>18.657159687205684</v>
      </c>
    </row>
    <row r="27" spans="1:5" x14ac:dyDescent="0.35">
      <c r="A27" s="12">
        <v>37288</v>
      </c>
      <c r="B27" s="16">
        <f>Hipoteca!F28+B26</f>
        <v>13508.773934117698</v>
      </c>
      <c r="C27" s="16">
        <f>Hipoteca!G28+C26</f>
        <v>6220.6761326418682</v>
      </c>
      <c r="D27" s="15">
        <f>B27*100/Hipoteca!$F$2</f>
        <v>9.0058492894118007</v>
      </c>
      <c r="E27" s="15">
        <f>C27*100/Hipoteca!$G$2</f>
        <v>19.368192332296228</v>
      </c>
    </row>
    <row r="28" spans="1:5" x14ac:dyDescent="0.35">
      <c r="A28" s="12">
        <v>37316</v>
      </c>
      <c r="B28" s="16">
        <f>Hipoteca!F29+B27</f>
        <v>14040.113559908903</v>
      </c>
      <c r="C28" s="16">
        <f>Hipoteca!G29+C27</f>
        <v>6448.1615094183389</v>
      </c>
      <c r="D28" s="15">
        <f>B28*100/Hipoteca!$F$2</f>
        <v>9.3600757066059384</v>
      </c>
      <c r="E28" s="15">
        <f>C28*100/Hipoteca!$G$2</f>
        <v>20.076472338559853</v>
      </c>
    </row>
    <row r="29" spans="1:5" x14ac:dyDescent="0.35">
      <c r="A29" s="12">
        <v>37347</v>
      </c>
      <c r="B29" s="16">
        <f>Hipoteca!F30+B28</f>
        <v>14572.338751743093</v>
      </c>
      <c r="C29" s="16">
        <f>Hipoteca!G30+C28</f>
        <v>6674.7613201518243</v>
      </c>
      <c r="D29" s="15">
        <f>B29*100/Hipoteca!$F$2</f>
        <v>9.7148925011620637</v>
      </c>
      <c r="E29" s="15">
        <f>C29*100/Hipoteca!$G$2</f>
        <v>20.781995118265179</v>
      </c>
    </row>
    <row r="30" spans="1:5" x14ac:dyDescent="0.35">
      <c r="A30" s="12">
        <v>37377</v>
      </c>
      <c r="B30" s="16">
        <f>Hipoteca!F31+B29</f>
        <v>15105.450985563673</v>
      </c>
      <c r="C30" s="16">
        <f>Hipoteca!G31+C29</f>
        <v>6900.474088898919</v>
      </c>
      <c r="D30" s="15">
        <f>B30*100/Hipoteca!$F$2</f>
        <v>10.070300657042452</v>
      </c>
      <c r="E30" s="15">
        <f>C30*100/Hipoteca!$G$2</f>
        <v>21.484756076034614</v>
      </c>
    </row>
    <row r="31" spans="1:5" x14ac:dyDescent="0.35">
      <c r="A31" s="12">
        <v>37408</v>
      </c>
      <c r="B31" s="16">
        <f>Hipoteca!F32+B30</f>
        <v>15639.451739773955</v>
      </c>
      <c r="C31" s="16">
        <f>Hipoteca!G32+C30</f>
        <v>7125.2983372563131</v>
      </c>
      <c r="D31" s="15">
        <f>B31*100/Hipoteca!$F$2</f>
        <v>10.426301159849306</v>
      </c>
      <c r="E31" s="15">
        <f>C31*100/Hipoteca!$G$2</f>
        <v>22.184750608831589</v>
      </c>
    </row>
    <row r="32" spans="1:5" x14ac:dyDescent="0.35">
      <c r="A32" s="12">
        <v>37438</v>
      </c>
      <c r="B32" s="16">
        <f>Hipoteca!F33+B31</f>
        <v>16174.342495241253</v>
      </c>
      <c r="C32" s="16">
        <f>Hipoteca!G33+C31</f>
        <v>7349.2325843566896</v>
      </c>
      <c r="D32" s="15">
        <f>B32*100/Hipoteca!$F$2</f>
        <v>10.782894996827505</v>
      </c>
      <c r="E32" s="15">
        <f>C32*100/Hipoteca!$G$2</f>
        <v>22.881974105947823</v>
      </c>
    </row>
    <row r="33" spans="1:5" x14ac:dyDescent="0.35">
      <c r="A33" s="12">
        <v>37469</v>
      </c>
      <c r="B33" s="16">
        <f>Hipoteca!F34+B32</f>
        <v>16710.124735300997</v>
      </c>
      <c r="C33" s="16">
        <f>Hipoteca!G34+C32</f>
        <v>7572.2753468646206</v>
      </c>
      <c r="D33" s="15">
        <f>B33*100/Hipoteca!$F$2</f>
        <v>11.140083156867334</v>
      </c>
      <c r="E33" s="15">
        <f>C33*100/Hipoteca!$G$2</f>
        <v>23.576421948990507</v>
      </c>
    </row>
    <row r="34" spans="1:5" x14ac:dyDescent="0.35">
      <c r="A34" s="12">
        <v>37500</v>
      </c>
      <c r="B34" s="16">
        <f>Hipoteca!F35+B33</f>
        <v>17246.799945760842</v>
      </c>
      <c r="C34" s="16">
        <f>Hipoteca!G35+C33</f>
        <v>7794.4251389724523</v>
      </c>
      <c r="D34" s="15">
        <f>B34*100/Hipoteca!$F$2</f>
        <v>11.497866630507231</v>
      </c>
      <c r="E34" s="15">
        <f>C34*100/Hipoteca!$G$2</f>
        <v>24.268089511869533</v>
      </c>
    </row>
    <row r="35" spans="1:5" x14ac:dyDescent="0.35">
      <c r="A35" s="12">
        <v>37530</v>
      </c>
      <c r="B35" s="16">
        <f>Hipoteca!F36+B34</f>
        <v>17784.369614904786</v>
      </c>
      <c r="C35" s="16">
        <f>Hipoteca!G36+C34</f>
        <v>8015.6804723961841</v>
      </c>
      <c r="D35" s="15">
        <f>B35*100/Hipoteca!$F$2</f>
        <v>11.856246409936526</v>
      </c>
      <c r="E35" s="15">
        <f>C35*100/Hipoteca!$G$2</f>
        <v>24.956972160784613</v>
      </c>
    </row>
    <row r="36" spans="1:5" x14ac:dyDescent="0.35">
      <c r="A36" s="12">
        <v>37561</v>
      </c>
      <c r="B36" s="16">
        <f>Hipoteca!F37+B35</f>
        <v>18322.835233497302</v>
      </c>
      <c r="C36" s="16">
        <f>Hipoteca!G37+C35</f>
        <v>8236.0398563713425</v>
      </c>
      <c r="D36" s="15">
        <f>B36*100/Hipoteca!$F$2</f>
        <v>12.215223488998204</v>
      </c>
      <c r="E36" s="15">
        <f>C36*100/Hipoteca!$G$2</f>
        <v>25.643065254212488</v>
      </c>
    </row>
    <row r="37" spans="1:5" x14ac:dyDescent="0.35">
      <c r="A37" s="12">
        <v>37591</v>
      </c>
      <c r="B37" s="16">
        <f>Hipoteca!F38+B36</f>
        <v>18862.198294787475</v>
      </c>
      <c r="C37" s="16">
        <f>Hipoteca!G38+C36</f>
        <v>8455.5017976488471</v>
      </c>
      <c r="D37" s="15">
        <f>B37*100/Hipoteca!$F$2</f>
        <v>12.574798863191653</v>
      </c>
      <c r="E37" s="15">
        <f>C37*100/Hipoteca!$G$2</f>
        <v>26.326364142894001</v>
      </c>
    </row>
    <row r="38" spans="1:5" x14ac:dyDescent="0.35">
      <c r="A38" s="12">
        <v>37622</v>
      </c>
      <c r="B38" s="16">
        <f>Hipoteca!F39+B37</f>
        <v>19402.46029451313</v>
      </c>
      <c r="C38" s="16">
        <f>Hipoteca!G39+C37</f>
        <v>8674.0648004908671</v>
      </c>
      <c r="D38" s="15">
        <f>B38*100/Hipoteca!$F$2</f>
        <v>12.934973529675423</v>
      </c>
      <c r="E38" s="15">
        <f>C38*100/Hipoteca!$G$2</f>
        <v>27.006864169821245</v>
      </c>
    </row>
    <row r="39" spans="1:5" x14ac:dyDescent="0.35">
      <c r="A39" s="12">
        <v>37653</v>
      </c>
      <c r="B39" s="16">
        <f>Hipoteca!F40+B38</f>
        <v>19943.622730904994</v>
      </c>
      <c r="C39" s="16">
        <f>Hipoteca!G40+C38</f>
        <v>8891.7273666666788</v>
      </c>
      <c r="D39" s="15">
        <f>B39*100/Hipoteca!$F$2</f>
        <v>13.295748487269998</v>
      </c>
      <c r="E39" s="15">
        <f>C39*100/Hipoteca!$G$2</f>
        <v>27.684560670224631</v>
      </c>
    </row>
    <row r="40" spans="1:5" x14ac:dyDescent="0.35">
      <c r="A40" s="12">
        <v>37681</v>
      </c>
      <c r="B40" s="16">
        <f>Hipoteca!F41+B39</f>
        <v>20485.687104690845</v>
      </c>
      <c r="C40" s="16">
        <f>Hipoteca!G41+C39</f>
        <v>9108.4879954485041</v>
      </c>
      <c r="D40" s="15">
        <f>B40*100/Hipoteca!$F$2</f>
        <v>13.657124736460567</v>
      </c>
      <c r="E40" s="15">
        <f>C40*100/Hipoteca!$G$2</f>
        <v>28.359448971559953</v>
      </c>
    </row>
    <row r="41" spans="1:5" x14ac:dyDescent="0.35">
      <c r="A41" s="12">
        <v>37712</v>
      </c>
      <c r="B41" s="16">
        <f>Hipoteca!F42+B40</f>
        <v>21028.654919099674</v>
      </c>
      <c r="C41" s="16">
        <f>Hipoteca!G42+C40</f>
        <v>9324.3451836073527</v>
      </c>
      <c r="D41" s="15">
        <f>B41*100/Hipoteca!$F$2</f>
        <v>14.019103279399785</v>
      </c>
      <c r="E41" s="15">
        <f>C41*100/Hipoteca!$G$2</f>
        <v>29.031524393495431</v>
      </c>
    </row>
    <row r="42" spans="1:5" x14ac:dyDescent="0.35">
      <c r="A42" s="12">
        <v>37742</v>
      </c>
      <c r="B42" s="16">
        <f>Hipoteca!F43+B41</f>
        <v>21572.527679865849</v>
      </c>
      <c r="C42" s="16">
        <f>Hipoteca!G43+C41</f>
        <v>9539.2974254088531</v>
      </c>
      <c r="D42" s="15">
        <f>B42*100/Hipoteca!$F$2</f>
        <v>14.38168511991057</v>
      </c>
      <c r="E42" s="15">
        <f>C42*100/Hipoteca!$G$2</f>
        <v>29.700782247898733</v>
      </c>
    </row>
    <row r="43" spans="1:5" x14ac:dyDescent="0.35">
      <c r="A43" s="12">
        <v>37773</v>
      </c>
      <c r="B43" s="16">
        <f>Hipoteca!F44+B42</f>
        <v>22117.306895233301</v>
      </c>
      <c r="C43" s="16">
        <f>Hipoteca!G44+C42</f>
        <v>9753.3432126090775</v>
      </c>
      <c r="D43" s="15">
        <f>B43*100/Hipoteca!$F$2</f>
        <v>14.74487126348887</v>
      </c>
      <c r="E43" s="15">
        <f>C43*100/Hipoteca!$G$2</f>
        <v>30.367217838823965</v>
      </c>
    </row>
    <row r="44" spans="1:5" x14ac:dyDescent="0.35">
      <c r="A44" s="12">
        <v>37803</v>
      </c>
      <c r="B44" s="16">
        <f>Hipoteca!F45+B43</f>
        <v>22662.994075959701</v>
      </c>
      <c r="C44" s="16">
        <f>Hipoteca!G45+C43</f>
        <v>9966.4810344503549</v>
      </c>
      <c r="D44" s="15">
        <f>B44*100/Hipoteca!$F$2</f>
        <v>15.108662717306471</v>
      </c>
      <c r="E44" s="15">
        <f>C44*100/Hipoteca!$G$2</f>
        <v>31.030826462498673</v>
      </c>
    </row>
    <row r="45" spans="1:5" x14ac:dyDescent="0.35">
      <c r="A45" s="12">
        <v>37834</v>
      </c>
      <c r="B45" s="16">
        <f>Hipoteca!F46+B44</f>
        <v>23209.590735320642</v>
      </c>
      <c r="C45" s="16">
        <f>Hipoteca!G46+C44</f>
        <v>10178.709377657089</v>
      </c>
      <c r="D45" s="15">
        <f>B45*100/Hipoteca!$F$2</f>
        <v>15.473060490213767</v>
      </c>
      <c r="E45" s="15">
        <f>C45*100/Hipoteca!$G$2</f>
        <v>31.691603407310765</v>
      </c>
    </row>
    <row r="46" spans="1:5" x14ac:dyDescent="0.35">
      <c r="A46" s="12">
        <v>37865</v>
      </c>
      <c r="B46" s="16">
        <f>Hipoteca!F47+B45</f>
        <v>23757.098389113853</v>
      </c>
      <c r="C46" s="16">
        <f>Hipoteca!G47+C45</f>
        <v>10390.026726431555</v>
      </c>
      <c r="D46" s="15">
        <f>B46*100/Hipoteca!$F$2</f>
        <v>15.838065592742572</v>
      </c>
      <c r="E46" s="15">
        <f>C46*100/Hipoteca!$G$2</f>
        <v>32.349543953795475</v>
      </c>
    </row>
    <row r="47" spans="1:5" x14ac:dyDescent="0.35">
      <c r="A47" s="12">
        <v>37895</v>
      </c>
      <c r="B47" s="16">
        <f>Hipoteca!F48+B46</f>
        <v>24305.518555663384</v>
      </c>
      <c r="C47" s="16">
        <f>Hipoteca!G48+C46</f>
        <v>10600.431562449699</v>
      </c>
      <c r="D47" s="15">
        <f>B47*100/Hipoteca!$F$2</f>
        <v>16.203679037108927</v>
      </c>
      <c r="E47" s="15">
        <f>C47*100/Hipoteca!$G$2</f>
        <v>33.004643374622255</v>
      </c>
    </row>
    <row r="48" spans="1:5" x14ac:dyDescent="0.35">
      <c r="A48" s="12">
        <v>37926</v>
      </c>
      <c r="B48" s="16">
        <f>Hipoteca!F49+B47</f>
        <v>24854.852755823831</v>
      </c>
      <c r="C48" s="16">
        <f>Hipoteca!G49+C47</f>
        <v>10809.922364856928</v>
      </c>
      <c r="D48" s="15">
        <f>B48*100/Hipoteca!$F$2</f>
        <v>16.569901837215891</v>
      </c>
      <c r="E48" s="15">
        <f>C48*100/Hipoteca!$G$2</f>
        <v>33.656896934581674</v>
      </c>
    </row>
    <row r="49" spans="1:5" x14ac:dyDescent="0.35">
      <c r="A49" s="12">
        <v>37956</v>
      </c>
      <c r="B49" s="16">
        <f>Hipoteca!F50+B48</f>
        <v>25405.102512984548</v>
      </c>
      <c r="C49" s="16">
        <f>Hipoteca!G50+C48</f>
        <v>11018.497610263888</v>
      </c>
      <c r="D49" s="15">
        <f>B49*100/Hipoteca!$F$2</f>
        <v>16.936735008656367</v>
      </c>
      <c r="E49" s="15">
        <f>C49*100/Hipoteca!$G$2</f>
        <v>34.306299890572291</v>
      </c>
    </row>
    <row r="50" spans="1:5" x14ac:dyDescent="0.35">
      <c r="A50" s="12">
        <v>37987</v>
      </c>
      <c r="B50" s="16">
        <f>Hipoteca!F51+B49</f>
        <v>25956.269353073865</v>
      </c>
      <c r="C50" s="16">
        <f>Hipoteca!G51+C49</f>
        <v>11226.155772742248</v>
      </c>
      <c r="D50" s="15">
        <f>B50*100/Hipoteca!$F$2</f>
        <v>17.304179568715913</v>
      </c>
      <c r="E50" s="15">
        <f>C50*100/Hipoteca!$G$2</f>
        <v>34.952847491587484</v>
      </c>
    </row>
    <row r="51" spans="1:5" x14ac:dyDescent="0.35">
      <c r="A51" s="12">
        <v>38018</v>
      </c>
      <c r="B51" s="16">
        <f>Hipoteca!F52+B50</f>
        <v>26508.354804563329</v>
      </c>
      <c r="C51" s="16">
        <f>Hipoteca!G52+C50</f>
        <v>11432.895323820458</v>
      </c>
      <c r="D51" s="15">
        <f>B51*100/Hipoteca!$F$2</f>
        <v>17.672236536375554</v>
      </c>
      <c r="E51" s="15">
        <f>C51*100/Hipoteca!$G$2</f>
        <v>35.596534978702309</v>
      </c>
    </row>
    <row r="52" spans="1:5" x14ac:dyDescent="0.35">
      <c r="A52" s="12">
        <v>38047</v>
      </c>
      <c r="B52" s="16">
        <f>Hipoteca!F53+B51</f>
        <v>27061.360398471945</v>
      </c>
      <c r="C52" s="16">
        <f>Hipoteca!G53+C51</f>
        <v>11638.714732479519</v>
      </c>
      <c r="D52" s="15">
        <f>B52*100/Hipoteca!$F$2</f>
        <v>18.040906932314634</v>
      </c>
      <c r="E52" s="15">
        <f>C52*100/Hipoteca!$G$2</f>
        <v>36.237357585060238</v>
      </c>
    </row>
    <row r="53" spans="1:5" x14ac:dyDescent="0.35">
      <c r="A53" s="12">
        <v>38078</v>
      </c>
      <c r="B53" s="16">
        <f>Hipoteca!F54+B52</f>
        <v>27615.287668370409</v>
      </c>
      <c r="C53" s="16">
        <f>Hipoteca!G54+C52</f>
        <v>11843.612465148732</v>
      </c>
      <c r="D53" s="15">
        <f>B53*100/Hipoteca!$F$2</f>
        <v>18.41019177891361</v>
      </c>
      <c r="E53" s="15">
        <f>C53*100/Hipoteca!$G$2</f>
        <v>36.875310535860031</v>
      </c>
    </row>
    <row r="54" spans="1:5" x14ac:dyDescent="0.35">
      <c r="A54" s="12">
        <v>38108</v>
      </c>
      <c r="B54" s="16">
        <f>Hipoteca!F55+B53</f>
        <v>28170.13815038537</v>
      </c>
      <c r="C54" s="16">
        <f>Hipoteca!G55+C53</f>
        <v>12047.586985701448</v>
      </c>
      <c r="D54" s="15">
        <f>B54*100/Hipoteca!$F$2</f>
        <v>18.780092100256919</v>
      </c>
      <c r="E54" s="15">
        <f>C54*100/Hipoteca!$G$2</f>
        <v>37.510389048342425</v>
      </c>
    </row>
    <row r="55" spans="1:5" x14ac:dyDescent="0.35">
      <c r="A55" s="12">
        <v>38139</v>
      </c>
      <c r="B55" s="16">
        <f>Hipoteca!F56+B54</f>
        <v>28725.91338320369</v>
      </c>
      <c r="C55" s="16">
        <f>Hipoteca!G56+C54</f>
        <v>12250.636755450805</v>
      </c>
      <c r="D55" s="15">
        <f>B55*100/Hipoteca!$F$2</f>
        <v>19.150608922135795</v>
      </c>
      <c r="E55" s="15">
        <f>C55*100/Hipoteca!$G$2</f>
        <v>38.142588331776885</v>
      </c>
    </row>
    <row r="56" spans="1:5" x14ac:dyDescent="0.35">
      <c r="A56" s="12">
        <v>38169</v>
      </c>
      <c r="B56" s="16">
        <f>Hipoteca!F57+B55</f>
        <v>29282.614908076706</v>
      </c>
      <c r="C56" s="16">
        <f>Hipoteca!G57+C55</f>
        <v>12452.760233145465</v>
      </c>
      <c r="D56" s="15">
        <f>B56*100/Hipoteca!$F$2</f>
        <v>19.52174327205114</v>
      </c>
      <c r="E56" s="15">
        <f>C56*100/Hipoteca!$G$2</f>
        <v>38.771903587448328</v>
      </c>
    </row>
    <row r="57" spans="1:5" x14ac:dyDescent="0.35">
      <c r="A57" s="12">
        <v>38200</v>
      </c>
      <c r="B57" s="16">
        <f>Hipoteca!F58+B56</f>
        <v>29840.24426882451</v>
      </c>
      <c r="C57" s="16">
        <f>Hipoteca!G58+C56</f>
        <v>12653.955874965337</v>
      </c>
      <c r="D57" s="15">
        <f>B57*100/Hipoteca!$F$2</f>
        <v>19.893496179216342</v>
      </c>
      <c r="E57" s="15">
        <f>C57*100/Hipoteca!$G$2</f>
        <v>39.398330008643818</v>
      </c>
    </row>
    <row r="58" spans="1:5" x14ac:dyDescent="0.35">
      <c r="A58" s="12">
        <v>38231</v>
      </c>
      <c r="B58" s="16">
        <f>Hipoteca!F59+B57</f>
        <v>30398.803011840228</v>
      </c>
      <c r="C58" s="16">
        <f>Hipoteca!G59+C57</f>
        <v>12854.222134517297</v>
      </c>
      <c r="D58" s="15">
        <f>B58*100/Hipoteca!$F$2</f>
        <v>20.265868674560156</v>
      </c>
      <c r="E58" s="15">
        <f>C58*100/Hipoteca!$G$2</f>
        <v>40.021862780639232</v>
      </c>
    </row>
    <row r="59" spans="1:5" x14ac:dyDescent="0.35">
      <c r="A59" s="12">
        <v>38261</v>
      </c>
      <c r="B59" s="16">
        <f>Hipoteca!F60+B58</f>
        <v>30958.292686094304</v>
      </c>
      <c r="C59" s="16">
        <f>Hipoteca!G60+C58</f>
        <v>13053.557462830897</v>
      </c>
      <c r="D59" s="15">
        <f>B59*100/Hipoteca!$F$2</f>
        <v>20.638861790729543</v>
      </c>
      <c r="E59" s="15">
        <f>C59*100/Hipoteca!$G$2</f>
        <v>40.642497080685906</v>
      </c>
    </row>
    <row r="60" spans="1:5" x14ac:dyDescent="0.35">
      <c r="A60" s="12">
        <v>38292</v>
      </c>
      <c r="B60" s="16">
        <f>Hipoteca!F61+B59</f>
        <v>31518.714843138805</v>
      </c>
      <c r="C60" s="16">
        <f>Hipoteca!G61+C59</f>
        <v>13251.960308354073</v>
      </c>
      <c r="D60" s="15">
        <f>B60*100/Hipoteca!$F$2</f>
        <v>21.012476562092541</v>
      </c>
      <c r="E60" s="15">
        <f>C60*100/Hipoteca!$G$2</f>
        <v>41.260228077997255</v>
      </c>
    </row>
    <row r="61" spans="1:5" x14ac:dyDescent="0.35">
      <c r="A61" s="12">
        <v>38322</v>
      </c>
      <c r="B61" s="16">
        <f>Hipoteca!F62+B60</f>
        <v>32080.071037111713</v>
      </c>
      <c r="C61" s="16">
        <f>Hipoteca!G62+C60</f>
        <v>13449.429116948842</v>
      </c>
      <c r="D61" s="15">
        <f>B61*100/Hipoteca!$F$2</f>
        <v>21.386714024741146</v>
      </c>
      <c r="E61" s="15">
        <f>C61*100/Hipoteca!$G$2</f>
        <v>41.87505093373538</v>
      </c>
    </row>
    <row r="62" spans="1:5" x14ac:dyDescent="0.35">
      <c r="A62" s="12">
        <v>38353</v>
      </c>
      <c r="B62" s="16">
        <f>Hipoteca!F63+B61</f>
        <v>32642.362824741242</v>
      </c>
      <c r="C62" s="16">
        <f>Hipoteca!G63+C61</f>
        <v>13645.962331886989</v>
      </c>
      <c r="D62" s="15">
        <f>B62*100/Hipoteca!$F$2</f>
        <v>21.761575216494165</v>
      </c>
      <c r="E62" s="15">
        <f>C62*100/Hipoteca!$G$2</f>
        <v>42.486960800997664</v>
      </c>
    </row>
    <row r="63" spans="1:5" x14ac:dyDescent="0.35">
      <c r="A63" s="12">
        <v>38384</v>
      </c>
      <c r="B63" s="16">
        <f>Hipoteca!F64+B62</f>
        <v>33205.591765350153</v>
      </c>
      <c r="C63" s="16">
        <f>Hipoteca!G64+C62</f>
        <v>13841.558393845753</v>
      </c>
      <c r="D63" s="15">
        <f>B63*100/Hipoteca!$F$2</f>
        <v>22.137061176900108</v>
      </c>
      <c r="E63" s="15">
        <f>C63*100/Hipoteca!$G$2</f>
        <v>43.095952824803312</v>
      </c>
    </row>
    <row r="64" spans="1:5" x14ac:dyDescent="0.35">
      <c r="A64" s="12">
        <v>38412</v>
      </c>
      <c r="B64" s="16">
        <f>Hipoteca!F65+B63</f>
        <v>33769.759420860079</v>
      </c>
      <c r="C64" s="16">
        <f>Hipoteca!G65+C63</f>
        <v>14036.215740903503</v>
      </c>
      <c r="D64" s="15">
        <f>B64*100/Hipoteca!$F$2</f>
        <v>22.513172947240058</v>
      </c>
      <c r="E64" s="15">
        <f>C64*100/Hipoteca!$G$2</f>
        <v>43.702022142079898</v>
      </c>
    </row>
    <row r="65" spans="1:5" x14ac:dyDescent="0.35">
      <c r="A65" s="12">
        <v>38443</v>
      </c>
      <c r="B65" s="16">
        <f>Hipoteca!F66+B64</f>
        <v>34334.867355795854</v>
      </c>
      <c r="C65" s="16">
        <f>Hipoteca!G66+C64</f>
        <v>14229.932808535403</v>
      </c>
      <c r="D65" s="15">
        <f>B65*100/Hipoteca!$F$2</f>
        <v>22.889911570530572</v>
      </c>
      <c r="E65" s="15">
        <f>C65*100/Hipoteca!$G$2</f>
        <v>44.305163881649875</v>
      </c>
    </row>
    <row r="66" spans="1:5" x14ac:dyDescent="0.35">
      <c r="A66" s="12">
        <v>38473</v>
      </c>
      <c r="B66" s="16">
        <f>Hipoteca!F67+B65</f>
        <v>34900.917137289856</v>
      </c>
      <c r="C66" s="16">
        <f>Hipoteca!G67+C65</f>
        <v>14422.708029609077</v>
      </c>
      <c r="D66" s="15">
        <f>B66*100/Hipoteca!$F$2</f>
        <v>23.267278091526578</v>
      </c>
      <c r="E66" s="15">
        <f>C66*100/Hipoteca!$G$2</f>
        <v>44.905373164217082</v>
      </c>
    </row>
    <row r="67" spans="1:5" x14ac:dyDescent="0.35">
      <c r="A67" s="12">
        <v>38504</v>
      </c>
      <c r="B67" s="16">
        <f>Hipoteca!F68+B66</f>
        <v>35467.910335086352</v>
      </c>
      <c r="C67" s="16">
        <f>Hipoteca!G68+C66</f>
        <v>14614.539834380261</v>
      </c>
      <c r="D67" s="15">
        <f>B67*100/Hipoteca!$F$2</f>
        <v>23.645273556724238</v>
      </c>
      <c r="E67" s="15">
        <f>C67*100/Hipoteca!$G$2</f>
        <v>45.502645102353149</v>
      </c>
    </row>
    <row r="68" spans="1:5" x14ac:dyDescent="0.35">
      <c r="A68" s="12">
        <v>38534</v>
      </c>
      <c r="B68" s="16">
        <f>Hipoteca!F69+B67</f>
        <v>36035.848521545835</v>
      </c>
      <c r="C68" s="16">
        <f>Hipoteca!G69+C67</f>
        <v>14805.426650488451</v>
      </c>
      <c r="D68" s="15">
        <f>B68*100/Hipoteca!$F$2</f>
        <v>24.023899014363895</v>
      </c>
      <c r="E68" s="15">
        <f>C68*100/Hipoteca!$G$2</f>
        <v>46.096974800484034</v>
      </c>
    </row>
    <row r="69" spans="1:5" x14ac:dyDescent="0.35">
      <c r="A69" s="12">
        <v>38565</v>
      </c>
      <c r="B69" s="16">
        <f>Hipoteca!F70+B68</f>
        <v>36604.73327164942</v>
      </c>
      <c r="C69" s="16">
        <f>Hipoteca!G70+C68</f>
        <v>14995.366902952541</v>
      </c>
      <c r="D69" s="15">
        <f>B69*100/Hipoteca!$F$2</f>
        <v>24.40315551443295</v>
      </c>
      <c r="E69" s="15">
        <f>C69*100/Hipoteca!$G$2</f>
        <v>46.688357354876409</v>
      </c>
    </row>
    <row r="70" spans="1:5" x14ac:dyDescent="0.35">
      <c r="A70" s="12">
        <v>38596</v>
      </c>
      <c r="B70" s="16">
        <f>Hipoteca!F71+B69</f>
        <v>37174.566163003175</v>
      </c>
      <c r="C70" s="16">
        <f>Hipoteca!G71+C69</f>
        <v>15184.359014166459</v>
      </c>
      <c r="D70" s="15">
        <f>B70*100/Hipoteca!$F$2</f>
        <v>24.783044108668786</v>
      </c>
      <c r="E70" s="15">
        <f>C70*100/Hipoteca!$G$2</f>
        <v>47.276787853624029</v>
      </c>
    </row>
    <row r="71" spans="1:5" x14ac:dyDescent="0.35">
      <c r="A71" s="12">
        <v>38626</v>
      </c>
      <c r="B71" s="16">
        <f>Hipoteca!F72+B70</f>
        <v>37745.348775842525</v>
      </c>
      <c r="C71" s="16">
        <f>Hipoteca!G72+C70</f>
        <v>15372.401403894788</v>
      </c>
      <c r="D71" s="15">
        <f>B71*100/Hipoteca!$F$2</f>
        <v>25.163565850561689</v>
      </c>
      <c r="E71" s="15">
        <f>C71*100/Hipoteca!$G$2</f>
        <v>47.862261376634159</v>
      </c>
    </row>
    <row r="72" spans="1:5" x14ac:dyDescent="0.35">
      <c r="A72" s="12">
        <v>38657</v>
      </c>
      <c r="B72" s="16">
        <f>Hipoteca!F73+B71</f>
        <v>38317.082693036602</v>
      </c>
      <c r="C72" s="16">
        <f>Hipoteca!G73+C71</f>
        <v>15559.492489268383</v>
      </c>
      <c r="D72" s="15">
        <f>B72*100/Hipoteca!$F$2</f>
        <v>25.544721795357741</v>
      </c>
      <c r="E72" s="15">
        <f>C72*100/Hipoteca!$G$2</f>
        <v>48.444772995613903</v>
      </c>
    </row>
    <row r="73" spans="1:5" x14ac:dyDescent="0.35">
      <c r="A73" s="12">
        <v>38687</v>
      </c>
      <c r="B73" s="16">
        <f>Hipoteca!F74+B72</f>
        <v>38889.769500092669</v>
      </c>
      <c r="C73" s="16">
        <f>Hipoteca!G74+C72</f>
        <v>15745.630684779988</v>
      </c>
      <c r="D73" s="15">
        <f>B73*100/Hipoteca!$F$2</f>
        <v>25.926513000061785</v>
      </c>
      <c r="E73" s="15">
        <f>C73*100/Hipoteca!$G$2</f>
        <v>49.024317774056534</v>
      </c>
    </row>
    <row r="74" spans="1:5" x14ac:dyDescent="0.35">
      <c r="A74" s="12">
        <v>38718</v>
      </c>
      <c r="B74" s="16">
        <f>Hipoteca!F75+B73</f>
        <v>39463.4107851605</v>
      </c>
      <c r="C74" s="16">
        <f>Hipoteca!G75+C73</f>
        <v>15930.814402279833</v>
      </c>
      <c r="D74" s="15">
        <f>B74*100/Hipoteca!$F$2</f>
        <v>26.308940523440342</v>
      </c>
      <c r="E74" s="15">
        <f>C74*100/Hipoteca!$G$2</f>
        <v>49.600890767227838</v>
      </c>
    </row>
    <row r="75" spans="1:5" x14ac:dyDescent="0.35">
      <c r="A75" s="12">
        <v>38749</v>
      </c>
      <c r="B75" s="16">
        <f>Hipoteca!F76+B74</f>
        <v>40038.008139036778</v>
      </c>
      <c r="C75" s="16">
        <f>Hipoteca!G76+C74</f>
        <v>16115.042050971233</v>
      </c>
      <c r="D75" s="15">
        <f>B75*100/Hipoteca!$F$2</f>
        <v>26.692005426024522</v>
      </c>
      <c r="E75" s="15">
        <f>C75*100/Hipoteca!$G$2</f>
        <v>50.174487022152363</v>
      </c>
    </row>
    <row r="76" spans="1:5" x14ac:dyDescent="0.35">
      <c r="A76" s="12">
        <v>38777</v>
      </c>
      <c r="B76" s="16">
        <f>Hipoteca!F77+B75</f>
        <v>40613.563155169511</v>
      </c>
      <c r="C76" s="16">
        <f>Hipoteca!G77+C75</f>
        <v>16298.312037406171</v>
      </c>
      <c r="D76" s="15">
        <f>B76*100/Hipoteca!$F$2</f>
        <v>27.07570877011301</v>
      </c>
      <c r="E76" s="15">
        <f>C76*100/Hipoteca!$G$2</f>
        <v>50.745101577599684</v>
      </c>
    </row>
    <row r="77" spans="1:5" x14ac:dyDescent="0.35">
      <c r="A77" s="12">
        <v>38808</v>
      </c>
      <c r="B77" s="16">
        <f>Hipoteca!F78+B76</f>
        <v>41190.077429662473</v>
      </c>
      <c r="C77" s="16">
        <f>Hipoteca!G78+C76</f>
        <v>16480.62276548089</v>
      </c>
      <c r="D77" s="15">
        <f>B77*100/Hipoteca!$F$2</f>
        <v>27.460051619774987</v>
      </c>
      <c r="E77" s="15">
        <f>C77*100/Hipoteca!$G$2</f>
        <v>51.312729464070685</v>
      </c>
    </row>
    <row r="78" spans="1:5" x14ac:dyDescent="0.35">
      <c r="A78" s="12">
        <v>38838</v>
      </c>
      <c r="B78" s="16">
        <f>Hipoteca!F79+B77</f>
        <v>41767.55256127959</v>
      </c>
      <c r="C78" s="16">
        <f>Hipoteca!G79+C77</f>
        <v>16661.972636431452</v>
      </c>
      <c r="D78" s="15">
        <f>B78*100/Hipoteca!$F$2</f>
        <v>27.845035040853066</v>
      </c>
      <c r="E78" s="15">
        <f>C78*100/Hipoteca!$G$2</f>
        <v>51.877365703783731</v>
      </c>
    </row>
    <row r="79" spans="1:5" x14ac:dyDescent="0.35">
      <c r="A79" s="12">
        <v>38869</v>
      </c>
      <c r="B79" s="16">
        <f>Hipoteca!F80+B78</f>
        <v>42345.990151449398</v>
      </c>
      <c r="C79" s="16">
        <f>Hipoteca!G80+C78</f>
        <v>16842.36004882932</v>
      </c>
      <c r="D79" s="15">
        <f>B79*100/Hipoteca!$F$2</f>
        <v>28.230660100966269</v>
      </c>
      <c r="E79" s="15">
        <f>C79*100/Hipoteca!$G$2</f>
        <v>52.439005310660896</v>
      </c>
    </row>
    <row r="80" spans="1:5" x14ac:dyDescent="0.35">
      <c r="A80" s="12">
        <v>38899</v>
      </c>
      <c r="B80" s="16">
        <f>Hipoteca!F81+B79</f>
        <v>42925.391804269486</v>
      </c>
      <c r="C80" s="16">
        <f>Hipoteca!G81+C79</f>
        <v>17021.783398576903</v>
      </c>
      <c r="D80" s="15">
        <f>B80*100/Hipoteca!$F$2</f>
        <v>28.616927869512995</v>
      </c>
      <c r="E80" s="15">
        <f>C80*100/Hipoteca!$G$2</f>
        <v>52.997643290314116</v>
      </c>
    </row>
    <row r="81" spans="1:5" x14ac:dyDescent="0.35">
      <c r="A81" s="12">
        <v>38930</v>
      </c>
      <c r="B81" s="16">
        <f>Hipoteca!F82+B80</f>
        <v>43505.759126510944</v>
      </c>
      <c r="C81" s="16">
        <f>Hipoteca!G82+C80</f>
        <v>17200.24107890312</v>
      </c>
      <c r="D81" s="15">
        <f>B81*100/Hipoteca!$F$2</f>
        <v>29.003839417673969</v>
      </c>
      <c r="E81" s="15">
        <f>C81*100/Hipoteca!$G$2</f>
        <v>53.553274640031354</v>
      </c>
    </row>
    <row r="82" spans="1:5" x14ac:dyDescent="0.35">
      <c r="A82" s="12">
        <v>38961</v>
      </c>
      <c r="B82" s="16">
        <f>Hipoteca!F83+B81</f>
        <v>44087.093727622807</v>
      </c>
      <c r="C82" s="16">
        <f>Hipoteca!G83+C81</f>
        <v>17377.731480358936</v>
      </c>
      <c r="D82" s="15">
        <f>B82*100/Hipoteca!$F$2</f>
        <v>29.391395818415209</v>
      </c>
      <c r="E82" s="15">
        <f>C82*100/Hipoteca!$G$2</f>
        <v>54.105894348762725</v>
      </c>
    </row>
    <row r="83" spans="1:5" x14ac:dyDescent="0.35">
      <c r="A83" s="12">
        <v>38991</v>
      </c>
      <c r="B83" s="16">
        <f>Hipoteca!F84+B82</f>
        <v>44669.397219736522</v>
      </c>
      <c r="C83" s="16">
        <f>Hipoteca!G84+C82</f>
        <v>17554.2529908129</v>
      </c>
      <c r="D83" s="15">
        <f>B83*100/Hipoteca!$F$2</f>
        <v>29.779598146491018</v>
      </c>
      <c r="E83" s="15">
        <f>C83*100/Hipoteca!$G$2</f>
        <v>54.655497397106565</v>
      </c>
    </row>
    <row r="84" spans="1:5" x14ac:dyDescent="0.35">
      <c r="A84" s="12">
        <v>39022</v>
      </c>
      <c r="B84" s="16">
        <f>Hipoteca!F85+B83</f>
        <v>45252.671217670424</v>
      </c>
      <c r="C84" s="16">
        <f>Hipoteca!G85+C83</f>
        <v>17729.803995446673</v>
      </c>
      <c r="D84" s="15">
        <f>B84*100/Hipoteca!$F$2</f>
        <v>30.168447478446954</v>
      </c>
      <c r="E84" s="15">
        <f>C84*100/Hipoteca!$G$2</f>
        <v>55.202078757295588</v>
      </c>
    </row>
    <row r="85" spans="1:5" x14ac:dyDescent="0.35">
      <c r="A85" s="12">
        <v>39052</v>
      </c>
      <c r="B85" s="16">
        <f>Hipoteca!F86+B84</f>
        <v>45836.917338934218</v>
      </c>
      <c r="C85" s="16">
        <f>Hipoteca!G86+C84</f>
        <v>17904.382876750555</v>
      </c>
      <c r="D85" s="15">
        <f>B85*100/Hipoteca!$F$2</f>
        <v>30.557944892622817</v>
      </c>
      <c r="E85" s="15">
        <f>C85*100/Hipoteca!$G$2</f>
        <v>55.745633393182842</v>
      </c>
    </row>
    <row r="86" spans="1:5" x14ac:dyDescent="0.35">
      <c r="A86" s="12">
        <v>39083</v>
      </c>
      <c r="B86" s="16">
        <f>Hipoteca!F87+B85</f>
        <v>46422.137203733451</v>
      </c>
      <c r="C86" s="16">
        <f>Hipoteca!G87+C85</f>
        <v>18077.988014518996</v>
      </c>
      <c r="D86" s="15">
        <f>B86*100/Hipoteca!$F$2</f>
        <v>30.948091469155642</v>
      </c>
      <c r="E86" s="15">
        <f>C86*100/Hipoteca!$G$2</f>
        <v>56.286156260227841</v>
      </c>
    </row>
    <row r="87" spans="1:5" x14ac:dyDescent="0.35">
      <c r="A87" s="12">
        <v>39114</v>
      </c>
      <c r="B87" s="16">
        <f>Hipoteca!F88+B86</f>
        <v>47008.332434974014</v>
      </c>
      <c r="C87" s="16">
        <f>Hipoteca!G88+C86</f>
        <v>18250.617785846109</v>
      </c>
      <c r="D87" s="15">
        <f>B87*100/Hipoteca!$F$2</f>
        <v>31.338888289982684</v>
      </c>
      <c r="E87" s="15">
        <f>C87*100/Hipoteca!$G$2</f>
        <v>56.823642305482515</v>
      </c>
    </row>
    <row r="88" spans="1:5" x14ac:dyDescent="0.35">
      <c r="A88" s="12">
        <v>39142</v>
      </c>
      <c r="B88" s="16">
        <f>Hipoteca!F89+B87</f>
        <v>47595.504658266647</v>
      </c>
      <c r="C88" s="16">
        <f>Hipoteca!G89+C87</f>
        <v>18422.270565121151</v>
      </c>
      <c r="D88" s="15">
        <f>B88*100/Hipoteca!$F$2</f>
        <v>31.730336438844439</v>
      </c>
      <c r="E88" s="15">
        <f>C88*100/Hipoteca!$G$2</f>
        <v>57.358086467577202</v>
      </c>
    </row>
    <row r="89" spans="1:5" x14ac:dyDescent="0.35">
      <c r="A89" s="12">
        <v>39173</v>
      </c>
      <c r="B89" s="16">
        <f>Hipoteca!F90+B88</f>
        <v>48183.655501931433</v>
      </c>
      <c r="C89" s="16">
        <f>Hipoteca!G90+C88</f>
        <v>18592.944724024041</v>
      </c>
      <c r="D89" s="15">
        <f>B89*100/Hipoteca!$F$2</f>
        <v>32.122437001287629</v>
      </c>
      <c r="E89" s="15">
        <f>C89*100/Hipoteca!$G$2</f>
        <v>57.889483676706654</v>
      </c>
    </row>
    <row r="90" spans="1:5" x14ac:dyDescent="0.35">
      <c r="A90" s="12">
        <v>39203</v>
      </c>
      <c r="B90" s="16">
        <f>Hipoteca!F91+B89</f>
        <v>48772.786597002327</v>
      </c>
      <c r="C90" s="16">
        <f>Hipoteca!G91+C89</f>
        <v>18762.638631520822</v>
      </c>
      <c r="D90" s="15">
        <f>B90*100/Hipoteca!$F$2</f>
        <v>32.515191064668223</v>
      </c>
      <c r="E90" s="15">
        <f>C90*100/Hipoteca!$G$2</f>
        <v>58.417828854615905</v>
      </c>
    </row>
    <row r="91" spans="1:5" x14ac:dyDescent="0.35">
      <c r="A91" s="12">
        <v>39234</v>
      </c>
      <c r="B91" s="16">
        <f>Hipoteca!F92+B90</f>
        <v>49362.89957723167</v>
      </c>
      <c r="C91" s="16">
        <f>Hipoteca!G92+C90</f>
        <v>18931.35065385915</v>
      </c>
      <c r="D91" s="15">
        <f>B91*100/Hipoteca!$F$2</f>
        <v>32.908599718154449</v>
      </c>
      <c r="E91" s="15">
        <f>C91*100/Hipoteca!$G$2</f>
        <v>58.943116914586277</v>
      </c>
    </row>
    <row r="92" spans="1:5" x14ac:dyDescent="0.35">
      <c r="A92" s="12">
        <v>39264</v>
      </c>
      <c r="B92" s="16">
        <f>Hipoteca!F93+B91</f>
        <v>49953.99607909473</v>
      </c>
      <c r="C92" s="16">
        <f>Hipoteca!G93+C91</f>
        <v>19099.079154563762</v>
      </c>
      <c r="D92" s="15">
        <f>B92*100/Hipoteca!$F$2</f>
        <v>33.302664052729824</v>
      </c>
      <c r="E92" s="15">
        <f>C92*100/Hipoteca!$G$2</f>
        <v>59.465342761421184</v>
      </c>
    </row>
    <row r="93" spans="1:5" x14ac:dyDescent="0.35">
      <c r="A93" s="12">
        <v>39295</v>
      </c>
      <c r="B93" s="16">
        <f>Hipoteca!F94+B92</f>
        <v>50546.07774179423</v>
      </c>
      <c r="C93" s="16">
        <f>Hipoteca!G94+C92</f>
        <v>19265.822494431937</v>
      </c>
      <c r="D93" s="15">
        <f>B93*100/Hipoteca!$F$2</f>
        <v>33.697385161196159</v>
      </c>
      <c r="E93" s="15">
        <f>C93*100/Hipoteca!$G$2</f>
        <v>59.984501291432082</v>
      </c>
    </row>
    <row r="94" spans="1:5" x14ac:dyDescent="0.35">
      <c r="A94" s="12">
        <v>39326</v>
      </c>
      <c r="B94" s="16">
        <f>Hipoteca!F95+B93</f>
        <v>51139.146207264894</v>
      </c>
      <c r="C94" s="16">
        <f>Hipoteca!G95+C93</f>
        <v>19431.579031528949</v>
      </c>
      <c r="D94" s="15">
        <f>B94*100/Hipoteca!$F$2</f>
        <v>34.092764138176605</v>
      </c>
      <c r="E94" s="15">
        <f>C94*100/Hipoteca!$G$2</f>
        <v>60.500587392424279</v>
      </c>
    </row>
    <row r="95" spans="1:5" x14ac:dyDescent="0.35">
      <c r="A95" s="12">
        <v>39356</v>
      </c>
      <c r="B95" s="16">
        <f>Hipoteca!F96+B94</f>
        <v>51733.203120178012</v>
      </c>
      <c r="C95" s="16">
        <f>Hipoteca!G96+C94</f>
        <v>19596.347121183506</v>
      </c>
      <c r="D95" s="15">
        <f>B95*100/Hipoteca!$F$2</f>
        <v>34.488802080118681</v>
      </c>
      <c r="E95" s="15">
        <f>C95*100/Hipoteca!$G$2</f>
        <v>61.013595943682709</v>
      </c>
    </row>
    <row r="96" spans="1:5" x14ac:dyDescent="0.35">
      <c r="A96" s="12">
        <v>39387</v>
      </c>
      <c r="B96" s="16">
        <f>Hipoteca!F97+B95</f>
        <v>52328.250127945983</v>
      </c>
      <c r="C96" s="16">
        <f>Hipoteca!G97+C95</f>
        <v>19760.12511598321</v>
      </c>
      <c r="D96" s="15">
        <f>B96*100/Hipoteca!$F$2</f>
        <v>34.885500085297323</v>
      </c>
      <c r="E96" s="15">
        <f>C96*100/Hipoteca!$G$2</f>
        <v>61.523521815957828</v>
      </c>
    </row>
    <row r="97" spans="1:5" x14ac:dyDescent="0.35">
      <c r="A97" s="12">
        <v>39417</v>
      </c>
      <c r="B97" s="16">
        <f>Hipoteca!F98+B96</f>
        <v>52924.288880726905</v>
      </c>
      <c r="C97" s="16">
        <f>Hipoteca!G98+C96</f>
        <v>19922.911365769967</v>
      </c>
      <c r="D97" s="15">
        <f>B97*100/Hipoteca!$F$2</f>
        <v>35.282859253817939</v>
      </c>
      <c r="E97" s="15">
        <f>C97*100/Hipoteca!$G$2</f>
        <v>62.030359871451346</v>
      </c>
    </row>
    <row r="98" spans="1:5" x14ac:dyDescent="0.35">
      <c r="A98" s="12">
        <v>39448</v>
      </c>
      <c r="B98" s="16">
        <f>Hipoteca!F99+B97</f>
        <v>53521.321031429128</v>
      </c>
      <c r="C98" s="16">
        <f>Hipoteca!G99+C97</f>
        <v>20084.704217635423</v>
      </c>
      <c r="D98" s="15">
        <f>B98*100/Hipoteca!$F$2</f>
        <v>35.680880687619421</v>
      </c>
      <c r="E98" s="15">
        <f>C98*100/Hipoteca!$G$2</f>
        <v>62.534104963801951</v>
      </c>
    </row>
    <row r="99" spans="1:5" x14ac:dyDescent="0.35">
      <c r="A99" s="12">
        <v>39479</v>
      </c>
      <c r="B99" s="16">
        <f>Hipoteca!F100+B98</f>
        <v>54119.34823571585</v>
      </c>
      <c r="C99" s="16">
        <f>Hipoteca!G100+C98</f>
        <v>20245.502015916372</v>
      </c>
      <c r="D99" s="15">
        <f>B99*100/Hipoteca!$F$2</f>
        <v>36.079565490477243</v>
      </c>
      <c r="E99" s="15">
        <f>C99*100/Hipoteca!$G$2</f>
        <v>63.034751938071061</v>
      </c>
    </row>
    <row r="100" spans="1:5" x14ac:dyDescent="0.35">
      <c r="A100" s="12">
        <v>39508</v>
      </c>
      <c r="B100" s="16">
        <f>Hipoteca!F101+B99</f>
        <v>54718.372152009717</v>
      </c>
      <c r="C100" s="16">
        <f>Hipoteca!G101+C99</f>
        <v>20405.303102190181</v>
      </c>
      <c r="D100" s="15">
        <f>B100*100/Hipoteca!$F$2</f>
        <v>36.478914768006483</v>
      </c>
      <c r="E100" s="15">
        <f>C100*100/Hipoteca!$G$2</f>
        <v>63.532295630728555</v>
      </c>
    </row>
    <row r="101" spans="1:5" x14ac:dyDescent="0.35">
      <c r="A101" s="12">
        <v>39539</v>
      </c>
      <c r="B101" s="16">
        <f>Hipoteca!F102+B100</f>
        <v>55318.39444149741</v>
      </c>
      <c r="C101" s="16">
        <f>Hipoteca!G102+C100</f>
        <v>20564.105815270166</v>
      </c>
      <c r="D101" s="15">
        <f>B101*100/Hipoteca!$F$2</f>
        <v>36.878929627664945</v>
      </c>
      <c r="E101" s="15">
        <f>C101*100/Hipoteca!$G$2</f>
        <v>64.026730869638413</v>
      </c>
    </row>
    <row r="102" spans="1:5" x14ac:dyDescent="0.35">
      <c r="A102" s="12">
        <v>39569</v>
      </c>
      <c r="B102" s="16">
        <f>Hipoteca!F103+B101</f>
        <v>55919.416768134251</v>
      </c>
      <c r="C102" s="16">
        <f>Hipoteca!G103+C101</f>
        <v>20721.908491201004</v>
      </c>
      <c r="D102" s="15">
        <f>B102*100/Hipoteca!$F$2</f>
        <v>37.279611178756177</v>
      </c>
      <c r="E102" s="15">
        <f>C102*100/Hipoteca!$G$2</f>
        <v>64.518052474044367</v>
      </c>
    </row>
    <row r="103" spans="1:5" x14ac:dyDescent="0.35">
      <c r="A103" s="12">
        <v>39600</v>
      </c>
      <c r="B103" s="16">
        <f>Hipoteca!F104+B102</f>
        <v>56521.440798648815</v>
      </c>
      <c r="C103" s="16">
        <f>Hipoteca!G104+C102</f>
        <v>20878.709463254112</v>
      </c>
      <c r="D103" s="15">
        <f>B103*100/Hipoteca!$F$2</f>
        <v>37.68096053243255</v>
      </c>
      <c r="E103" s="15">
        <f>C103*100/Hipoteca!$G$2</f>
        <v>65.006255254555597</v>
      </c>
    </row>
    <row r="104" spans="1:5" x14ac:dyDescent="0.35">
      <c r="A104" s="12">
        <v>39630</v>
      </c>
      <c r="B104" s="16">
        <f>Hipoteca!F105+B103</f>
        <v>57124.46820254757</v>
      </c>
      <c r="C104" s="16">
        <f>Hipoteca!G105+C103</f>
        <v>21034.507061923032</v>
      </c>
      <c r="D104" s="15">
        <f>B104*100/Hipoteca!$F$2</f>
        <v>38.082978801698388</v>
      </c>
      <c r="E104" s="15">
        <f>C104*100/Hipoteca!$G$2</f>
        <v>65.491334013132274</v>
      </c>
    </row>
    <row r="105" spans="1:5" x14ac:dyDescent="0.35">
      <c r="A105" s="12">
        <v>39661</v>
      </c>
      <c r="B105" s="16">
        <f>Hipoteca!F106+B104</f>
        <v>57728.500652119488</v>
      </c>
      <c r="C105" s="16">
        <f>Hipoteca!G106+C104</f>
        <v>21189.299614918786</v>
      </c>
      <c r="D105" s="15">
        <f>B105*100/Hipoteca!$F$2</f>
        <v>38.485667101413</v>
      </c>
      <c r="E105" s="15">
        <f>C105*100/Hipoteca!$G$2</f>
        <v>65.97328354307119</v>
      </c>
    </row>
    <row r="106" spans="1:5" x14ac:dyDescent="0.35">
      <c r="A106" s="12">
        <v>39692</v>
      </c>
      <c r="B106" s="16">
        <f>Hipoteca!F107+B105</f>
        <v>58333.539822440696</v>
      </c>
      <c r="C106" s="16">
        <f>Hipoteca!G107+C105</f>
        <v>21343.085447165253</v>
      </c>
      <c r="D106" s="15">
        <f>B106*100/Hipoteca!$F$2</f>
        <v>38.889026548293806</v>
      </c>
      <c r="E106" s="15">
        <f>C106*100/Hipoteca!$G$2</f>
        <v>66.452098628991266</v>
      </c>
    </row>
    <row r="107" spans="1:5" x14ac:dyDescent="0.35">
      <c r="A107" s="12">
        <v>39722</v>
      </c>
      <c r="B107" s="16">
        <f>Hipoteca!F108+B106</f>
        <v>58939.587391379107</v>
      </c>
      <c r="C107" s="16">
        <f>Hipoteca!G108+C106</f>
        <v>21495.862880794517</v>
      </c>
      <c r="D107" s="15">
        <f>B107*100/Hipoteca!$F$2</f>
        <v>39.293058260919409</v>
      </c>
      <c r="E107" s="15">
        <f>C107*100/Hipoteca!$G$2</f>
        <v>66.927774046819124</v>
      </c>
    </row>
    <row r="108" spans="1:5" x14ac:dyDescent="0.35">
      <c r="A108" s="12">
        <v>39753</v>
      </c>
      <c r="B108" s="16">
        <f>Hipoteca!F109+B107</f>
        <v>59546.645039599083</v>
      </c>
      <c r="C108" s="16">
        <f>Hipoteca!G109+C107</f>
        <v>21647.63023514222</v>
      </c>
      <c r="D108" s="15">
        <f>B108*100/Hipoteca!$F$2</f>
        <v>39.697763359732726</v>
      </c>
      <c r="E108" s="15">
        <f>C108*100/Hipoteca!$G$2</f>
        <v>67.400304563774625</v>
      </c>
    </row>
    <row r="109" spans="1:5" x14ac:dyDescent="0.35">
      <c r="A109" s="12">
        <v>39783</v>
      </c>
      <c r="B109" s="16">
        <f>Hipoteca!F110+B108</f>
        <v>60154.714450566091</v>
      </c>
      <c r="C109" s="16">
        <f>Hipoteca!G110+C108</f>
        <v>21798.385826742888</v>
      </c>
      <c r="D109" s="15">
        <f>B109*100/Hipoteca!$F$2</f>
        <v>40.103142967044064</v>
      </c>
      <c r="E109" s="15">
        <f>C109*100/Hipoteca!$G$2</f>
        <v>67.869684938356315</v>
      </c>
    </row>
    <row r="110" spans="1:5" x14ac:dyDescent="0.35">
      <c r="A110" s="12">
        <v>39814</v>
      </c>
      <c r="B110" s="16">
        <f>Hipoteca!F111+B109</f>
        <v>60763.797310551374</v>
      </c>
      <c r="C110" s="16">
        <f>Hipoteca!G111+C109</f>
        <v>21948.127969325276</v>
      </c>
      <c r="D110" s="15">
        <f>B110*100/Hipoteca!$F$2</f>
        <v>40.50919820703426</v>
      </c>
      <c r="E110" s="15">
        <f>C110*100/Hipoteca!$G$2</f>
        <v>68.335909920326912</v>
      </c>
    </row>
    <row r="111" spans="1:5" x14ac:dyDescent="0.35">
      <c r="A111" s="12">
        <v>39845</v>
      </c>
      <c r="B111" s="16">
        <f>Hipoteca!F112+B110</f>
        <v>61373.895308636638</v>
      </c>
      <c r="C111" s="16">
        <f>Hipoteca!G112+C110</f>
        <v>22096.854973807691</v>
      </c>
      <c r="D111" s="15">
        <f>B111*100/Hipoteca!$F$2</f>
        <v>40.915930205757768</v>
      </c>
      <c r="E111" s="15">
        <f>C111*100/Hipoteca!$G$2</f>
        <v>68.798974250698706</v>
      </c>
    </row>
    <row r="112" spans="1:5" x14ac:dyDescent="0.35">
      <c r="A112" s="12">
        <v>39873</v>
      </c>
      <c r="B112" s="16">
        <f>Hipoteca!F113+B111</f>
        <v>61985.010136718709</v>
      </c>
      <c r="C112" s="16">
        <f>Hipoteca!G113+C111</f>
        <v>22244.565148293295</v>
      </c>
      <c r="D112" s="15">
        <f>B112*100/Hipoteca!$F$2</f>
        <v>41.323340091145816</v>
      </c>
      <c r="E112" s="15">
        <f>C112*100/Hipoteca!$G$2</f>
        <v>69.258872661719067</v>
      </c>
    </row>
    <row r="113" spans="1:5" x14ac:dyDescent="0.35">
      <c r="A113" s="12">
        <v>39904</v>
      </c>
      <c r="B113" s="16">
        <f>Hipoteca!F114+B112</f>
        <v>62597.143489514252</v>
      </c>
      <c r="C113" s="16">
        <f>Hipoteca!G114+C112</f>
        <v>22391.256798065431</v>
      </c>
      <c r="D113" s="15">
        <f>B113*100/Hipoteca!$F$2</f>
        <v>41.731428993009509</v>
      </c>
      <c r="E113" s="15">
        <f>C113*100/Hipoteca!$G$2</f>
        <v>69.71559987685572</v>
      </c>
    </row>
    <row r="114" spans="1:5" x14ac:dyDescent="0.35">
      <c r="A114" s="12">
        <v>39934</v>
      </c>
      <c r="B114" s="16">
        <f>Hipoteca!F115+B113</f>
        <v>63210.297064564453</v>
      </c>
      <c r="C114" s="16">
        <f>Hipoteca!G115+C113</f>
        <v>22536.928225582906</v>
      </c>
      <c r="D114" s="15">
        <f>B114*100/Hipoteca!$F$2</f>
        <v>42.140198043042979</v>
      </c>
      <c r="E114" s="15">
        <f>C114*100/Hipoteca!$G$2</f>
        <v>70.169150610782197</v>
      </c>
    </row>
    <row r="115" spans="1:5" x14ac:dyDescent="0.35">
      <c r="A115" s="12">
        <v>39965</v>
      </c>
      <c r="B115" s="16">
        <f>Hipoteca!F116+B114</f>
        <v>63824.472562239738</v>
      </c>
      <c r="C115" s="16">
        <f>Hipoteca!G116+C114</f>
        <v>22681.577730475299</v>
      </c>
      <c r="D115" s="15">
        <f>B115*100/Hipoteca!$F$2</f>
        <v>42.549648374826504</v>
      </c>
      <c r="E115" s="15">
        <f>C115*100/Hipoteca!$G$2</f>
        <v>70.619519569363149</v>
      </c>
    </row>
    <row r="116" spans="1:5" x14ac:dyDescent="0.35">
      <c r="A116" s="12">
        <v>39995</v>
      </c>
      <c r="B116" s="16">
        <f>Hipoteca!F117+B115</f>
        <v>64439.671685744477</v>
      </c>
      <c r="C116" s="16">
        <f>Hipoteca!G117+C115</f>
        <v>22825.203609538232</v>
      </c>
      <c r="D116" s="15">
        <f>B116*100/Hipoteca!$F$2</f>
        <v>42.959781123829657</v>
      </c>
      <c r="E116" s="15">
        <f>C116*100/Hipoteca!$G$2</f>
        <v>71.066701449639652</v>
      </c>
    </row>
    <row r="117" spans="1:5" x14ac:dyDescent="0.35">
      <c r="A117" s="12">
        <v>40026</v>
      </c>
      <c r="B117" s="16">
        <f>Hipoteca!F118+B116</f>
        <v>65055.896141121724</v>
      </c>
      <c r="C117" s="16">
        <f>Hipoteca!G118+C116</f>
        <v>22967.804156728656</v>
      </c>
      <c r="D117" s="15">
        <f>B117*100/Hipoteca!$F$2</f>
        <v>43.370597427414488</v>
      </c>
      <c r="E117" s="15">
        <f>C117*100/Hipoteca!$G$2</f>
        <v>71.510690939814552</v>
      </c>
    </row>
    <row r="118" spans="1:5" x14ac:dyDescent="0.35">
      <c r="A118" s="12">
        <v>40057</v>
      </c>
      <c r="B118" s="16">
        <f>Hipoteca!F119+B117</f>
        <v>65673.147637257935</v>
      </c>
      <c r="C118" s="16">
        <f>Hipoteca!G119+C117</f>
        <v>23109.377663160121</v>
      </c>
      <c r="D118" s="15">
        <f>B118*100/Hipoteca!$F$2</f>
        <v>43.78209842483863</v>
      </c>
      <c r="E118" s="15">
        <f>C118*100/Hipoteca!$G$2</f>
        <v>71.951482719237674</v>
      </c>
    </row>
    <row r="119" spans="1:5" x14ac:dyDescent="0.35">
      <c r="A119" s="12">
        <v>40087</v>
      </c>
      <c r="B119" s="16">
        <f>Hipoteca!F120+B118</f>
        <v>66291.427885887708</v>
      </c>
      <c r="C119" s="16">
        <f>Hipoteca!G120+C118</f>
        <v>23249.922417098023</v>
      </c>
      <c r="D119" s="15">
        <f>B119*100/Hipoteca!$F$2</f>
        <v>44.194285257258478</v>
      </c>
      <c r="E119" s="15">
        <f>C119*100/Hipoteca!$G$2</f>
        <v>72.389071458391101</v>
      </c>
    </row>
    <row r="120" spans="1:5" x14ac:dyDescent="0.35">
      <c r="A120" s="12">
        <v>40118</v>
      </c>
      <c r="B120" s="16">
        <f>Hipoteca!F121+B119</f>
        <v>66910.738601598525</v>
      </c>
      <c r="C120" s="16">
        <f>Hipoteca!G121+C119</f>
        <v>23389.436703954878</v>
      </c>
      <c r="D120" s="15">
        <f>B120*100/Hipoteca!$F$2</f>
        <v>44.607159067732361</v>
      </c>
      <c r="E120" s="15">
        <f>C120*100/Hipoteca!$G$2</f>
        <v>72.823451818874389</v>
      </c>
    </row>
    <row r="121" spans="1:5" x14ac:dyDescent="0.35">
      <c r="A121" s="12">
        <v>40148</v>
      </c>
      <c r="B121" s="16">
        <f>Hipoteca!F122+B120</f>
        <v>67531.081501835535</v>
      </c>
      <c r="C121" s="16">
        <f>Hipoteca!G122+C120</f>
        <v>23527.918806285546</v>
      </c>
      <c r="D121" s="15">
        <f>B121*100/Hipoteca!$F$2</f>
        <v>45.020721001223698</v>
      </c>
      <c r="E121" s="15">
        <f>C121*100/Hipoteca!$G$2</f>
        <v>73.254618453389725</v>
      </c>
    </row>
    <row r="122" spans="1:5" x14ac:dyDescent="0.35">
      <c r="A122" s="12">
        <v>40179</v>
      </c>
      <c r="B122" s="16">
        <f>Hipoteca!F123+B121</f>
        <v>68152.458306906265</v>
      </c>
      <c r="C122" s="16">
        <f>Hipoteca!G123+C121</f>
        <v>23665.367003782489</v>
      </c>
      <c r="D122" s="15">
        <f>B122*100/Hipoteca!$F$2</f>
        <v>45.434972204604179</v>
      </c>
      <c r="E122" s="15">
        <f>C122*100/Hipoteca!$G$2</f>
        <v>73.682566005727196</v>
      </c>
    </row>
    <row r="123" spans="1:5" x14ac:dyDescent="0.35">
      <c r="A123" s="12">
        <v>40210</v>
      </c>
      <c r="B123" s="16">
        <f>Hipoteca!F124+B122</f>
        <v>68774.870739985447</v>
      </c>
      <c r="C123" s="16">
        <f>Hipoteca!G124+C122</f>
        <v>23801.779573270978</v>
      </c>
      <c r="D123" s="15">
        <f>B123*100/Hipoteca!$F$2</f>
        <v>45.849913826656973</v>
      </c>
      <c r="E123" s="15">
        <f>C123*100/Hipoteca!$G$2</f>
        <v>74.107289110749818</v>
      </c>
    </row>
    <row r="124" spans="1:5" x14ac:dyDescent="0.35">
      <c r="A124" s="12">
        <v>40238</v>
      </c>
      <c r="B124" s="16">
        <f>Hipoteca!F125+B123</f>
        <v>69398.320527119766</v>
      </c>
      <c r="C124" s="16">
        <f>Hipoteca!G125+C123</f>
        <v>23937.154788704334</v>
      </c>
      <c r="D124" s="15">
        <f>B124*100/Hipoteca!$F$2</f>
        <v>46.26554701807985</v>
      </c>
      <c r="E124" s="15">
        <f>C124*100/Hipoteca!$G$2</f>
        <v>74.528782394378737</v>
      </c>
    </row>
    <row r="125" spans="1:5" x14ac:dyDescent="0.35">
      <c r="A125" s="12">
        <v>40269</v>
      </c>
      <c r="B125" s="16">
        <f>Hipoteca!F126+B124</f>
        <v>70022.809397232646</v>
      </c>
      <c r="C125" s="16">
        <f>Hipoteca!G126+C124</f>
        <v>24071.490921159133</v>
      </c>
      <c r="D125" s="15">
        <f>B125*100/Hipoteca!$F$2</f>
        <v>46.681872931488435</v>
      </c>
      <c r="E125" s="15">
        <f>C125*100/Hipoteca!$G$2</f>
        <v>74.947040473578312</v>
      </c>
    </row>
    <row r="126" spans="1:5" x14ac:dyDescent="0.35">
      <c r="A126" s="12">
        <v>40299</v>
      </c>
      <c r="B126" s="16">
        <f>Hipoteca!F127+B125</f>
        <v>70648.339082129038</v>
      </c>
      <c r="C126" s="16">
        <f>Hipoteca!G127+C125</f>
        <v>24204.786238830413</v>
      </c>
      <c r="D126" s="15">
        <f>B126*100/Hipoteca!$F$2</f>
        <v>47.098892721419368</v>
      </c>
      <c r="E126" s="15">
        <f>C126*100/Hipoteca!$G$2</f>
        <v>75.362057956341133</v>
      </c>
    </row>
    <row r="127" spans="1:5" x14ac:dyDescent="0.35">
      <c r="A127" s="12">
        <v>40330</v>
      </c>
      <c r="B127" s="16">
        <f>Hipoteca!F128+B126</f>
        <v>71274.911316500264</v>
      </c>
      <c r="C127" s="16">
        <f>Hipoteca!G128+C126</f>
        <v>24337.039007026866</v>
      </c>
      <c r="D127" s="15">
        <f>B127*100/Hipoteca!$F$2</f>
        <v>47.516607544333517</v>
      </c>
      <c r="E127" s="15">
        <f>C127*100/Hipoteca!$G$2</f>
        <v>75.773829441673172</v>
      </c>
    </row>
    <row r="128" spans="1:5" x14ac:dyDescent="0.35">
      <c r="A128" s="12">
        <v>40360</v>
      </c>
      <c r="B128" s="16">
        <f>Hipoteca!F129+B127</f>
        <v>71902.527837928777</v>
      </c>
      <c r="C128" s="16">
        <f>Hipoteca!G129+C127</f>
        <v>24468.247488166031</v>
      </c>
      <c r="D128" s="15">
        <f>B128*100/Hipoteca!$F$2</f>
        <v>47.935018558619191</v>
      </c>
      <c r="E128" s="15">
        <f>C128*100/Hipoteca!$G$2</f>
        <v>76.182349519578679</v>
      </c>
    </row>
    <row r="129" spans="1:5" x14ac:dyDescent="0.35">
      <c r="A129" s="12">
        <v>40391</v>
      </c>
      <c r="B129" s="16">
        <f>Hipoteca!F130+B128</f>
        <v>72531.190386892995</v>
      </c>
      <c r="C129" s="16">
        <f>Hipoteca!G130+C128</f>
        <v>24598.409941769482</v>
      </c>
      <c r="D129" s="15">
        <f>B129*100/Hipoteca!$F$2</f>
        <v>48.354126924595342</v>
      </c>
      <c r="E129" s="15">
        <f>C129*100/Hipoteca!$G$2</f>
        <v>76.587612771045301</v>
      </c>
    </row>
    <row r="130" spans="1:5" x14ac:dyDescent="0.35">
      <c r="A130" s="12">
        <v>40422</v>
      </c>
      <c r="B130" s="16">
        <f>Hipoteca!F131+B129</f>
        <v>73160.900706772154</v>
      </c>
      <c r="C130" s="16">
        <f>Hipoteca!G131+C129</f>
        <v>24727.524624457994</v>
      </c>
      <c r="D130" s="15">
        <f>B130*100/Hipoteca!$F$2</f>
        <v>48.773933804514776</v>
      </c>
      <c r="E130" s="15">
        <f>C130*100/Hipoteca!$G$2</f>
        <v>76.98961376802896</v>
      </c>
    </row>
    <row r="131" spans="1:5" x14ac:dyDescent="0.35">
      <c r="A131" s="12">
        <v>40452</v>
      </c>
      <c r="B131" s="16">
        <f>Hipoteca!F132+B130</f>
        <v>73791.660543851118</v>
      </c>
      <c r="C131" s="16">
        <f>Hipoteca!G132+C130</f>
        <v>24855.589789946705</v>
      </c>
      <c r="D131" s="15">
        <f>B131*100/Hipoteca!$F$2</f>
        <v>49.19444036256742</v>
      </c>
      <c r="E131" s="15">
        <f>C131*100/Hipoteca!$G$2</f>
        <v>77.388347073438851</v>
      </c>
    </row>
    <row r="132" spans="1:5" x14ac:dyDescent="0.35">
      <c r="A132" s="12">
        <v>40483</v>
      </c>
      <c r="B132" s="16">
        <f>Hipoteca!F133+B131</f>
        <v>74423.471647325219</v>
      </c>
      <c r="C132" s="16">
        <f>Hipoteca!G133+C131</f>
        <v>24982.603689040287</v>
      </c>
      <c r="D132" s="15">
        <f>B132*100/Hipoteca!$F$2</f>
        <v>49.615647764883491</v>
      </c>
      <c r="E132" s="15">
        <f>C132*100/Hipoteca!$G$2</f>
        <v>77.783807241122361</v>
      </c>
    </row>
    <row r="133" spans="1:5" x14ac:dyDescent="0.35">
      <c r="A133" s="12">
        <v>40513</v>
      </c>
      <c r="B133" s="16">
        <f>Hipoteca!F134+B132</f>
        <v>75056.335769305108</v>
      </c>
      <c r="C133" s="16">
        <f>Hipoteca!G134+C132</f>
        <v>25108.564569628077</v>
      </c>
      <c r="D133" s="15">
        <f>B133*100/Hipoteca!$F$2</f>
        <v>50.037557179536748</v>
      </c>
      <c r="E133" s="15">
        <f>C133*100/Hipoteca!$G$2</f>
        <v>78.175988815849934</v>
      </c>
    </row>
    <row r="134" spans="1:5" x14ac:dyDescent="0.35">
      <c r="A134" s="12">
        <v>40544</v>
      </c>
      <c r="B134" s="16">
        <f>Hipoteca!F135+B133</f>
        <v>75690.254664821623</v>
      </c>
      <c r="C134" s="16">
        <f>Hipoteca!G135+C133</f>
        <v>25233.470676679237</v>
      </c>
      <c r="D134" s="15">
        <f>B134*100/Hipoteca!$F$2</f>
        <v>50.460169776547758</v>
      </c>
      <c r="E134" s="15">
        <f>C134*100/Hipoteca!$G$2</f>
        <v>78.564886333300009</v>
      </c>
    </row>
    <row r="135" spans="1:5" x14ac:dyDescent="0.35">
      <c r="A135" s="12">
        <v>40575</v>
      </c>
      <c r="B135" s="16">
        <f>Hipoteca!F136+B134</f>
        <v>76325.230091830672</v>
      </c>
      <c r="C135" s="16">
        <f>Hipoteca!G136+C134</f>
        <v>25357.320252237867</v>
      </c>
      <c r="D135" s="15">
        <f>B135*100/Hipoteca!$F$2</f>
        <v>50.883486727887124</v>
      </c>
      <c r="E135" s="15">
        <f>C135*100/Hipoteca!$G$2</f>
        <v>78.950494320043717</v>
      </c>
    </row>
    <row r="136" spans="1:5" x14ac:dyDescent="0.35">
      <c r="A136" s="12">
        <v>40603</v>
      </c>
      <c r="B136" s="16">
        <f>Hipoteca!F137+B135</f>
        <v>76961.263811218072</v>
      </c>
      <c r="C136" s="16">
        <f>Hipoteca!G137+C135</f>
        <v>25480.111535418149</v>
      </c>
      <c r="D136" s="15">
        <f>B136*100/Hipoteca!$F$2</f>
        <v>51.307509207478724</v>
      </c>
      <c r="E136" s="15">
        <f>C136*100/Hipoteca!$G$2</f>
        <v>79.332807293529967</v>
      </c>
    </row>
    <row r="137" spans="1:5" x14ac:dyDescent="0.35">
      <c r="A137" s="12">
        <v>40634</v>
      </c>
      <c r="B137" s="16">
        <f>Hipoteca!F138+B136</f>
        <v>77598.357586804443</v>
      </c>
      <c r="C137" s="16">
        <f>Hipoteca!G138+C136</f>
        <v>25601.842762399454</v>
      </c>
      <c r="D137" s="15">
        <f>B137*100/Hipoteca!$F$2</f>
        <v>51.732238391202969</v>
      </c>
      <c r="E137" s="15">
        <f>C137*100/Hipoteca!$G$2</f>
        <v>79.71181976206995</v>
      </c>
    </row>
    <row r="138" spans="1:5" x14ac:dyDescent="0.35">
      <c r="A138" s="12">
        <v>40664</v>
      </c>
      <c r="B138" s="16">
        <f>Hipoteca!F139+B137</f>
        <v>78236.513185350123</v>
      </c>
      <c r="C138" s="16">
        <f>Hipoteca!G139+C137</f>
        <v>25722.512166421446</v>
      </c>
      <c r="D138" s="15">
        <f>B138*100/Hipoteca!$F$2</f>
        <v>52.157675456900094</v>
      </c>
      <c r="E138" s="15">
        <f>C138*100/Hipoteca!$G$2</f>
        <v>80.087526224822071</v>
      </c>
    </row>
    <row r="139" spans="1:5" x14ac:dyDescent="0.35">
      <c r="A139" s="12">
        <v>40695</v>
      </c>
      <c r="B139" s="16">
        <f>Hipoteca!F140+B138</f>
        <v>78875.732376560045</v>
      </c>
      <c r="C139" s="16">
        <f>Hipoteca!G140+C138</f>
        <v>25842.117977779195</v>
      </c>
      <c r="D139" s="15">
        <f>B139*100/Hipoteca!$F$2</f>
        <v>52.583821584373375</v>
      </c>
      <c r="E139" s="15">
        <f>C139*100/Hipoteca!$G$2</f>
        <v>80.459921171776728</v>
      </c>
    </row>
    <row r="140" spans="1:5" x14ac:dyDescent="0.35">
      <c r="A140" s="12">
        <v>40725</v>
      </c>
      <c r="B140" s="16">
        <f>Hipoteca!F141+B139</f>
        <v>79516.016933088657</v>
      </c>
      <c r="C140" s="16">
        <f>Hipoteca!G141+C139</f>
        <v>25960.658423818262</v>
      </c>
      <c r="D140" s="15">
        <f>B140*100/Hipoteca!$F$2</f>
        <v>53.010677955392445</v>
      </c>
      <c r="E140" s="15">
        <f>C140*100/Hipoteca!$G$2</f>
        <v>80.828999083740896</v>
      </c>
    </row>
    <row r="141" spans="1:5" x14ac:dyDescent="0.35">
      <c r="A141" s="12">
        <v>40756</v>
      </c>
      <c r="B141" s="16">
        <f>Hipoteca!F142+B140</f>
        <v>80157.368630544806</v>
      </c>
      <c r="C141" s="16">
        <f>Hipoteca!G142+C140</f>
        <v>26078.13172892978</v>
      </c>
      <c r="D141" s="15">
        <f>B141*100/Hipoteca!$F$2</f>
        <v>53.438245753696549</v>
      </c>
      <c r="E141" s="15">
        <f>C141*100/Hipoteca!$G$2</f>
        <v>81.194754432322938</v>
      </c>
    </row>
    <row r="142" spans="1:5" x14ac:dyDescent="0.35">
      <c r="A142" s="12">
        <v>40787</v>
      </c>
      <c r="B142" s="16">
        <f>Hipoteca!F143+B141</f>
        <v>80799.789247496723</v>
      </c>
      <c r="C142" s="16">
        <f>Hipoteca!G143+C141</f>
        <v>26194.536114545539</v>
      </c>
      <c r="D142" s="15">
        <f>B142*100/Hipoteca!$F$2</f>
        <v>53.866526164997829</v>
      </c>
      <c r="E142" s="15">
        <f>C142*100/Hipoteca!$G$2</f>
        <v>81.557181679917207</v>
      </c>
    </row>
    <row r="143" spans="1:5" x14ac:dyDescent="0.35">
      <c r="A143" s="12">
        <v>40817</v>
      </c>
      <c r="B143" s="16">
        <f>Hipoteca!F144+B142</f>
        <v>81443.280565476889</v>
      </c>
      <c r="C143" s="16">
        <f>Hipoteca!G144+C142</f>
        <v>26309.869799133045</v>
      </c>
      <c r="D143" s="15">
        <f>B143*100/Hipoteca!$F$2</f>
        <v>54.295520376984605</v>
      </c>
      <c r="E143" s="15">
        <f>C143*100/Hipoteca!$G$2</f>
        <v>81.916275279688747</v>
      </c>
    </row>
    <row r="144" spans="1:5" x14ac:dyDescent="0.35">
      <c r="A144" s="12">
        <v>40848</v>
      </c>
      <c r="B144" s="16">
        <f>Hipoteca!F145+B143</f>
        <v>82087.844368987033</v>
      </c>
      <c r="C144" s="16">
        <f>Hipoteca!G145+C143</f>
        <v>26424.130998190583</v>
      </c>
      <c r="D144" s="15">
        <f>B144*100/Hipoteca!$F$2</f>
        <v>54.725229579324704</v>
      </c>
      <c r="E144" s="15">
        <f>C144*100/Hipoteca!$G$2</f>
        <v>82.272029675557818</v>
      </c>
    </row>
    <row r="145" spans="1:5" x14ac:dyDescent="0.35">
      <c r="A145" s="12">
        <v>40878</v>
      </c>
      <c r="B145" s="16">
        <f>Hipoteca!F146+B144</f>
        <v>82733.482445503018</v>
      </c>
      <c r="C145" s="16">
        <f>Hipoteca!G146+C144</f>
        <v>26537.31792424227</v>
      </c>
      <c r="D145" s="15">
        <f>B145*100/Hipoteca!$F$2</f>
        <v>55.155654963668688</v>
      </c>
      <c r="E145" s="15">
        <f>C145*100/Hipoteca!$G$2</f>
        <v>82.624439302184598</v>
      </c>
    </row>
    <row r="146" spans="1:5" x14ac:dyDescent="0.35">
      <c r="A146" s="12">
        <v>40909</v>
      </c>
      <c r="B146" s="16">
        <f>Hipoteca!F147+B145</f>
        <v>83380.196585479862</v>
      </c>
      <c r="C146" s="16">
        <f>Hipoteca!G147+C145</f>
        <v>26649.428786833098</v>
      </c>
      <c r="D146" s="15">
        <f>B146*100/Hipoteca!$F$2</f>
        <v>55.586797723653255</v>
      </c>
      <c r="E146" s="15">
        <f>C146*100/Hipoteca!$G$2</f>
        <v>82.973498584953688</v>
      </c>
    </row>
    <row r="147" spans="1:5" x14ac:dyDescent="0.35">
      <c r="A147" s="12">
        <v>40940</v>
      </c>
      <c r="B147" s="16">
        <f>Hipoteca!F148+B146</f>
        <v>84027.988582356673</v>
      </c>
      <c r="C147" s="16">
        <f>Hipoteca!G148+C146</f>
        <v>26760.461792523965</v>
      </c>
      <c r="D147" s="15">
        <f>B147*100/Hipoteca!$F$2</f>
        <v>56.018659054904454</v>
      </c>
      <c r="E147" s="15">
        <f>C147*100/Hipoteca!$G$2</f>
        <v>83.31920193995866</v>
      </c>
    </row>
    <row r="148" spans="1:5" x14ac:dyDescent="0.35">
      <c r="A148" s="12">
        <v>40969</v>
      </c>
      <c r="B148" s="16">
        <f>Hipoteca!F149+B147</f>
        <v>84676.860232561608</v>
      </c>
      <c r="C148" s="16">
        <f>Hipoteca!G149+C147</f>
        <v>26870.415144886705</v>
      </c>
      <c r="D148" s="15">
        <f>B148*100/Hipoteca!$F$2</f>
        <v>56.451240155041077</v>
      </c>
      <c r="E148" s="15">
        <f>C148*100/Hipoteca!$G$2</f>
        <v>83.66154377398658</v>
      </c>
    </row>
    <row r="149" spans="1:5" x14ac:dyDescent="0.35">
      <c r="A149" s="12">
        <v>41000</v>
      </c>
      <c r="B149" s="16">
        <f>Hipoteca!F150+B148</f>
        <v>85326.813335516883</v>
      </c>
      <c r="C149" s="16">
        <f>Hipoteca!G150+C148</f>
        <v>26979.287044499102</v>
      </c>
      <c r="D149" s="15">
        <f>B149*100/Hipoteca!$F$2</f>
        <v>56.884542223677933</v>
      </c>
      <c r="E149" s="15">
        <f>C149*100/Hipoteca!$G$2</f>
        <v>84.000518484502464</v>
      </c>
    </row>
    <row r="150" spans="1:5" x14ac:dyDescent="0.35">
      <c r="A150" s="12">
        <v>41030</v>
      </c>
      <c r="B150" s="16">
        <f>Hipoteca!F151+B149</f>
        <v>85977.849693643759</v>
      </c>
      <c r="C150" s="16">
        <f>Hipoteca!G151+C149</f>
        <v>27087.075688939909</v>
      </c>
      <c r="D150" s="15">
        <f>B150*100/Hipoteca!$F$2</f>
        <v>57.318566462429189</v>
      </c>
      <c r="E150" s="15">
        <f>C150*100/Hipoteca!$G$2</f>
        <v>84.336120459633818</v>
      </c>
    </row>
    <row r="151" spans="1:5" x14ac:dyDescent="0.35">
      <c r="A151" s="12">
        <v>41061</v>
      </c>
      <c r="B151" s="16">
        <f>Hipoteca!F152+B150</f>
        <v>86629.971112367508</v>
      </c>
      <c r="C151" s="16">
        <f>Hipoteca!G152+C150</f>
        <v>27193.779272783835</v>
      </c>
      <c r="D151" s="15">
        <f>B151*100/Hipoteca!$F$2</f>
        <v>57.753314074911685</v>
      </c>
      <c r="E151" s="15">
        <f>C151*100/Hipoteca!$G$2</f>
        <v>84.668344078154973</v>
      </c>
    </row>
    <row r="152" spans="1:5" x14ac:dyDescent="0.35">
      <c r="A152" s="12">
        <v>41091</v>
      </c>
      <c r="B152" s="16">
        <f>Hipoteca!F153+B151</f>
        <v>87283.179400122463</v>
      </c>
      <c r="C152" s="16">
        <f>Hipoteca!G153+C151</f>
        <v>27299.395987596556</v>
      </c>
      <c r="D152" s="15">
        <f>B152*100/Hipoteca!$F$2</f>
        <v>58.188786266748323</v>
      </c>
      <c r="E152" s="15">
        <f>C152*100/Hipoteca!$G$2</f>
        <v>84.997183709471585</v>
      </c>
    </row>
    <row r="153" spans="1:5" x14ac:dyDescent="0.35">
      <c r="A153" s="12">
        <v>41122</v>
      </c>
      <c r="B153" s="16">
        <f>Hipoteca!F154+B152</f>
        <v>87937.476368357005</v>
      </c>
      <c r="C153" s="16">
        <f>Hipoteca!G154+C152</f>
        <v>27403.924021929684</v>
      </c>
      <c r="D153" s="15">
        <f>B153*100/Hipoteca!$F$2</f>
        <v>58.624984245571341</v>
      </c>
      <c r="E153" s="15">
        <f>C153*100/Hipoteca!$G$2</f>
        <v>85.322633713605001</v>
      </c>
    </row>
    <row r="154" spans="1:5" x14ac:dyDescent="0.35">
      <c r="A154" s="12">
        <v>41153</v>
      </c>
      <c r="B154" s="16">
        <f>Hipoteca!F155+B153</f>
        <v>88592.863831538605</v>
      </c>
      <c r="C154" s="16">
        <f>Hipoteca!G155+C153</f>
        <v>27507.361561315756</v>
      </c>
      <c r="D154" s="15">
        <f>B154*100/Hipoteca!$F$2</f>
        <v>59.061909221025751</v>
      </c>
      <c r="E154" s="15">
        <f>C154*100/Hipoteca!$G$2</f>
        <v>85.644688441176569</v>
      </c>
    </row>
    <row r="155" spans="1:5" x14ac:dyDescent="0.35">
      <c r="A155" s="12">
        <v>41183</v>
      </c>
      <c r="B155" s="16">
        <f>Hipoteca!F156+B154</f>
        <v>89249.343607158851</v>
      </c>
      <c r="C155" s="16">
        <f>Hipoteca!G156+C154</f>
        <v>27609.706788263193</v>
      </c>
      <c r="D155" s="15">
        <f>B155*100/Hipoteca!$F$2</f>
        <v>59.499562404772576</v>
      </c>
      <c r="E155" s="15">
        <f>C155*100/Hipoteca!$G$2</f>
        <v>85.963342233391998</v>
      </c>
    </row>
    <row r="156" spans="1:5" x14ac:dyDescent="0.35">
      <c r="A156" s="12">
        <v>41214</v>
      </c>
      <c r="B156" s="16">
        <f>Hipoteca!F157+B155</f>
        <v>89906.91751573846</v>
      </c>
      <c r="C156" s="16">
        <f>Hipoteca!G157+C155</f>
        <v>27710.957882251263</v>
      </c>
      <c r="D156" s="15">
        <f>B156*100/Hipoteca!$F$2</f>
        <v>59.937945010492314</v>
      </c>
      <c r="E156" s="15">
        <f>C156*100/Hipoteca!$G$2</f>
        <v>86.278589422025746</v>
      </c>
    </row>
    <row r="157" spans="1:5" x14ac:dyDescent="0.35">
      <c r="A157" s="12">
        <v>41244</v>
      </c>
      <c r="B157" s="16">
        <f>Hipoteca!F158+B156</f>
        <v>90565.587380832367</v>
      </c>
      <c r="C157" s="16">
        <f>Hipoteca!G158+C156</f>
        <v>27811.113019725031</v>
      </c>
      <c r="D157" s="15">
        <f>B157*100/Hipoteca!$F$2</f>
        <v>60.377058253888251</v>
      </c>
      <c r="E157" s="15">
        <f>C157*100/Hipoteca!$G$2</f>
        <v>86.590424329405138</v>
      </c>
    </row>
    <row r="158" spans="1:5" x14ac:dyDescent="0.35">
      <c r="A158" s="12">
        <v>41275</v>
      </c>
      <c r="B158" s="16">
        <f>Hipoteca!F159+B157</f>
        <v>91225.355029034763</v>
      </c>
      <c r="C158" s="16">
        <f>Hipoteca!G159+C157</f>
        <v>27910.17037409031</v>
      </c>
      <c r="D158" s="15">
        <f>B158*100/Hipoteca!$F$2</f>
        <v>60.816903352689856</v>
      </c>
      <c r="E158" s="15">
        <f>C158*100/Hipoteca!$G$2</f>
        <v>86.898841268394733</v>
      </c>
    </row>
    <row r="159" spans="1:5" x14ac:dyDescent="0.35">
      <c r="A159" s="12">
        <v>41306</v>
      </c>
      <c r="B159" s="16">
        <f>Hipoteca!F160+B158</f>
        <v>91886.222289984158</v>
      </c>
      <c r="C159" s="16">
        <f>Hipoteca!G160+C158</f>
        <v>28008.128115708587</v>
      </c>
      <c r="D159" s="15">
        <f>B159*100/Hipoteca!$F$2</f>
        <v>61.257481526656115</v>
      </c>
      <c r="E159" s="15">
        <f>C159*100/Hipoteca!$G$2</f>
        <v>87.203834542380605</v>
      </c>
    </row>
    <row r="160" spans="1:5" x14ac:dyDescent="0.35">
      <c r="A160" s="12">
        <v>41334</v>
      </c>
      <c r="B160" s="16">
        <f>Hipoteca!F161+B159</f>
        <v>92548.190996368474</v>
      </c>
      <c r="C160" s="16">
        <f>Hipoteca!G161+C159</f>
        <v>28104.984411891946</v>
      </c>
      <c r="D160" s="15">
        <f>B160*100/Hipoteca!$F$2</f>
        <v>61.698793997578996</v>
      </c>
      <c r="E160" s="15">
        <f>C160*100/Hipoteca!$G$2</f>
        <v>87.505398445254372</v>
      </c>
    </row>
    <row r="161" spans="1:5" x14ac:dyDescent="0.35">
      <c r="A161" s="12">
        <v>41365</v>
      </c>
      <c r="B161" s="16">
        <f>Hipoteca!F162+B160</f>
        <v>93211.262983930093</v>
      </c>
      <c r="C161" s="16">
        <f>Hipoteca!G162+C160</f>
        <v>28200.737426897998</v>
      </c>
      <c r="D161" s="15">
        <f>B161*100/Hipoteca!$F$2</f>
        <v>62.140841989286741</v>
      </c>
      <c r="E161" s="15">
        <f>C161*100/Hipoteca!$G$2</f>
        <v>87.80352726139752</v>
      </c>
    </row>
    <row r="162" spans="1:5" x14ac:dyDescent="0.35">
      <c r="A162" s="12">
        <v>41395</v>
      </c>
      <c r="B162" s="16">
        <f>Hipoteca!F163+B161</f>
        <v>93875.440091470984</v>
      </c>
      <c r="C162" s="16">
        <f>Hipoteca!G163+C161</f>
        <v>28295.385321924783</v>
      </c>
      <c r="D162" s="15">
        <f>B162*100/Hipoteca!$F$2</f>
        <v>62.583626727647335</v>
      </c>
      <c r="E162" s="15">
        <f>C162*100/Hipoteca!$G$2</f>
        <v>88.098215265665516</v>
      </c>
    </row>
    <row r="163" spans="1:5" x14ac:dyDescent="0.35">
      <c r="A163" s="12">
        <v>41426</v>
      </c>
      <c r="B163" s="16">
        <f>Hipoteca!F164+B162</f>
        <v>94540.724160857775</v>
      </c>
      <c r="C163" s="16">
        <f>Hipoteca!G164+C162</f>
        <v>28388.926255105664</v>
      </c>
      <c r="D163" s="15">
        <f>B163*100/Hipoteca!$F$2</f>
        <v>63.027149440571861</v>
      </c>
      <c r="E163" s="15">
        <f>C163*100/Hipoteca!$G$2</f>
        <v>88.389456723371865</v>
      </c>
    </row>
    <row r="164" spans="1:5" x14ac:dyDescent="0.35">
      <c r="A164" s="12">
        <v>41456</v>
      </c>
      <c r="B164" s="16">
        <f>Hipoteca!F165+B163</f>
        <v>95207.117037026881</v>
      </c>
      <c r="C164" s="16">
        <f>Hipoteca!G165+C163</f>
        <v>28481.358381504233</v>
      </c>
      <c r="D164" s="15">
        <f>B164*100/Hipoteca!$F$2</f>
        <v>63.471411358017932</v>
      </c>
      <c r="E164" s="15">
        <f>C164*100/Hipoteca!$G$2</f>
        <v>88.677245890272332</v>
      </c>
    </row>
    <row r="165" spans="1:5" x14ac:dyDescent="0.35">
      <c r="A165" s="12">
        <v>41487</v>
      </c>
      <c r="B165" s="16">
        <f>Hipoteca!F166+B164</f>
        <v>95874.620567989608</v>
      </c>
      <c r="C165" s="16">
        <f>Hipoteca!G166+C164</f>
        <v>28572.679853109188</v>
      </c>
      <c r="D165" s="15">
        <f>B165*100/Hipoteca!$F$2</f>
        <v>63.916413711993087</v>
      </c>
      <c r="E165" s="15">
        <f>C165*100/Hipoteca!$G$2</f>
        <v>88.961577012548887</v>
      </c>
    </row>
    <row r="166" spans="1:5" x14ac:dyDescent="0.35">
      <c r="A166" s="12">
        <v>41518</v>
      </c>
      <c r="B166" s="16">
        <f>Hipoteca!F167+B165</f>
        <v>96543.236604837264</v>
      </c>
      <c r="C166" s="16">
        <f>Hipoteca!G167+C165</f>
        <v>28662.888818829204</v>
      </c>
      <c r="D166" s="15">
        <f>B166*100/Hipoteca!$F$2</f>
        <v>64.362157736558189</v>
      </c>
      <c r="E166" s="15">
        <f>C166*100/Hipoteca!$G$2</f>
        <v>89.242444326793844</v>
      </c>
    </row>
    <row r="167" spans="1:5" x14ac:dyDescent="0.35">
      <c r="A167" s="12">
        <v>41548</v>
      </c>
      <c r="B167" s="16">
        <f>Hipoteca!F168+B166</f>
        <v>97212.967001746336</v>
      </c>
      <c r="C167" s="16">
        <f>Hipoteca!G168+C166</f>
        <v>28751.983424487807</v>
      </c>
      <c r="D167" s="15">
        <f>B167*100/Hipoteca!$F$2</f>
        <v>64.808644667830904</v>
      </c>
      <c r="E167" s="15">
        <f>C167*100/Hipoteca!$G$2</f>
        <v>89.519842059993806</v>
      </c>
    </row>
    <row r="168" spans="1:5" x14ac:dyDescent="0.35">
      <c r="A168" s="12">
        <v>41579</v>
      </c>
      <c r="B168" s="16">
        <f>Hipoteca!F169+B167</f>
        <v>97883.813615983585</v>
      </c>
      <c r="C168" s="16">
        <f>Hipoteca!G169+C167</f>
        <v>28839.96181281823</v>
      </c>
      <c r="D168" s="15">
        <f>B168*100/Hipoteca!$F$2</f>
        <v>65.255875743989066</v>
      </c>
      <c r="E168" s="15">
        <f>C168*100/Hipoteca!$G$2</f>
        <v>89.793764429513701</v>
      </c>
    </row>
    <row r="169" spans="1:5" x14ac:dyDescent="0.35">
      <c r="A169" s="12">
        <v>41609</v>
      </c>
      <c r="B169" s="16">
        <f>Hipoteca!F170+B168</f>
        <v>98555.778307911227</v>
      </c>
      <c r="C169" s="16">
        <f>Hipoteca!G170+C168</f>
        <v>28926.822123458256</v>
      </c>
      <c r="D169" s="15">
        <f>B169*100/Hipoteca!$F$2</f>
        <v>65.703852205274174</v>
      </c>
      <c r="E169" s="15">
        <f>C169*100/Hipoteca!$G$2</f>
        <v>90.064205643080697</v>
      </c>
    </row>
    <row r="170" spans="1:5" x14ac:dyDescent="0.35">
      <c r="A170" s="12">
        <v>41640</v>
      </c>
      <c r="B170" s="16">
        <f>Hipoteca!F171+B169</f>
        <v>99228.862940992083</v>
      </c>
      <c r="C170" s="16">
        <f>Hipoteca!G171+C169</f>
        <v>29012.562492945071</v>
      </c>
      <c r="D170" s="15">
        <f>B170*100/Hipoteca!$F$2</f>
        <v>66.15257529399473</v>
      </c>
      <c r="E170" s="15">
        <f>C170*100/Hipoteca!$G$2</f>
        <v>90.331159898768263</v>
      </c>
    </row>
    <row r="171" spans="1:5" x14ac:dyDescent="0.35">
      <c r="A171" s="12">
        <v>41671</v>
      </c>
      <c r="B171" s="16">
        <f>Hipoteca!F172+B170</f>
        <v>99903.069381794747</v>
      </c>
      <c r="C171" s="16">
        <f>Hipoteca!G172+C170</f>
        <v>29097.181054710083</v>
      </c>
      <c r="D171" s="15">
        <f>B171*100/Hipoteca!$F$2</f>
        <v>66.602046254529839</v>
      </c>
      <c r="E171" s="15">
        <f>C171*100/Hipoteca!$G$2</f>
        <v>90.594621384979902</v>
      </c>
    </row>
    <row r="172" spans="1:5" x14ac:dyDescent="0.35">
      <c r="A172" s="12">
        <v>41699</v>
      </c>
      <c r="B172" s="16">
        <f>Hipoteca!F173+B171</f>
        <v>100578.39949999875</v>
      </c>
      <c r="C172" s="16">
        <f>Hipoteca!G173+C171</f>
        <v>29180.675939073757</v>
      </c>
      <c r="D172" s="15">
        <f>B172*100/Hipoteca!$F$2</f>
        <v>67.052266333332511</v>
      </c>
      <c r="E172" s="15">
        <f>C172*100/Hipoteca!$G$2</f>
        <v>90.854584280433144</v>
      </c>
    </row>
    <row r="173" spans="1:5" x14ac:dyDescent="0.35">
      <c r="A173" s="12">
        <v>41730</v>
      </c>
      <c r="B173" s="16">
        <f>Hipoteca!F174+B172</f>
        <v>101254.85516839975</v>
      </c>
      <c r="C173" s="16">
        <f>Hipoteca!G174+C172</f>
        <v>29263.045273240426</v>
      </c>
      <c r="D173" s="15">
        <f>B173*100/Hipoteca!$F$2</f>
        <v>67.503236778933186</v>
      </c>
      <c r="E173" s="15">
        <f>C173*100/Hipoteca!$G$2</f>
        <v>91.111042754143412</v>
      </c>
    </row>
    <row r="174" spans="1:5" x14ac:dyDescent="0.35">
      <c r="A174" s="12">
        <v>41760</v>
      </c>
      <c r="B174" s="16">
        <f>Hipoteca!F175+B173</f>
        <v>101932.43826291476</v>
      </c>
      <c r="C174" s="16">
        <f>Hipoteca!G175+C173</f>
        <v>29344.287181293093</v>
      </c>
      <c r="D174" s="15">
        <f>B174*100/Hipoteca!$F$2</f>
        <v>67.954958841943181</v>
      </c>
      <c r="E174" s="15">
        <f>C174*100/Hipoteca!$G$2</f>
        <v>91.36399096540778</v>
      </c>
    </row>
    <row r="175" spans="1:5" x14ac:dyDescent="0.35">
      <c r="A175" s="12">
        <v>41791</v>
      </c>
      <c r="B175" s="16">
        <f>Hipoteca!F176+B174</f>
        <v>102611.15066258729</v>
      </c>
      <c r="C175" s="16">
        <f>Hipoteca!G176+C174</f>
        <v>29424.399784188234</v>
      </c>
      <c r="D175" s="15">
        <f>B175*100/Hipoteca!$F$2</f>
        <v>68.407433775058209</v>
      </c>
      <c r="E175" s="15">
        <f>C175*100/Hipoteca!$G$2</f>
        <v>91.613423063788858</v>
      </c>
    </row>
    <row r="176" spans="1:5" x14ac:dyDescent="0.35">
      <c r="A176" s="12">
        <v>41821</v>
      </c>
      <c r="B176" s="16">
        <f>Hipoteca!F177+B175</f>
        <v>103290.99424959261</v>
      </c>
      <c r="C176" s="16">
        <f>Hipoteca!G177+C175</f>
        <v>29503.381199750587</v>
      </c>
      <c r="D176" s="15">
        <f>B176*100/Hipoteca!$F$2</f>
        <v>68.860662833061753</v>
      </c>
      <c r="E176" s="15">
        <f>C176*100/Hipoteca!$G$2</f>
        <v>91.859333189098507</v>
      </c>
    </row>
    <row r="177" spans="1:5" x14ac:dyDescent="0.35">
      <c r="A177" s="12">
        <v>41852</v>
      </c>
      <c r="B177" s="16">
        <f>Hipoteca!F178+B176</f>
        <v>103971.97090924294</v>
      </c>
      <c r="C177" s="16">
        <f>Hipoteca!G178+C176</f>
        <v>29581.229542667934</v>
      </c>
      <c r="D177" s="15">
        <f>B177*100/Hipoteca!$F$2</f>
        <v>69.314647272828651</v>
      </c>
      <c r="E177" s="15">
        <f>C177*100/Hipoteca!$G$2</f>
        <v>92.10171547138161</v>
      </c>
    </row>
    <row r="178" spans="1:5" x14ac:dyDescent="0.35">
      <c r="A178" s="12">
        <v>41883</v>
      </c>
      <c r="B178" s="16">
        <f>Hipoteca!F179+B177</f>
        <v>104654.08252999269</v>
      </c>
      <c r="C178" s="16">
        <f>Hipoteca!G179+C177</f>
        <v>29657.942924485862</v>
      </c>
      <c r="D178" s="15">
        <f>B178*100/Hipoteca!$F$2</f>
        <v>69.76938835332848</v>
      </c>
      <c r="E178" s="15">
        <f>C178*100/Hipoteca!$G$2</f>
        <v>92.34056403089977</v>
      </c>
    </row>
    <row r="179" spans="1:5" x14ac:dyDescent="0.35">
      <c r="A179" s="12">
        <v>41913</v>
      </c>
      <c r="B179" s="16">
        <f>Hipoteca!F180+B178</f>
        <v>105337.33100344369</v>
      </c>
      <c r="C179" s="16">
        <f>Hipoteca!G180+C178</f>
        <v>29733.519453602541</v>
      </c>
      <c r="D179" s="15">
        <f>B179*100/Hipoteca!$F$2</f>
        <v>70.224887335629148</v>
      </c>
      <c r="E179" s="15">
        <f>C179*100/Hipoteca!$G$2</f>
        <v>92.575872978115044</v>
      </c>
    </row>
    <row r="180" spans="1:5" x14ac:dyDescent="0.35">
      <c r="A180" s="12">
        <v>41944</v>
      </c>
      <c r="B180" s="16">
        <f>Hipoteca!F181+B179</f>
        <v>106021.71822435044</v>
      </c>
      <c r="C180" s="16">
        <f>Hipoteca!G181+C179</f>
        <v>29807.957235263468</v>
      </c>
      <c r="D180" s="15">
        <f>B180*100/Hipoteca!$F$2</f>
        <v>70.681145482900305</v>
      </c>
      <c r="E180" s="15">
        <f>C180*100/Hipoteca!$G$2</f>
        <v>92.807636413673634</v>
      </c>
    </row>
    <row r="181" spans="1:5" x14ac:dyDescent="0.35">
      <c r="A181" s="12">
        <v>41974</v>
      </c>
      <c r="B181" s="16">
        <f>Hipoteca!F182+B180</f>
        <v>106707.24609062537</v>
      </c>
      <c r="C181" s="16">
        <f>Hipoteca!G182+C180</f>
        <v>29881.254371556217</v>
      </c>
      <c r="D181" s="15">
        <f>B181*100/Hipoteca!$F$2</f>
        <v>71.138164060416926</v>
      </c>
      <c r="E181" s="15">
        <f>C181*100/Hipoteca!$G$2</f>
        <v>93.035848428389386</v>
      </c>
    </row>
    <row r="182" spans="1:5" x14ac:dyDescent="0.35">
      <c r="A182" s="12">
        <v>42005</v>
      </c>
      <c r="B182" s="16">
        <f>Hipoteca!F183+B181</f>
        <v>107393.91650334408</v>
      </c>
      <c r="C182" s="16">
        <f>Hipoteca!G183+C181</f>
        <v>29953.408961405174</v>
      </c>
      <c r="D182" s="15">
        <f>B182*100/Hipoteca!$F$2</f>
        <v>71.595944335562734</v>
      </c>
      <c r="E182" s="15">
        <f>C182*100/Hipoteca!$G$2</f>
        <v>93.260503103227606</v>
      </c>
    </row>
    <row r="183" spans="1:5" x14ac:dyDescent="0.35">
      <c r="A183" s="12">
        <v>42036</v>
      </c>
      <c r="B183" s="16">
        <f>Hipoteca!F184+B182</f>
        <v>108081.73136675067</v>
      </c>
      <c r="C183" s="16">
        <f>Hipoteca!G184+C182</f>
        <v>30024.419100566265</v>
      </c>
      <c r="D183" s="15">
        <f>B183*100/Hipoteca!$F$2</f>
        <v>72.054487577833797</v>
      </c>
      <c r="E183" s="15">
        <f>C183*100/Hipoteca!$G$2</f>
        <v>93.481594509288485</v>
      </c>
    </row>
    <row r="184" spans="1:5" x14ac:dyDescent="0.35">
      <c r="A184" s="12">
        <v>42064</v>
      </c>
      <c r="B184" s="16">
        <f>Hipoteca!F185+B183</f>
        <v>108770.69258826293</v>
      </c>
      <c r="C184" s="16">
        <f>Hipoteca!G185+C183</f>
        <v>30094.282881621679</v>
      </c>
      <c r="D184" s="15">
        <f>B184*100/Hipoteca!$F$2</f>
        <v>72.513795058841964</v>
      </c>
      <c r="E184" s="15">
        <f>C184*100/Hipoteca!$G$2</f>
        <v>93.699116707790751</v>
      </c>
    </row>
    <row r="185" spans="1:5" x14ac:dyDescent="0.35">
      <c r="A185" s="12">
        <v>42095</v>
      </c>
      <c r="B185" s="16">
        <f>Hipoteca!F186+B184</f>
        <v>109460.8020784777</v>
      </c>
      <c r="C185" s="16">
        <f>Hipoteca!G186+C184</f>
        <v>30162.998393974573</v>
      </c>
      <c r="D185" s="15">
        <f>B185*100/Hipoteca!$F$2</f>
        <v>72.97386805231848</v>
      </c>
      <c r="E185" s="15">
        <f>C185*100/Hipoteca!$G$2</f>
        <v>93.913063750055088</v>
      </c>
    </row>
    <row r="186" spans="1:5" x14ac:dyDescent="0.35">
      <c r="A186" s="12">
        <v>42125</v>
      </c>
      <c r="B186" s="16">
        <f>Hipoteca!F187+B185</f>
        <v>110152.06175117618</v>
      </c>
      <c r="C186" s="16">
        <f>Hipoteca!G187+C185</f>
        <v>30230.563723843778</v>
      </c>
      <c r="D186" s="15">
        <f>B186*100/Hipoteca!$F$2</f>
        <v>73.434707834117461</v>
      </c>
      <c r="E186" s="15">
        <f>C186*100/Hipoteca!$G$2</f>
        <v>94.123429677487806</v>
      </c>
    </row>
    <row r="187" spans="1:5" x14ac:dyDescent="0.35">
      <c r="A187" s="12">
        <v>42156</v>
      </c>
      <c r="B187" s="16">
        <f>Hipoteca!F188+B186</f>
        <v>110844.47352332916</v>
      </c>
      <c r="C187" s="16">
        <f>Hipoteca!G188+C186</f>
        <v>30296.976954258484</v>
      </c>
      <c r="D187" s="15">
        <f>B187*100/Hipoteca!$F$2</f>
        <v>73.896315682219452</v>
      </c>
      <c r="E187" s="15">
        <f>C187*100/Hipoteca!$G$2</f>
        <v>94.330208521564174</v>
      </c>
    </row>
    <row r="188" spans="1:5" x14ac:dyDescent="0.35">
      <c r="A188" s="12">
        <v>42186</v>
      </c>
      <c r="B188" s="16">
        <f>Hipoteca!F189+B187</f>
        <v>111538.03931510239</v>
      </c>
      <c r="C188" s="16">
        <f>Hipoteca!G189+C187</f>
        <v>30362.236165052935</v>
      </c>
      <c r="D188" s="15">
        <f>B188*100/Hipoteca!$F$2</f>
        <v>74.358692876734949</v>
      </c>
      <c r="E188" s="15">
        <f>C188*100/Hipoteca!$G$2</f>
        <v>94.533394303811932</v>
      </c>
    </row>
    <row r="189" spans="1:5" x14ac:dyDescent="0.35">
      <c r="A189" s="12">
        <v>42217</v>
      </c>
      <c r="B189" s="16">
        <f>Hipoteca!F190+B188</f>
        <v>112232.7610498619</v>
      </c>
      <c r="C189" s="16">
        <f>Hipoteca!G190+C188</f>
        <v>30426.339432861096</v>
      </c>
      <c r="D189" s="15">
        <f>B189*100/Hipoteca!$F$2</f>
        <v>74.821840699907952</v>
      </c>
      <c r="E189" s="15">
        <f>C189*100/Hipoteca!$G$2</f>
        <v>94.732981035794694</v>
      </c>
    </row>
    <row r="190" spans="1:5" x14ac:dyDescent="0.35">
      <c r="A190" s="12">
        <v>42248</v>
      </c>
      <c r="B190" s="16">
        <f>Hipoteca!F191+B189</f>
        <v>112928.64065417935</v>
      </c>
      <c r="C190" s="16">
        <f>Hipoteca!G191+C189</f>
        <v>30489.284831111327</v>
      </c>
      <c r="D190" s="15">
        <f>B190*100/Hipoteca!$F$2</f>
        <v>75.285760436119588</v>
      </c>
      <c r="E190" s="15">
        <f>C190*100/Hipoteca!$G$2</f>
        <v>94.928962719095367</v>
      </c>
    </row>
    <row r="191" spans="1:5" x14ac:dyDescent="0.35">
      <c r="A191" s="12">
        <v>42278</v>
      </c>
      <c r="B191" s="16">
        <f>Hipoteca!F192+B190</f>
        <v>113625.68005783732</v>
      </c>
      <c r="C191" s="16">
        <f>Hipoteca!G192+C190</f>
        <v>30551.070430021027</v>
      </c>
      <c r="D191" s="15">
        <f>B191*100/Hipoteca!$F$2</f>
        <v>75.750453371891567</v>
      </c>
      <c r="E191" s="15">
        <f>C191*100/Hipoteca!$G$2</f>
        <v>95.121333345299448</v>
      </c>
    </row>
    <row r="192" spans="1:5" x14ac:dyDescent="0.35">
      <c r="A192" s="12">
        <v>42309</v>
      </c>
      <c r="B192" s="16">
        <f>Hipoteca!F193+B191</f>
        <v>114323.88119383472</v>
      </c>
      <c r="C192" s="16">
        <f>Hipoteca!G193+C191</f>
        <v>30611.694296591297</v>
      </c>
      <c r="D192" s="15">
        <f>B192*100/Hipoteca!$F$2</f>
        <v>76.215920795889829</v>
      </c>
      <c r="E192" s="15">
        <f>C192*100/Hipoteca!$G$2</f>
        <v>95.310086895978486</v>
      </c>
    </row>
    <row r="193" spans="1:5" x14ac:dyDescent="0.35">
      <c r="A193" s="12">
        <v>42339</v>
      </c>
      <c r="B193" s="16">
        <f>Hipoteca!F194+B192</f>
        <v>115023.24599839211</v>
      </c>
      <c r="C193" s="16">
        <f>Hipoteca!G194+C192</f>
        <v>30671.154494601571</v>
      </c>
      <c r="D193" s="15">
        <f>B193*100/Hipoteca!$F$2</f>
        <v>76.68216399892809</v>
      </c>
      <c r="E193" s="15">
        <f>C193*100/Hipoteca!$G$2</f>
        <v>95.495217342673243</v>
      </c>
    </row>
    <row r="194" spans="1:5" x14ac:dyDescent="0.35">
      <c r="A194" s="12">
        <v>42370</v>
      </c>
      <c r="B194" s="16">
        <f>Hipoteca!F195+B193</f>
        <v>115723.77641095711</v>
      </c>
      <c r="C194" s="16">
        <f>Hipoteca!G195+C193</f>
        <v>30729.44908460425</v>
      </c>
      <c r="D194" s="15">
        <f>B194*100/Hipoteca!$F$2</f>
        <v>77.149184273971414</v>
      </c>
      <c r="E194" s="15">
        <f>C194*100/Hipoteca!$G$2</f>
        <v>95.676718646877092</v>
      </c>
    </row>
    <row r="195" spans="1:5" x14ac:dyDescent="0.35">
      <c r="A195" s="12">
        <v>42401</v>
      </c>
      <c r="B195" s="16">
        <f>Hipoteca!F196+B194</f>
        <v>116425.47437420972</v>
      </c>
      <c r="C195" s="16">
        <f>Hipoteca!G196+C194</f>
        <v>30786.57612391932</v>
      </c>
      <c r="D195" s="15">
        <f>B195*100/Hipoteca!$F$2</f>
        <v>77.616982916139833</v>
      </c>
      <c r="E195" s="15">
        <f>C195*100/Hipoteca!$G$2</f>
        <v>95.854584760019193</v>
      </c>
    </row>
    <row r="196" spans="1:5" x14ac:dyDescent="0.35">
      <c r="A196" s="12">
        <v>42430</v>
      </c>
      <c r="B196" s="16">
        <f>Hipoteca!F197+B195</f>
        <v>117128.34183406775</v>
      </c>
      <c r="C196" s="16">
        <f>Hipoteca!G197+C195</f>
        <v>30842.53366662897</v>
      </c>
      <c r="D196" s="15">
        <f>B196*100/Hipoteca!$F$2</f>
        <v>78.085561222711846</v>
      </c>
      <c r="E196" s="15">
        <f>C196*100/Hipoteca!$G$2</f>
        <v>96.028809623447827</v>
      </c>
    </row>
    <row r="197" spans="1:5" x14ac:dyDescent="0.35">
      <c r="A197" s="12">
        <v>42461</v>
      </c>
      <c r="B197" s="16">
        <f>Hipoteca!F198+B196</f>
        <v>117832.38073969221</v>
      </c>
      <c r="C197" s="16">
        <f>Hipoteca!G198+C196</f>
        <v>30897.319763572188</v>
      </c>
      <c r="D197" s="15">
        <f>B197*100/Hipoteca!$F$2</f>
        <v>78.554920493128151</v>
      </c>
      <c r="E197" s="15">
        <f>C197*100/Hipoteca!$G$2</f>
        <v>96.199387168413409</v>
      </c>
    </row>
    <row r="198" spans="1:5" x14ac:dyDescent="0.35">
      <c r="A198" s="12">
        <v>42491</v>
      </c>
      <c r="B198" s="16">
        <f>Hipoteca!F199+B197</f>
        <v>118537.5930434927</v>
      </c>
      <c r="C198" s="16">
        <f>Hipoteca!G199+C197</f>
        <v>30950.93246233937</v>
      </c>
      <c r="D198" s="15">
        <f>B198*100/Hipoteca!$F$2</f>
        <v>79.025062028995151</v>
      </c>
      <c r="E198" s="15">
        <f>C198*100/Hipoteca!$G$2</f>
        <v>96.366311316051878</v>
      </c>
    </row>
    <row r="199" spans="1:5" x14ac:dyDescent="0.35">
      <c r="A199" s="12">
        <v>42522</v>
      </c>
      <c r="B199" s="16">
        <f>Hipoteca!F200+B198</f>
        <v>119243.98070113287</v>
      </c>
      <c r="C199" s="16">
        <f>Hipoteca!G200+C198</f>
        <v>31003.369807266881</v>
      </c>
      <c r="D199" s="15">
        <f>B199*100/Hipoteca!$F$2</f>
        <v>79.495987134088594</v>
      </c>
      <c r="E199" s="15">
        <f>C199*100/Hipoteca!$G$2</f>
        <v>96.529575977367671</v>
      </c>
    </row>
    <row r="200" spans="1:5" x14ac:dyDescent="0.35">
      <c r="A200" s="12">
        <v>42552</v>
      </c>
      <c r="B200" s="16">
        <f>Hipoteca!F201+B199</f>
        <v>119951.54567153576</v>
      </c>
      <c r="C200" s="16">
        <f>Hipoteca!G201+C199</f>
        <v>31054.629839431658</v>
      </c>
      <c r="D200" s="15">
        <f>B200*100/Hipoteca!$F$2</f>
        <v>79.967697114357179</v>
      </c>
      <c r="E200" s="15">
        <f>C200*100/Hipoteca!$G$2</f>
        <v>96.689175053216914</v>
      </c>
    </row>
    <row r="201" spans="1:5" x14ac:dyDescent="0.35">
      <c r="A201" s="12">
        <v>42583</v>
      </c>
      <c r="B201" s="16">
        <f>Hipoteca!F202+B200</f>
        <v>120660.28991688932</v>
      </c>
      <c r="C201" s="16">
        <f>Hipoteca!G202+C200</f>
        <v>31104.710596645764</v>
      </c>
      <c r="D201" s="15">
        <f>B201*100/Hipoteca!$F$2</f>
        <v>80.440193277926227</v>
      </c>
      <c r="E201" s="15">
        <f>C201*100/Hipoteca!$G$2</f>
        <v>96.845102434290496</v>
      </c>
    </row>
    <row r="202" spans="1:5" x14ac:dyDescent="0.35">
      <c r="A202" s="12">
        <v>42614</v>
      </c>
      <c r="B202" s="16">
        <f>Hipoteca!F203+B201</f>
        <v>121370.21540265181</v>
      </c>
      <c r="C202" s="16">
        <f>Hipoteca!G203+C201</f>
        <v>31153.610113450948</v>
      </c>
      <c r="D202" s="15">
        <f>B202*100/Hipoteca!$F$2</f>
        <v>80.913476935101215</v>
      </c>
      <c r="E202" s="15">
        <f>C202*100/Hipoteca!$G$2</f>
        <v>96.997352001097155</v>
      </c>
    </row>
    <row r="203" spans="1:5" x14ac:dyDescent="0.35">
      <c r="A203" s="12">
        <v>42644</v>
      </c>
      <c r="B203" s="16">
        <f>Hipoteca!F204+B202</f>
        <v>122081.32409755724</v>
      </c>
      <c r="C203" s="16">
        <f>Hipoteca!G204+C202</f>
        <v>31201.326421113194</v>
      </c>
      <c r="D203" s="15">
        <f>B203*100/Hipoteca!$F$2</f>
        <v>81.387549398371505</v>
      </c>
      <c r="E203" s="15">
        <f>C203*100/Hipoteca!$G$2</f>
        <v>97.145917623946403</v>
      </c>
    </row>
    <row r="204" spans="1:5" x14ac:dyDescent="0.35">
      <c r="A204" s="12">
        <v>42675</v>
      </c>
      <c r="B204" s="16">
        <f>Hipoteca!F205+B203</f>
        <v>122793.61797362084</v>
      </c>
      <c r="C204" s="16">
        <f>Hipoteca!G205+C203</f>
        <v>31247.857547617266</v>
      </c>
      <c r="D204" s="15">
        <f>B204*100/Hipoteca!$F$2</f>
        <v>81.862411982413903</v>
      </c>
      <c r="E204" s="15">
        <f>C204*100/Hipoteca!$G$2</f>
        <v>97.290793162931664</v>
      </c>
    </row>
    <row r="205" spans="1:5" x14ac:dyDescent="0.35">
      <c r="A205" s="12">
        <v>42705</v>
      </c>
      <c r="B205" s="16">
        <f>Hipoteca!F206+B204</f>
        <v>123507.09900614455</v>
      </c>
      <c r="C205" s="16">
        <f>Hipoteca!G206+C204</f>
        <v>31293.201517661233</v>
      </c>
      <c r="D205" s="15">
        <f>B205*100/Hipoteca!$F$2</f>
        <v>82.33806600409639</v>
      </c>
      <c r="E205" s="15">
        <f>C205*100/Hipoteca!$G$2</f>
        <v>97.43197246791317</v>
      </c>
    </row>
    <row r="206" spans="1:5" x14ac:dyDescent="0.35">
      <c r="A206" s="12">
        <v>42736</v>
      </c>
      <c r="B206" s="16">
        <f>Hipoteca!F207+B205</f>
        <v>124221.76917372247</v>
      </c>
      <c r="C206" s="16">
        <f>Hipoteca!G207+C205</f>
        <v>31337.356352650993</v>
      </c>
      <c r="D206" s="15">
        <f>B206*100/Hipoteca!$F$2</f>
        <v>82.814512782481671</v>
      </c>
      <c r="E206" s="15">
        <f>C206*100/Hipoteca!$G$2</f>
        <v>97.569449378500906</v>
      </c>
    </row>
    <row r="207" spans="1:5" x14ac:dyDescent="0.35">
      <c r="A207" s="12">
        <v>42767</v>
      </c>
      <c r="B207" s="16">
        <f>Hipoteca!F208+B206</f>
        <v>124937.63045824635</v>
      </c>
      <c r="C207" s="16">
        <f>Hipoteca!G208+C206</f>
        <v>31380.32007069479</v>
      </c>
      <c r="D207" s="15">
        <f>B207*100/Hipoteca!$F$2</f>
        <v>83.291753638830926</v>
      </c>
      <c r="E207" s="15">
        <f>C207*100/Hipoteca!$G$2</f>
        <v>97.703217724037557</v>
      </c>
    </row>
    <row r="208" spans="1:5" x14ac:dyDescent="0.35">
      <c r="A208" s="12">
        <v>42795</v>
      </c>
      <c r="B208" s="16">
        <f>Hipoteca!F209+B207</f>
        <v>125654.6848449111</v>
      </c>
      <c r="C208" s="16">
        <f>Hipoteca!G209+C207</f>
        <v>31422.090686597712</v>
      </c>
      <c r="D208" s="15">
        <f>B208*100/Hipoteca!$F$2</f>
        <v>83.769789896607421</v>
      </c>
      <c r="E208" s="15">
        <f>C208*100/Hipoteca!$G$2</f>
        <v>97.833271323581357</v>
      </c>
    </row>
    <row r="209" spans="1:5" x14ac:dyDescent="0.35">
      <c r="A209" s="12">
        <v>42826</v>
      </c>
      <c r="B209" s="16">
        <f>Hipoteca!F210+B208</f>
        <v>126372.93432222029</v>
      </c>
      <c r="C209" s="16">
        <f>Hipoteca!G210+C208</f>
        <v>31462.666211856194</v>
      </c>
      <c r="D209" s="15">
        <f>B209*100/Hipoteca!$F$2</f>
        <v>84.248622881480216</v>
      </c>
      <c r="E209" s="15">
        <f>C209*100/Hipoteca!$G$2</f>
        <v>97.95960398588899</v>
      </c>
    </row>
    <row r="210" spans="1:5" x14ac:dyDescent="0.35">
      <c r="A210" s="12">
        <v>42856</v>
      </c>
      <c r="B210" s="16">
        <f>Hipoteca!F211+B209</f>
        <v>127092.38088199166</v>
      </c>
      <c r="C210" s="16">
        <f>Hipoteca!G211+C209</f>
        <v>31502.044654652495</v>
      </c>
      <c r="D210" s="15">
        <f>B210*100/Hipoteca!$F$2</f>
        <v>84.728253921327791</v>
      </c>
      <c r="E210" s="15">
        <f>C210*100/Hipoteca!$G$2</f>
        <v>98.08220950939841</v>
      </c>
    </row>
    <row r="211" spans="1:5" x14ac:dyDescent="0.35">
      <c r="A211" s="12">
        <v>42887</v>
      </c>
      <c r="B211" s="16">
        <f>Hipoteca!F212+B210</f>
        <v>127813.02651936265</v>
      </c>
      <c r="C211" s="16">
        <f>Hipoteca!G212+C210</f>
        <v>31540.224019849175</v>
      </c>
      <c r="D211" s="15">
        <f>B211*100/Hipoteca!$F$2</f>
        <v>85.208684346241782</v>
      </c>
      <c r="E211" s="15">
        <f>C211*100/Hipoteca!$G$2</f>
        <v>98.201081682211594</v>
      </c>
    </row>
    <row r="212" spans="1:5" x14ac:dyDescent="0.35">
      <c r="A212" s="12">
        <v>42917</v>
      </c>
      <c r="B212" s="16">
        <f>Hipoteca!F213+B211</f>
        <v>128534.87323279593</v>
      </c>
      <c r="C212" s="16">
        <f>Hipoteca!G213+C211</f>
        <v>31577.202308983571</v>
      </c>
      <c r="D212" s="15">
        <f>B212*100/Hipoteca!$F$2</f>
        <v>85.689915488530644</v>
      </c>
      <c r="E212" s="15">
        <f>C212*100/Hipoteca!$G$2</f>
        <v>98.316214282077397</v>
      </c>
    </row>
    <row r="213" spans="1:5" x14ac:dyDescent="0.35">
      <c r="A213" s="12">
        <v>42948</v>
      </c>
      <c r="B213" s="16">
        <f>Hipoteca!F214+B212</f>
        <v>129257.92302408493</v>
      </c>
      <c r="C213" s="16">
        <f>Hipoteca!G214+C212</f>
        <v>31612.977520262244</v>
      </c>
      <c r="D213" s="15">
        <f>B213*100/Hipoteca!$F$2</f>
        <v>86.171948682723297</v>
      </c>
      <c r="E213" s="15">
        <f>C213*100/Hipoteca!$G$2</f>
        <v>98.427601076374245</v>
      </c>
    </row>
    <row r="214" spans="1:5" x14ac:dyDescent="0.35">
      <c r="A214" s="12">
        <v>42979</v>
      </c>
      <c r="B214" s="16">
        <f>Hipoteca!F215+B213</f>
        <v>129982.17789835941</v>
      </c>
      <c r="C214" s="16">
        <f>Hipoteca!G215+C213</f>
        <v>31647.547648555435</v>
      </c>
      <c r="D214" s="15">
        <f>B214*100/Hipoteca!$F$2</f>
        <v>86.654785265572954</v>
      </c>
      <c r="E214" s="15">
        <f>C214*100/Hipoteca!$G$2</f>
        <v>98.535235822092844</v>
      </c>
    </row>
    <row r="215" spans="1:5" x14ac:dyDescent="0.35">
      <c r="A215" s="12">
        <v>43009</v>
      </c>
      <c r="B215" s="16">
        <f>Hipoteca!F216+B214</f>
        <v>130707.63986409102</v>
      </c>
      <c r="C215" s="16">
        <f>Hipoteca!G216+C214</f>
        <v>31680.910685391504</v>
      </c>
      <c r="D215" s="15">
        <f>B215*100/Hipoteca!$F$2</f>
        <v>87.138426576060695</v>
      </c>
      <c r="E215" s="15">
        <f>C215*100/Hipoteca!$G$2</f>
        <v>98.639112265818923</v>
      </c>
    </row>
    <row r="216" spans="1:5" x14ac:dyDescent="0.35">
      <c r="A216" s="12">
        <v>43040</v>
      </c>
      <c r="B216" s="16">
        <f>Hipoteca!F217+B215</f>
        <v>131434.31093309884</v>
      </c>
      <c r="C216" s="16">
        <f>Hipoteca!G217+C215</f>
        <v>31713.064618951354</v>
      </c>
      <c r="D216" s="15">
        <f>B216*100/Hipoteca!$F$2</f>
        <v>87.622873955399243</v>
      </c>
      <c r="E216" s="15">
        <f>C216*100/Hipoteca!$G$2</f>
        <v>98.739224143715788</v>
      </c>
    </row>
    <row r="217" spans="1:5" x14ac:dyDescent="0.35">
      <c r="A217" s="12">
        <v>43070</v>
      </c>
      <c r="B217" s="16">
        <f>Hipoteca!F218+B216</f>
        <v>132162.19312055502</v>
      </c>
      <c r="C217" s="16">
        <f>Hipoteca!G218+C216</f>
        <v>31744.007434062856</v>
      </c>
      <c r="D217" s="15">
        <f>B217*100/Hipoteca!$F$2</f>
        <v>88.108128747036702</v>
      </c>
      <c r="E217" s="15">
        <f>C217*100/Hipoteca!$G$2</f>
        <v>98.835565181507079</v>
      </c>
    </row>
    <row r="218" spans="1:5" x14ac:dyDescent="0.35">
      <c r="A218" s="12">
        <v>43101</v>
      </c>
      <c r="B218" s="16">
        <f>Hipoteca!F219+B217</f>
        <v>132891.28844499029</v>
      </c>
      <c r="C218" s="16">
        <f>Hipoteca!G219+C217</f>
        <v>31773.737112195264</v>
      </c>
      <c r="D218" s="15">
        <f>B218*100/Hipoteca!$F$2</f>
        <v>88.594192296660211</v>
      </c>
      <c r="E218" s="15">
        <f>C218*100/Hipoteca!$G$2</f>
        <v>98.928129094459294</v>
      </c>
    </row>
    <row r="219" spans="1:5" x14ac:dyDescent="0.35">
      <c r="A219" s="12">
        <v>43132</v>
      </c>
      <c r="B219" s="16">
        <f>Hipoteca!F220+B218</f>
        <v>133621.59892829962</v>
      </c>
      <c r="C219" s="16">
        <f>Hipoteca!G220+C218</f>
        <v>31802.251631453611</v>
      </c>
      <c r="D219" s="15">
        <f>B219*100/Hipoteca!$F$2</f>
        <v>89.081065952199765</v>
      </c>
      <c r="E219" s="15">
        <f>C219*100/Hipoteca!$G$2</f>
        <v>99.016909587364339</v>
      </c>
    </row>
    <row r="220" spans="1:5" x14ac:dyDescent="0.35">
      <c r="A220" s="12">
        <v>43160</v>
      </c>
      <c r="B220" s="16">
        <f>Hipoteca!F221+B219</f>
        <v>134353.1265957478</v>
      </c>
      <c r="C220" s="16">
        <f>Hipoteca!G221+C219</f>
        <v>31829.548966573111</v>
      </c>
      <c r="D220" s="15">
        <f>B220*100/Hipoteca!$F$2</f>
        <v>89.568751063831883</v>
      </c>
      <c r="E220" s="15">
        <f>C220*100/Hipoteca!$G$2</f>
        <v>99.101900354522158</v>
      </c>
    </row>
    <row r="221" spans="1:5" x14ac:dyDescent="0.35">
      <c r="A221" s="12">
        <v>43191</v>
      </c>
      <c r="B221" s="16">
        <f>Hipoteca!F222+B220</f>
        <v>135085.87347597507</v>
      </c>
      <c r="C221" s="16">
        <f>Hipoteca!G222+C220</f>
        <v>31855.62708891353</v>
      </c>
      <c r="D221" s="15">
        <f>B221*100/Hipoteca!$F$2</f>
        <v>90.057248983983385</v>
      </c>
      <c r="E221" s="15">
        <f>C221*100/Hipoteca!$G$2</f>
        <v>99.183095079723188</v>
      </c>
    </row>
    <row r="222" spans="1:5" x14ac:dyDescent="0.35">
      <c r="A222" s="12">
        <v>43221</v>
      </c>
      <c r="B222" s="16">
        <f>Hipoteca!F223+B221</f>
        <v>135819.8416010027</v>
      </c>
      <c r="C222" s="16">
        <f>Hipoteca!G223+C221</f>
        <v>31880.483966453572</v>
      </c>
      <c r="D222" s="15">
        <f>B222*100/Hipoteca!$F$2</f>
        <v>90.546561067335148</v>
      </c>
      <c r="E222" s="15">
        <f>C222*100/Hipoteca!$G$2</f>
        <v>99.260487436230818</v>
      </c>
    </row>
    <row r="223" spans="1:5" x14ac:dyDescent="0.35">
      <c r="A223" s="12">
        <v>43252</v>
      </c>
      <c r="B223" s="16">
        <f>Hipoteca!F224+B222</f>
        <v>136555.03300623872</v>
      </c>
      <c r="C223" s="16">
        <f>Hipoteca!G224+C222</f>
        <v>31904.117563785236</v>
      </c>
      <c r="D223" s="15">
        <f>B223*100/Hipoteca!$F$2</f>
        <v>91.036688670825825</v>
      </c>
      <c r="E223" s="15">
        <f>C223*100/Hipoteca!$G$2</f>
        <v>99.334071086763871</v>
      </c>
    </row>
    <row r="224" spans="1:5" x14ac:dyDescent="0.35">
      <c r="A224" s="12">
        <v>43282</v>
      </c>
      <c r="B224" s="16">
        <f>Hipoteca!F225+B223</f>
        <v>137291.44973048347</v>
      </c>
      <c r="C224" s="16">
        <f>Hipoteca!G225+C223</f>
        <v>31926.525842108171</v>
      </c>
      <c r="D224" s="15">
        <f>B224*100/Hipoteca!$F$2</f>
        <v>91.527633153655657</v>
      </c>
      <c r="E224" s="15">
        <f>C224*100/Hipoteca!$G$2</f>
        <v>99.403839683479092</v>
      </c>
    </row>
    <row r="225" spans="1:5" x14ac:dyDescent="0.35">
      <c r="A225" s="12">
        <v>43313</v>
      </c>
      <c r="B225" s="16">
        <f>Hipoteca!F226+B224</f>
        <v>138029.09381593528</v>
      </c>
      <c r="C225" s="16">
        <f>Hipoteca!G226+C224</f>
        <v>31947.706759224031</v>
      </c>
      <c r="D225" s="15">
        <f>B225*100/Hipoteca!$F$2</f>
        <v>92.019395877290194</v>
      </c>
      <c r="E225" s="15">
        <f>C225*100/Hipoteca!$G$2</f>
        <v>99.469786867953417</v>
      </c>
    </row>
    <row r="226" spans="1:5" x14ac:dyDescent="0.35">
      <c r="A226" s="12">
        <v>43344</v>
      </c>
      <c r="B226" s="16">
        <f>Hipoteca!F227+B225</f>
        <v>138767.96730819618</v>
      </c>
      <c r="C226" s="16">
        <f>Hipoteca!G227+C225</f>
        <v>31967.658269530806</v>
      </c>
      <c r="D226" s="15">
        <f>B226*100/Hipoteca!$F$2</f>
        <v>92.511978205464146</v>
      </c>
      <c r="E226" s="15">
        <f>C226*100/Hipoteca!$G$2</f>
        <v>99.531906271166477</v>
      </c>
    </row>
    <row r="227" spans="1:5" x14ac:dyDescent="0.35">
      <c r="A227" s="12">
        <v>43374</v>
      </c>
      <c r="B227" s="16">
        <f>Hipoteca!F228+B226</f>
        <v>139508.07225627752</v>
      </c>
      <c r="C227" s="16">
        <f>Hipoteca!G228+C226</f>
        <v>31986.378324017147</v>
      </c>
      <c r="D227" s="15">
        <f>B227*100/Hipoteca!$F$2</f>
        <v>93.005381504185038</v>
      </c>
      <c r="E227" s="15">
        <f>C227*100/Hipoteca!$G$2</f>
        <v>99.590191513482822</v>
      </c>
    </row>
    <row r="228" spans="1:5" x14ac:dyDescent="0.35">
      <c r="A228" s="12">
        <v>43405</v>
      </c>
      <c r="B228" s="16">
        <f>Hipoteca!F229+B227</f>
        <v>140249.41071260566</v>
      </c>
      <c r="C228" s="16">
        <f>Hipoteca!G229+C227</f>
        <v>32003.864870256686</v>
      </c>
      <c r="D228" s="15">
        <f>B228*100/Hipoteca!$F$2</f>
        <v>93.49960714173713</v>
      </c>
      <c r="E228" s="15">
        <f>C228*100/Hipoteca!$G$2</f>
        <v>99.644636204634295</v>
      </c>
    </row>
    <row r="229" spans="1:5" x14ac:dyDescent="0.35">
      <c r="A229" s="12">
        <v>43435</v>
      </c>
      <c r="B229" s="16">
        <f>Hipoteca!F230+B228</f>
        <v>140991.98473302767</v>
      </c>
      <c r="C229" s="16">
        <f>Hipoteca!G230+C228</f>
        <v>32020.115852402345</v>
      </c>
      <c r="D229" s="15">
        <f>B229*100/Hipoteca!$F$2</f>
        <v>93.994656488685123</v>
      </c>
      <c r="E229" s="15">
        <f>C229*100/Hipoteca!$G$2</f>
        <v>99.695233943702263</v>
      </c>
    </row>
    <row r="230" spans="1:5" x14ac:dyDescent="0.35">
      <c r="A230" s="12">
        <v>43466</v>
      </c>
      <c r="B230" s="16">
        <f>Hipoteca!F231+B229</f>
        <v>141735.79637681704</v>
      </c>
      <c r="C230" s="16">
        <f>Hipoteca!G231+C229</f>
        <v>32035.129211180632</v>
      </c>
      <c r="D230" s="15">
        <f>B230*100/Hipoteca!$F$2</f>
        <v>94.490530917878047</v>
      </c>
      <c r="E230" s="15">
        <f>C230*100/Hipoteca!$G$2</f>
        <v>99.741978319099957</v>
      </c>
    </row>
    <row r="231" spans="1:5" x14ac:dyDescent="0.35">
      <c r="A231" s="12">
        <v>43497</v>
      </c>
      <c r="B231" s="16">
        <f>Hipoteca!F232+B230</f>
        <v>142480.84770667943</v>
      </c>
      <c r="C231" s="16">
        <f>Hipoteca!G232+C230</f>
        <v>32048.902883885938</v>
      </c>
      <c r="D231" s="15">
        <f>B231*100/Hipoteca!$F$2</f>
        <v>94.987231804452961</v>
      </c>
      <c r="E231" s="15">
        <f>C231*100/Hipoteca!$G$2</f>
        <v>99.784862908554558</v>
      </c>
    </row>
    <row r="232" spans="1:5" x14ac:dyDescent="0.35">
      <c r="A232" s="12">
        <v>43525</v>
      </c>
      <c r="B232" s="16">
        <f>Hipoteca!F233+B231</f>
        <v>143227.14078875823</v>
      </c>
      <c r="C232" s="16">
        <f>Hipoteca!G233+C231</f>
        <v>32061.434804374807</v>
      </c>
      <c r="D232" s="15">
        <f>B232*100/Hipoteca!$F$2</f>
        <v>95.484760525838837</v>
      </c>
      <c r="E232" s="15">
        <f>C232*100/Hipoteca!$G$2</f>
        <v>99.823881279089534</v>
      </c>
    </row>
    <row r="233" spans="1:5" x14ac:dyDescent="0.35">
      <c r="A233" s="12">
        <v>43556</v>
      </c>
      <c r="B233" s="16">
        <f>Hipoteca!F234+B232</f>
        <v>143974.67769264051</v>
      </c>
      <c r="C233" s="16">
        <f>Hipoteca!G234+C232</f>
        <v>32072.72290306021</v>
      </c>
      <c r="D233" s="15">
        <f>B233*100/Hipoteca!$F$2</f>
        <v>95.98311846176037</v>
      </c>
      <c r="E233" s="15">
        <f>C233*100/Hipoteca!$G$2</f>
        <v>99.859026987006658</v>
      </c>
    </row>
    <row r="234" spans="1:5" x14ac:dyDescent="0.35">
      <c r="A234" s="12">
        <v>43586</v>
      </c>
      <c r="B234" s="16">
        <f>Hipoteca!F235+B233</f>
        <v>144723.46049136258</v>
      </c>
      <c r="C234" s="16">
        <f>Hipoteca!G235+C233</f>
        <v>32082.765106905808</v>
      </c>
      <c r="D234" s="15">
        <f>B234*100/Hipoteca!$F$2</f>
        <v>96.482306994241739</v>
      </c>
      <c r="E234" s="15">
        <f>C234*100/Hipoteca!$G$2</f>
        <v>99.890293577868235</v>
      </c>
    </row>
    <row r="235" spans="1:5" x14ac:dyDescent="0.35">
      <c r="A235" s="12">
        <v>43617</v>
      </c>
      <c r="B235" s="16">
        <f>Hipoteca!F236+B234</f>
        <v>145473.49126141585</v>
      </c>
      <c r="C235" s="16">
        <f>Hipoteca!G236+C234</f>
        <v>32091.559339420204</v>
      </c>
      <c r="D235" s="15">
        <f>B235*100/Hipoteca!$F$2</f>
        <v>96.982327507610592</v>
      </c>
      <c r="E235" s="15">
        <f>C235*100/Hipoteca!$G$2</f>
        <v>99.917674586479166</v>
      </c>
    </row>
    <row r="236" spans="1:5" x14ac:dyDescent="0.35">
      <c r="A236" s="12">
        <v>43647</v>
      </c>
      <c r="B236" s="16">
        <f>Hipoteca!F237+B235</f>
        <v>146224.77208275255</v>
      </c>
      <c r="C236" s="16">
        <f>Hipoteca!G237+C235</f>
        <v>32099.103520651177</v>
      </c>
      <c r="D236" s="15">
        <f>B236*100/Hipoteca!$F$2</f>
        <v>97.48318138850172</v>
      </c>
      <c r="E236" s="15">
        <f>C236*100/Hipoteca!$G$2</f>
        <v>99.941163536869055</v>
      </c>
    </row>
    <row r="237" spans="1:5" x14ac:dyDescent="0.35">
      <c r="A237" s="12">
        <v>43678</v>
      </c>
      <c r="B237" s="16">
        <f>Hipoteca!F238+B236</f>
        <v>146977.30503879147</v>
      </c>
      <c r="C237" s="16">
        <f>Hipoteca!G238+C236</f>
        <v>32105.395567179923</v>
      </c>
      <c r="D237" s="15">
        <f>B237*100/Hipoteca!$F$2</f>
        <v>97.984870025860999</v>
      </c>
      <c r="E237" s="15">
        <f>C237*100/Hipoteca!$G$2</f>
        <v>99.960753942274195</v>
      </c>
    </row>
    <row r="238" spans="1:5" x14ac:dyDescent="0.35">
      <c r="A238" s="12">
        <v>43709</v>
      </c>
      <c r="B238" s="16">
        <f>Hipoteca!F239+B237</f>
        <v>147731.0922164238</v>
      </c>
      <c r="C238" s="16">
        <f>Hipoteca!G239+C237</f>
        <v>32110.433392115272</v>
      </c>
      <c r="D238" s="15">
        <f>B238*100/Hipoteca!$F$2</f>
        <v>98.487394810949226</v>
      </c>
      <c r="E238" s="15">
        <f>C238*100/Hipoteca!$G$2</f>
        <v>99.976439305119612</v>
      </c>
    </row>
    <row r="239" spans="1:5" x14ac:dyDescent="0.35">
      <c r="A239" s="12">
        <v>43739</v>
      </c>
      <c r="B239" s="16">
        <f>Hipoteca!F240+B238</f>
        <v>148486.13570601886</v>
      </c>
      <c r="C239" s="16">
        <f>Hipoteca!G240+C238</f>
        <v>32114.214905087898</v>
      </c>
      <c r="D239" s="15">
        <f>B239*100/Hipoteca!$F$2</f>
        <v>98.990757137345923</v>
      </c>
      <c r="E239" s="15">
        <f>C239*100/Hipoteca!$G$2</f>
        <v>99.98821311700101</v>
      </c>
    </row>
    <row r="240" spans="1:5" x14ac:dyDescent="0.35">
      <c r="A240" s="12">
        <v>43770</v>
      </c>
      <c r="B240" s="16">
        <f>Hipoteca!F241+B239</f>
        <v>149242.43760142991</v>
      </c>
      <c r="C240" s="16">
        <f>Hipoteca!G241+C239</f>
        <v>32116.738012244532</v>
      </c>
      <c r="D240" s="15">
        <f>B240*100/Hipoteca!$F$2</f>
        <v>99.494958400953294</v>
      </c>
      <c r="E240" s="15">
        <f>C240*100/Hipoteca!$G$2</f>
        <v>99.996068858666817</v>
      </c>
    </row>
    <row r="241" spans="1:5" x14ac:dyDescent="0.35">
      <c r="A241" s="12">
        <v>43800</v>
      </c>
      <c r="B241" s="16">
        <f>Hipoteca!F242+B240</f>
        <v>149999.99999999997</v>
      </c>
      <c r="C241" s="16">
        <f>Hipoteca!G242+C240</f>
        <v>32118.000616242149</v>
      </c>
      <c r="D241" s="15">
        <f>B241*100/Hipoteca!$F$2</f>
        <v>100</v>
      </c>
      <c r="E241" s="15">
        <f>C241*100/Hipoteca!$G$2</f>
        <v>100</v>
      </c>
    </row>
    <row r="242" spans="1:5" x14ac:dyDescent="0.35">
      <c r="A242" s="3"/>
      <c r="B242" s="3"/>
    </row>
    <row r="243" spans="1:5" x14ac:dyDescent="0.35">
      <c r="A243" s="3"/>
      <c r="B243" s="3"/>
    </row>
    <row r="244" spans="1:5" x14ac:dyDescent="0.35">
      <c r="A244" s="3"/>
      <c r="B244" s="3"/>
    </row>
    <row r="245" spans="1:5" x14ac:dyDescent="0.35">
      <c r="A245" s="3"/>
      <c r="B245" s="3"/>
    </row>
    <row r="246" spans="1:5" x14ac:dyDescent="0.35">
      <c r="A246" s="3"/>
      <c r="B246" s="3"/>
    </row>
    <row r="247" spans="1:5" x14ac:dyDescent="0.35">
      <c r="A247" s="3"/>
      <c r="B247" s="3"/>
    </row>
    <row r="248" spans="1:5" x14ac:dyDescent="0.35">
      <c r="A248" s="3"/>
      <c r="B248" s="3"/>
    </row>
    <row r="249" spans="1:5" x14ac:dyDescent="0.35">
      <c r="A249" s="3"/>
      <c r="B249" s="3"/>
    </row>
    <row r="250" spans="1:5" x14ac:dyDescent="0.35">
      <c r="A250" s="3"/>
      <c r="B250" s="3"/>
    </row>
    <row r="251" spans="1:5" x14ac:dyDescent="0.35">
      <c r="A251" s="3"/>
      <c r="B251" s="3"/>
    </row>
    <row r="252" spans="1:5" x14ac:dyDescent="0.35">
      <c r="A252" s="3"/>
      <c r="B252" s="3"/>
    </row>
    <row r="253" spans="1:5" x14ac:dyDescent="0.35">
      <c r="A253" s="3"/>
      <c r="B253" s="3"/>
    </row>
    <row r="254" spans="1:5" x14ac:dyDescent="0.35">
      <c r="A254" s="3"/>
      <c r="B254" s="3"/>
    </row>
    <row r="255" spans="1:5" x14ac:dyDescent="0.35">
      <c r="A255" s="3"/>
      <c r="B255" s="3"/>
    </row>
    <row r="256" spans="1:5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Hipoteca</vt:lpstr>
      <vt:lpstr>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2022-12-05T16:53:09Z</dcterms:modified>
  <dc:language/>
</cp:coreProperties>
</file>