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66925"/>
  <xr:revisionPtr revIDLastSave="0" documentId="13_ncr:1_{8CB5AA13-E2BF-49BE-9051-102800486170}" xr6:coauthVersionLast="47" xr6:coauthVersionMax="47" xr10:uidLastSave="{00000000-0000-0000-0000-000000000000}"/>
  <bookViews>
    <workbookView xWindow="-110" yWindow="-110" windowWidth="21820" windowHeight="13900" tabRatio="496" xr2:uid="{00000000-000D-0000-FFFF-FFFF00000000}"/>
  </bookViews>
  <sheets>
    <sheet name="Hipoteca" sheetId="12" r:id="rId1"/>
    <sheet name="Grafica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2" l="1"/>
  <c r="E4" i="12" l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3" i="12"/>
  <c r="G3" i="12" s="1"/>
  <c r="C2" i="14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F3" i="12" l="1"/>
  <c r="B2" i="14" s="1"/>
  <c r="I3" i="12" l="1"/>
  <c r="G4" i="12" s="1"/>
  <c r="C3" i="14" s="1"/>
  <c r="H4" i="12" l="1"/>
  <c r="F4" i="12" s="1"/>
  <c r="B3" i="14" s="1"/>
  <c r="I4" i="12" l="1"/>
  <c r="G5" i="12" l="1"/>
  <c r="C4" i="14" s="1"/>
  <c r="H5" i="12"/>
  <c r="F5" i="12" l="1"/>
  <c r="B4" i="14" s="1"/>
  <c r="I5" i="12" l="1"/>
  <c r="G6" i="12" l="1"/>
  <c r="C5" i="14" s="1"/>
  <c r="H6" i="12"/>
  <c r="F6" i="12" l="1"/>
  <c r="B5" i="14" s="1"/>
  <c r="I6" i="12" l="1"/>
  <c r="H7" i="12" l="1"/>
  <c r="G7" i="12"/>
  <c r="C6" i="14" s="1"/>
  <c r="F7" i="12" l="1"/>
  <c r="B6" i="14" s="1"/>
  <c r="I7" i="12" l="1"/>
  <c r="G8" i="12" l="1"/>
  <c r="C7" i="14" s="1"/>
  <c r="H8" i="12"/>
  <c r="F8" i="12" l="1"/>
  <c r="B7" i="14" s="1"/>
  <c r="I8" i="12" l="1"/>
  <c r="H9" i="12" l="1"/>
  <c r="G9" i="12"/>
  <c r="C8" i="14" s="1"/>
  <c r="F9" i="12" l="1"/>
  <c r="B8" i="14" s="1"/>
  <c r="I9" i="12" l="1"/>
  <c r="H10" i="12" s="1"/>
  <c r="G10" i="12" l="1"/>
  <c r="C9" i="14" s="1"/>
  <c r="F10" i="12" l="1"/>
  <c r="B9" i="14" s="1"/>
  <c r="I10" i="12"/>
  <c r="H11" i="12" s="1"/>
  <c r="G11" i="12" l="1"/>
  <c r="C10" i="14" s="1"/>
  <c r="F11" i="12" l="1"/>
  <c r="B10" i="14" s="1"/>
  <c r="I11" i="12" l="1"/>
  <c r="G12" i="12" s="1"/>
  <c r="C11" i="14" s="1"/>
  <c r="H12" i="12" l="1"/>
  <c r="F12" i="12" s="1"/>
  <c r="I12" i="12" s="1"/>
  <c r="G13" i="12" s="1"/>
  <c r="C12" i="14" s="1"/>
  <c r="B11" i="14" l="1"/>
  <c r="H13" i="12"/>
  <c r="F13" i="12" s="1"/>
  <c r="B12" i="14" s="1"/>
  <c r="I13" i="12" l="1"/>
  <c r="H14" i="12" s="1"/>
  <c r="G14" i="12" l="1"/>
  <c r="C13" i="14" s="1"/>
  <c r="F14" i="12" l="1"/>
  <c r="B13" i="14" s="1"/>
  <c r="I14" i="12" l="1"/>
  <c r="H15" i="12" s="1"/>
  <c r="G15" i="12" l="1"/>
  <c r="C14" i="14" s="1"/>
  <c r="F15" i="12" l="1"/>
  <c r="B14" i="14" s="1"/>
  <c r="I15" i="12" l="1"/>
  <c r="G16" i="12" s="1"/>
  <c r="C15" i="14" s="1"/>
  <c r="H16" i="12" l="1"/>
  <c r="F16" i="12" s="1"/>
  <c r="I16" i="12" s="1"/>
  <c r="H17" i="12" s="1"/>
  <c r="B15" i="14" l="1"/>
  <c r="G17" i="12"/>
  <c r="C16" i="14" s="1"/>
  <c r="F17" i="12" l="1"/>
  <c r="B16" i="14" s="1"/>
  <c r="I17" i="12" l="1"/>
  <c r="G18" i="12" s="1"/>
  <c r="C17" i="14" s="1"/>
  <c r="H18" i="12" l="1"/>
  <c r="F18" i="12" s="1"/>
  <c r="I18" i="12" s="1"/>
  <c r="G19" i="12" s="1"/>
  <c r="C18" i="14" s="1"/>
  <c r="B17" i="14" l="1"/>
  <c r="H19" i="12"/>
  <c r="F19" i="12" s="1"/>
  <c r="I19" i="12" s="1"/>
  <c r="H20" i="12" l="1"/>
  <c r="G20" i="12"/>
  <c r="C19" i="14" s="1"/>
  <c r="B18" i="14"/>
  <c r="F20" i="12" l="1"/>
  <c r="I20" i="12" l="1"/>
  <c r="B19" i="14"/>
  <c r="G21" i="12" l="1"/>
  <c r="C20" i="14" s="1"/>
  <c r="H21" i="12"/>
  <c r="F21" i="12" s="1"/>
  <c r="B20" i="14" l="1"/>
  <c r="I21" i="12"/>
  <c r="G22" i="12" l="1"/>
  <c r="C21" i="14" s="1"/>
  <c r="H22" i="12"/>
  <c r="F22" i="12" l="1"/>
  <c r="B21" i="14" s="1"/>
  <c r="I22" i="12" l="1"/>
  <c r="H23" i="12" s="1"/>
  <c r="G23" i="12" l="1"/>
  <c r="C22" i="14" s="1"/>
  <c r="F23" i="12" l="1"/>
  <c r="B22" i="14" s="1"/>
  <c r="I23" i="12" l="1"/>
  <c r="H24" i="12" s="1"/>
  <c r="G24" i="12" l="1"/>
  <c r="C23" i="14" s="1"/>
  <c r="F24" i="12" l="1"/>
  <c r="B23" i="14" s="1"/>
  <c r="I24" i="12" l="1"/>
  <c r="H25" i="12" l="1"/>
  <c r="G25" i="12"/>
  <c r="C24" i="14" s="1"/>
  <c r="F25" i="12" l="1"/>
  <c r="B24" i="14" s="1"/>
  <c r="I25" i="12"/>
  <c r="H26" i="12" s="1"/>
  <c r="G26" i="12" l="1"/>
  <c r="C25" i="14" s="1"/>
  <c r="F26" i="12" l="1"/>
  <c r="B25" i="14" s="1"/>
  <c r="I26" i="12" l="1"/>
  <c r="H27" i="12" s="1"/>
  <c r="G27" i="12" l="1"/>
  <c r="C26" i="14" s="1"/>
  <c r="F27" i="12"/>
  <c r="B26" i="14" s="1"/>
  <c r="I27" i="12" l="1"/>
  <c r="G28" i="12" s="1"/>
  <c r="C27" i="14" s="1"/>
  <c r="H28" i="12" l="1"/>
  <c r="F28" i="12" s="1"/>
  <c r="B27" i="14" s="1"/>
  <c r="I28" i="12" l="1"/>
  <c r="H29" i="12" s="1"/>
  <c r="G29" i="12" l="1"/>
  <c r="C28" i="14" s="1"/>
  <c r="F29" i="12" l="1"/>
  <c r="I29" i="12" s="1"/>
  <c r="B28" i="14"/>
  <c r="G30" i="12" l="1"/>
  <c r="C29" i="14" s="1"/>
  <c r="H30" i="12"/>
  <c r="F30" i="12" l="1"/>
  <c r="B29" i="14" s="1"/>
  <c r="I30" i="12" l="1"/>
  <c r="G31" i="12" s="1"/>
  <c r="C30" i="14" s="1"/>
  <c r="H31" i="12" l="1"/>
  <c r="F31" i="12" s="1"/>
  <c r="B30" i="14" l="1"/>
  <c r="I31" i="12"/>
  <c r="G32" i="12" s="1"/>
  <c r="C31" i="14" s="1"/>
  <c r="H32" i="12" l="1"/>
  <c r="F32" i="12"/>
  <c r="B31" i="14" s="1"/>
  <c r="I32" i="12" l="1"/>
  <c r="H33" i="12" s="1"/>
  <c r="G33" i="12" l="1"/>
  <c r="C32" i="14" s="1"/>
  <c r="F33" i="12" l="1"/>
  <c r="B32" i="14" s="1"/>
  <c r="I33" i="12" l="1"/>
  <c r="G34" i="12"/>
  <c r="C33" i="14" s="1"/>
  <c r="H34" i="12"/>
  <c r="F34" i="12" s="1"/>
  <c r="B33" i="14" s="1"/>
  <c r="I34" i="12" l="1"/>
  <c r="H35" i="12" l="1"/>
  <c r="G35" i="12"/>
  <c r="C34" i="14" s="1"/>
  <c r="F35" i="12" l="1"/>
  <c r="B34" i="14" l="1"/>
  <c r="I35" i="12"/>
  <c r="H36" i="12" l="1"/>
  <c r="G36" i="12"/>
  <c r="C35" i="14" s="1"/>
  <c r="F36" i="12" l="1"/>
  <c r="B35" i="14" l="1"/>
  <c r="I36" i="12"/>
  <c r="G37" i="12" l="1"/>
  <c r="C36" i="14" s="1"/>
  <c r="H37" i="12"/>
  <c r="F37" i="12" s="1"/>
  <c r="B36" i="14" s="1"/>
  <c r="I37" i="12" l="1"/>
  <c r="G38" i="12" s="1"/>
  <c r="C37" i="14" s="1"/>
  <c r="H38" i="12" l="1"/>
  <c r="F38" i="12" s="1"/>
  <c r="I38" i="12" s="1"/>
  <c r="B37" i="14" l="1"/>
  <c r="H39" i="12"/>
  <c r="G39" i="12"/>
  <c r="C38" i="14" s="1"/>
  <c r="F39" i="12" l="1"/>
  <c r="B38" i="14" s="1"/>
  <c r="I39" i="12" l="1"/>
  <c r="G40" i="12" s="1"/>
  <c r="C39" i="14" s="1"/>
  <c r="H40" i="12"/>
  <c r="F40" i="12" s="1"/>
  <c r="B39" i="14" s="1"/>
  <c r="I40" i="12" l="1"/>
  <c r="G41" i="12" s="1"/>
  <c r="C40" i="14" s="1"/>
  <c r="H41" i="12" l="1"/>
  <c r="F41" i="12" s="1"/>
  <c r="B40" i="14" s="1"/>
  <c r="I41" i="12" l="1"/>
  <c r="H42" i="12" s="1"/>
  <c r="G42" i="12" l="1"/>
  <c r="C41" i="14" s="1"/>
  <c r="F42" i="12" l="1"/>
  <c r="B41" i="14" s="1"/>
  <c r="I42" i="12"/>
  <c r="G43" i="12" l="1"/>
  <c r="C42" i="14" s="1"/>
  <c r="H43" i="12"/>
  <c r="F43" i="12" s="1"/>
  <c r="B42" i="14" l="1"/>
  <c r="I43" i="12"/>
  <c r="G44" i="12" l="1"/>
  <c r="C43" i="14" s="1"/>
  <c r="H44" i="12"/>
  <c r="F44" i="12" s="1"/>
  <c r="B43" i="14" s="1"/>
  <c r="I44" i="12" l="1"/>
  <c r="H45" i="12" l="1"/>
  <c r="G45" i="12"/>
  <c r="C44" i="14" s="1"/>
  <c r="F45" i="12" l="1"/>
  <c r="I45" i="12" l="1"/>
  <c r="B44" i="14"/>
  <c r="G46" i="12" l="1"/>
  <c r="C45" i="14" s="1"/>
  <c r="H46" i="12"/>
  <c r="F46" i="12" s="1"/>
  <c r="B45" i="14" l="1"/>
  <c r="I46" i="12"/>
  <c r="G47" i="12" l="1"/>
  <c r="C46" i="14" s="1"/>
  <c r="H47" i="12"/>
  <c r="F47" i="12" l="1"/>
  <c r="I47" i="12" s="1"/>
  <c r="B46" i="14" l="1"/>
  <c r="H48" i="12"/>
  <c r="G48" i="12"/>
  <c r="C47" i="14" s="1"/>
  <c r="F48" i="12" l="1"/>
  <c r="B47" i="14" l="1"/>
  <c r="I48" i="12"/>
  <c r="G49" i="12" l="1"/>
  <c r="C48" i="14" s="1"/>
  <c r="H49" i="12"/>
  <c r="F49" i="12" l="1"/>
  <c r="B48" i="14" s="1"/>
  <c r="I49" i="12" l="1"/>
  <c r="H50" i="12" s="1"/>
  <c r="G50" i="12" l="1"/>
  <c r="C49" i="14" s="1"/>
  <c r="F50" i="12" l="1"/>
  <c r="I50" i="12" s="1"/>
  <c r="B49" i="14" l="1"/>
  <c r="G51" i="12"/>
  <c r="C50" i="14" s="1"/>
  <c r="H51" i="12"/>
  <c r="F51" i="12" s="1"/>
  <c r="B50" i="14" s="1"/>
  <c r="I51" i="12" l="1"/>
  <c r="H52" i="12" l="1"/>
  <c r="G52" i="12"/>
  <c r="C51" i="14" s="1"/>
  <c r="F52" i="12" l="1"/>
  <c r="B51" i="14" l="1"/>
  <c r="I52" i="12"/>
  <c r="G53" i="12" l="1"/>
  <c r="C52" i="14" s="1"/>
  <c r="H53" i="12"/>
  <c r="F53" i="12" l="1"/>
  <c r="B52" i="14" s="1"/>
  <c r="I53" i="12" l="1"/>
  <c r="G54" i="12" s="1"/>
  <c r="C53" i="14" s="1"/>
  <c r="H54" i="12"/>
  <c r="F54" i="12" l="1"/>
  <c r="B53" i="14" s="1"/>
  <c r="I54" i="12"/>
  <c r="G55" i="12" l="1"/>
  <c r="C54" i="14" s="1"/>
  <c r="H55" i="12"/>
  <c r="F55" i="12" l="1"/>
  <c r="B54" i="14" s="1"/>
  <c r="I55" i="12" l="1"/>
  <c r="G56" i="12" s="1"/>
  <c r="C55" i="14" s="1"/>
  <c r="H56" i="12" l="1"/>
  <c r="F56" i="12" s="1"/>
  <c r="B55" i="14" l="1"/>
  <c r="I56" i="12"/>
  <c r="H57" i="12" s="1"/>
  <c r="G57" i="12" l="1"/>
  <c r="C56" i="14" s="1"/>
  <c r="F57" i="12" l="1"/>
  <c r="B56" i="14" s="1"/>
  <c r="I57" i="12" l="1"/>
  <c r="H58" i="12" s="1"/>
  <c r="G58" i="12"/>
  <c r="C57" i="14" s="1"/>
  <c r="F58" i="12" l="1"/>
  <c r="I58" i="12" l="1"/>
  <c r="B57" i="14"/>
  <c r="G59" i="12" l="1"/>
  <c r="C58" i="14" s="1"/>
  <c r="H59" i="12"/>
  <c r="F59" i="12" l="1"/>
  <c r="B58" i="14" s="1"/>
  <c r="I59" i="12" l="1"/>
  <c r="G60" i="12" s="1"/>
  <c r="C59" i="14" s="1"/>
  <c r="H60" i="12" l="1"/>
  <c r="F60" i="12" s="1"/>
  <c r="I60" i="12" s="1"/>
  <c r="H61" i="12" s="1"/>
  <c r="G61" i="12" l="1"/>
  <c r="C60" i="14" s="1"/>
  <c r="F61" i="12"/>
  <c r="B59" i="14"/>
  <c r="B60" i="14" s="1"/>
  <c r="I61" i="12"/>
  <c r="G62" i="12" l="1"/>
  <c r="C61" i="14" s="1"/>
  <c r="H62" i="12"/>
  <c r="F62" i="12" s="1"/>
  <c r="I62" i="12" l="1"/>
  <c r="B61" i="14"/>
  <c r="H63" i="12" l="1"/>
  <c r="G63" i="12"/>
  <c r="C62" i="14" s="1"/>
  <c r="F63" i="12" l="1"/>
  <c r="B62" i="14" s="1"/>
  <c r="I63" i="12"/>
  <c r="G64" i="12" l="1"/>
  <c r="C63" i="14" s="1"/>
  <c r="H64" i="12"/>
  <c r="F64" i="12" s="1"/>
  <c r="B63" i="14" l="1"/>
  <c r="I64" i="12"/>
  <c r="H65" i="12" l="1"/>
  <c r="G65" i="12"/>
  <c r="C64" i="14" s="1"/>
  <c r="F65" i="12" l="1"/>
  <c r="B64" i="14" s="1"/>
  <c r="I65" i="12" l="1"/>
  <c r="H66" i="12" s="1"/>
  <c r="G66" i="12"/>
  <c r="C65" i="14" s="1"/>
  <c r="F66" i="12" l="1"/>
  <c r="B65" i="14" s="1"/>
  <c r="I66" i="12" l="1"/>
  <c r="H67" i="12" s="1"/>
  <c r="G67" i="12"/>
  <c r="C66" i="14" s="1"/>
  <c r="F67" i="12" l="1"/>
  <c r="B66" i="14" l="1"/>
  <c r="I67" i="12"/>
  <c r="H68" i="12" l="1"/>
  <c r="G68" i="12"/>
  <c r="C67" i="14" s="1"/>
  <c r="F68" i="12" l="1"/>
  <c r="B67" i="14" l="1"/>
  <c r="I68" i="12"/>
  <c r="G69" i="12" l="1"/>
  <c r="C68" i="14" s="1"/>
  <c r="H69" i="12"/>
  <c r="F69" i="12" s="1"/>
  <c r="B68" i="14" s="1"/>
  <c r="I69" i="12" l="1"/>
  <c r="G70" i="12" l="1"/>
  <c r="C69" i="14" s="1"/>
  <c r="H70" i="12"/>
  <c r="F70" i="12" l="1"/>
  <c r="B69" i="14" s="1"/>
  <c r="I70" i="12" l="1"/>
  <c r="G71" i="12" l="1"/>
  <c r="C70" i="14" s="1"/>
  <c r="H71" i="12"/>
  <c r="F71" i="12" l="1"/>
  <c r="B70" i="14" s="1"/>
  <c r="I71" i="12" l="1"/>
  <c r="G72" i="12" l="1"/>
  <c r="C71" i="14" s="1"/>
  <c r="H72" i="12"/>
  <c r="F72" i="12" s="1"/>
  <c r="B71" i="14" l="1"/>
  <c r="I72" i="12"/>
  <c r="H73" i="12" l="1"/>
  <c r="G73" i="12"/>
  <c r="C72" i="14" s="1"/>
  <c r="F73" i="12" l="1"/>
  <c r="B72" i="14" l="1"/>
  <c r="I73" i="12"/>
  <c r="G74" i="12" l="1"/>
  <c r="C73" i="14" s="1"/>
  <c r="H74" i="12"/>
  <c r="F74" i="12" s="1"/>
  <c r="B73" i="14" l="1"/>
  <c r="I74" i="12"/>
  <c r="G75" i="12" l="1"/>
  <c r="C74" i="14" s="1"/>
  <c r="H75" i="12"/>
  <c r="F75" i="12" s="1"/>
  <c r="B74" i="14" l="1"/>
  <c r="I75" i="12"/>
  <c r="G76" i="12" l="1"/>
  <c r="C75" i="14" s="1"/>
  <c r="H76" i="12"/>
  <c r="F76" i="12" s="1"/>
  <c r="B75" i="14" l="1"/>
  <c r="I76" i="12"/>
  <c r="G77" i="12" l="1"/>
  <c r="C76" i="14" s="1"/>
  <c r="H77" i="12"/>
  <c r="F77" i="12" s="1"/>
  <c r="B76" i="14" s="1"/>
  <c r="I77" i="12" l="1"/>
  <c r="G78" i="12" l="1"/>
  <c r="C77" i="14" s="1"/>
  <c r="H78" i="12"/>
  <c r="F78" i="12" s="1"/>
  <c r="B77" i="14" l="1"/>
  <c r="I78" i="12"/>
  <c r="G79" i="12" l="1"/>
  <c r="C78" i="14" s="1"/>
  <c r="H79" i="12"/>
  <c r="F79" i="12" s="1"/>
  <c r="B78" i="14" l="1"/>
  <c r="I79" i="12"/>
  <c r="G80" i="12" l="1"/>
  <c r="C79" i="14" s="1"/>
  <c r="H80" i="12"/>
  <c r="F80" i="12" s="1"/>
  <c r="B79" i="14" l="1"/>
  <c r="I80" i="12"/>
  <c r="G81" i="12" l="1"/>
  <c r="C80" i="14" s="1"/>
  <c r="H81" i="12"/>
  <c r="F81" i="12" s="1"/>
  <c r="I81" i="12" l="1"/>
  <c r="B80" i="14"/>
  <c r="G82" i="12" l="1"/>
  <c r="C81" i="14" s="1"/>
  <c r="H82" i="12"/>
  <c r="F82" i="12" s="1"/>
  <c r="B81" i="14" s="1"/>
  <c r="I82" i="12" l="1"/>
  <c r="G83" i="12" l="1"/>
  <c r="C82" i="14" s="1"/>
  <c r="H83" i="12"/>
  <c r="F83" i="12" s="1"/>
  <c r="B82" i="14" s="1"/>
  <c r="I83" i="12" l="1"/>
  <c r="G84" i="12" l="1"/>
  <c r="C83" i="14" s="1"/>
  <c r="H84" i="12"/>
  <c r="F84" i="12" s="1"/>
  <c r="B83" i="14" l="1"/>
  <c r="I84" i="12"/>
  <c r="H85" i="12" l="1"/>
  <c r="G85" i="12"/>
  <c r="C84" i="14" s="1"/>
  <c r="F85" i="12" l="1"/>
  <c r="B84" i="14" s="1"/>
  <c r="I85" i="12" l="1"/>
  <c r="G86" i="12" s="1"/>
  <c r="C85" i="14" s="1"/>
  <c r="H86" i="12"/>
  <c r="F86" i="12" s="1"/>
  <c r="B85" i="14" s="1"/>
  <c r="I86" i="12" l="1"/>
  <c r="G87" i="12" s="1"/>
  <c r="C86" i="14" s="1"/>
  <c r="H87" i="12" l="1"/>
  <c r="F87" i="12" s="1"/>
  <c r="B86" i="14" s="1"/>
  <c r="I87" i="12" l="1"/>
  <c r="H88" i="12" s="1"/>
  <c r="G88" i="12"/>
  <c r="C87" i="14" s="1"/>
  <c r="F88" i="12" l="1"/>
  <c r="B87" i="14" l="1"/>
  <c r="I88" i="12"/>
  <c r="H89" i="12" l="1"/>
  <c r="G89" i="12"/>
  <c r="C88" i="14" s="1"/>
  <c r="F89" i="12" l="1"/>
  <c r="B88" i="14" s="1"/>
  <c r="I89" i="12" l="1"/>
  <c r="G90" i="12" s="1"/>
  <c r="C89" i="14" s="1"/>
  <c r="H90" i="12" l="1"/>
  <c r="F90" i="12" s="1"/>
  <c r="I90" i="12" l="1"/>
  <c r="B89" i="14"/>
  <c r="H91" i="12"/>
  <c r="G91" i="12"/>
  <c r="C90" i="14" s="1"/>
  <c r="F91" i="12" l="1"/>
  <c r="B90" i="14"/>
  <c r="I91" i="12"/>
  <c r="H92" i="12" l="1"/>
  <c r="G92" i="12"/>
  <c r="C91" i="14" s="1"/>
  <c r="F92" i="12" l="1"/>
  <c r="B91" i="14"/>
  <c r="I92" i="12"/>
  <c r="H93" i="12" l="1"/>
  <c r="F93" i="12" s="1"/>
  <c r="B92" i="14" s="1"/>
  <c r="G93" i="12"/>
  <c r="C92" i="14" s="1"/>
  <c r="I93" i="12" l="1"/>
  <c r="G94" i="12" l="1"/>
  <c r="C93" i="14" s="1"/>
  <c r="H94" i="12"/>
  <c r="F94" i="12" s="1"/>
  <c r="B93" i="14" s="1"/>
  <c r="I94" i="12" l="1"/>
  <c r="H95" i="12" l="1"/>
  <c r="G95" i="12"/>
  <c r="C94" i="14" s="1"/>
  <c r="F95" i="12" l="1"/>
  <c r="B94" i="14" l="1"/>
  <c r="I95" i="12"/>
  <c r="H96" i="12" l="1"/>
  <c r="G96" i="12"/>
  <c r="C95" i="14" s="1"/>
  <c r="F96" i="12" l="1"/>
  <c r="B95" i="14" l="1"/>
  <c r="I96" i="12"/>
  <c r="G97" i="12" l="1"/>
  <c r="C96" i="14" s="1"/>
  <c r="H97" i="12"/>
  <c r="F97" i="12" s="1"/>
  <c r="B96" i="14" s="1"/>
  <c r="I97" i="12" l="1"/>
  <c r="H98" i="12" l="1"/>
  <c r="G98" i="12"/>
  <c r="C97" i="14" s="1"/>
  <c r="F98" i="12" l="1"/>
  <c r="I98" i="12" l="1"/>
  <c r="B97" i="14"/>
  <c r="G99" i="12" l="1"/>
  <c r="C98" i="14" s="1"/>
  <c r="H99" i="12"/>
  <c r="F99" i="12" s="1"/>
  <c r="I99" i="12" l="1"/>
  <c r="B98" i="14"/>
  <c r="H100" i="12" l="1"/>
  <c r="G100" i="12"/>
  <c r="C99" i="14" s="1"/>
  <c r="F100" i="12" l="1"/>
  <c r="B99" i="14" s="1"/>
  <c r="I100" i="12" l="1"/>
  <c r="G101" i="12" s="1"/>
  <c r="C100" i="14" s="1"/>
  <c r="H101" i="12"/>
  <c r="F101" i="12" l="1"/>
  <c r="B100" i="14" s="1"/>
  <c r="I101" i="12" l="1"/>
  <c r="G102" i="12" l="1"/>
  <c r="C101" i="14" s="1"/>
  <c r="H102" i="12"/>
  <c r="F102" i="12" l="1"/>
  <c r="B101" i="14" l="1"/>
  <c r="I102" i="12"/>
  <c r="H103" i="12" l="1"/>
  <c r="F103" i="12" s="1"/>
  <c r="G103" i="12"/>
  <c r="C102" i="14" s="1"/>
  <c r="B102" i="14" l="1"/>
  <c r="I103" i="12"/>
  <c r="G104" i="12" l="1"/>
  <c r="C103" i="14" s="1"/>
  <c r="H104" i="12"/>
  <c r="F104" i="12" s="1"/>
  <c r="B103" i="14" l="1"/>
  <c r="I104" i="12"/>
  <c r="H105" i="12" l="1"/>
  <c r="G105" i="12"/>
  <c r="C104" i="14" s="1"/>
  <c r="F105" i="12" l="1"/>
  <c r="B104" i="14" l="1"/>
  <c r="I105" i="12"/>
  <c r="G106" i="12" l="1"/>
  <c r="C105" i="14" s="1"/>
  <c r="H106" i="12"/>
  <c r="F106" i="12" s="1"/>
  <c r="B105" i="14" s="1"/>
  <c r="I106" i="12" l="1"/>
  <c r="G107" i="12" l="1"/>
  <c r="C106" i="14" s="1"/>
  <c r="H107" i="12"/>
  <c r="F107" i="12" s="1"/>
  <c r="B106" i="14" s="1"/>
  <c r="I107" i="12" l="1"/>
  <c r="G108" i="12" l="1"/>
  <c r="C107" i="14" s="1"/>
  <c r="H108" i="12"/>
  <c r="F108" i="12" s="1"/>
  <c r="B107" i="14" l="1"/>
  <c r="I108" i="12"/>
  <c r="H109" i="12" l="1"/>
  <c r="F109" i="12" s="1"/>
  <c r="G109" i="12"/>
  <c r="C108" i="14" s="1"/>
  <c r="B108" i="14" l="1"/>
  <c r="I109" i="12"/>
  <c r="G110" i="12" l="1"/>
  <c r="C109" i="14" s="1"/>
  <c r="H110" i="12"/>
  <c r="F110" i="12" s="1"/>
  <c r="B109" i="14" s="1"/>
  <c r="I110" i="12" l="1"/>
  <c r="H111" i="12" s="1"/>
  <c r="G111" i="12"/>
  <c r="C110" i="14" s="1"/>
  <c r="F111" i="12" l="1"/>
  <c r="B110" i="14" s="1"/>
  <c r="I111" i="12" l="1"/>
  <c r="G112" i="12"/>
  <c r="C111" i="14" s="1"/>
  <c r="H112" i="12"/>
  <c r="F112" i="12" s="1"/>
  <c r="B111" i="14" s="1"/>
  <c r="I112" i="12" l="1"/>
  <c r="G113" i="12" l="1"/>
  <c r="C112" i="14" s="1"/>
  <c r="H113" i="12"/>
  <c r="F113" i="12" s="1"/>
  <c r="B112" i="14" s="1"/>
  <c r="I113" i="12" l="1"/>
  <c r="G114" i="12" l="1"/>
  <c r="C113" i="14" s="1"/>
  <c r="H114" i="12"/>
  <c r="F114" i="12" s="1"/>
  <c r="B113" i="14" s="1"/>
  <c r="I114" i="12" l="1"/>
  <c r="G115" i="12" l="1"/>
  <c r="C114" i="14" s="1"/>
  <c r="H115" i="12"/>
  <c r="F115" i="12" s="1"/>
  <c r="B114" i="14" s="1"/>
  <c r="I115" i="12" l="1"/>
  <c r="H116" i="12" l="1"/>
  <c r="G116" i="12"/>
  <c r="C115" i="14" s="1"/>
  <c r="F116" i="12" l="1"/>
  <c r="B115" i="14" s="1"/>
  <c r="I116" i="12"/>
  <c r="G117" i="12" l="1"/>
  <c r="C116" i="14" s="1"/>
  <c r="H117" i="12"/>
  <c r="F117" i="12" s="1"/>
  <c r="B116" i="14" s="1"/>
  <c r="I117" i="12" l="1"/>
  <c r="G118" i="12" l="1"/>
  <c r="C117" i="14" s="1"/>
  <c r="H118" i="12"/>
  <c r="F118" i="12" s="1"/>
  <c r="B117" i="14" s="1"/>
  <c r="I118" i="12" l="1"/>
  <c r="H119" i="12" l="1"/>
  <c r="G119" i="12"/>
  <c r="C118" i="14" s="1"/>
  <c r="F119" i="12" l="1"/>
  <c r="B118" i="14" l="1"/>
  <c r="I119" i="12"/>
  <c r="G120" i="12" l="1"/>
  <c r="C119" i="14" s="1"/>
  <c r="H120" i="12"/>
  <c r="F120" i="12" s="1"/>
  <c r="B119" i="14" s="1"/>
  <c r="I120" i="12" l="1"/>
  <c r="G121" i="12" l="1"/>
  <c r="C120" i="14" s="1"/>
  <c r="H121" i="12"/>
  <c r="F121" i="12" s="1"/>
  <c r="B120" i="14" s="1"/>
  <c r="I121" i="12" l="1"/>
  <c r="G122" i="12" l="1"/>
  <c r="C121" i="14" s="1"/>
  <c r="H122" i="12"/>
  <c r="F122" i="12" s="1"/>
  <c r="B121" i="14" s="1"/>
  <c r="I122" i="12" l="1"/>
  <c r="H123" i="12" l="1"/>
  <c r="G123" i="12"/>
  <c r="C122" i="14" s="1"/>
  <c r="F123" i="12" l="1"/>
  <c r="B122" i="14" l="1"/>
  <c r="I123" i="12"/>
  <c r="G124" i="12" l="1"/>
  <c r="C123" i="14" s="1"/>
  <c r="H124" i="12"/>
  <c r="F124" i="12" s="1"/>
  <c r="B123" i="14" s="1"/>
  <c r="I124" i="12" l="1"/>
  <c r="G125" i="12" l="1"/>
  <c r="C124" i="14" s="1"/>
  <c r="H125" i="12"/>
  <c r="F125" i="12" s="1"/>
  <c r="B124" i="14" s="1"/>
  <c r="I125" i="12" l="1"/>
  <c r="H126" i="12" l="1"/>
  <c r="G126" i="12"/>
  <c r="C125" i="14" s="1"/>
  <c r="F126" i="12" l="1"/>
  <c r="B125" i="14" s="1"/>
  <c r="I126" i="12" l="1"/>
  <c r="G127" i="12" s="1"/>
  <c r="C126" i="14" s="1"/>
  <c r="H127" i="12" l="1"/>
  <c r="F127" i="12" s="1"/>
  <c r="B126" i="14" s="1"/>
  <c r="I127" i="12" l="1"/>
  <c r="G128" i="12" s="1"/>
  <c r="C127" i="14" s="1"/>
  <c r="H128" i="12" l="1"/>
  <c r="F128" i="12" s="1"/>
  <c r="B127" i="14" l="1"/>
  <c r="I128" i="12"/>
  <c r="G129" i="12" l="1"/>
  <c r="C128" i="14" s="1"/>
  <c r="H129" i="12"/>
  <c r="F129" i="12" s="1"/>
  <c r="B128" i="14" s="1"/>
  <c r="I129" i="12" l="1"/>
  <c r="H130" i="12" l="1"/>
  <c r="G130" i="12"/>
  <c r="C129" i="14" s="1"/>
  <c r="F130" i="12" l="1"/>
  <c r="B129" i="14" l="1"/>
  <c r="I130" i="12"/>
  <c r="H131" i="12" l="1"/>
  <c r="G131" i="12"/>
  <c r="C130" i="14" s="1"/>
  <c r="F131" i="12" l="1"/>
  <c r="B130" i="14" s="1"/>
  <c r="I131" i="12" l="1"/>
  <c r="H132" i="12" s="1"/>
  <c r="G132" i="12" l="1"/>
  <c r="C131" i="14" s="1"/>
  <c r="F132" i="12" l="1"/>
  <c r="B131" i="14" s="1"/>
  <c r="I132" i="12" l="1"/>
  <c r="H133" i="12" s="1"/>
  <c r="G133" i="12" l="1"/>
  <c r="C132" i="14" s="1"/>
  <c r="F133" i="12"/>
  <c r="B132" i="14" l="1"/>
  <c r="I133" i="12"/>
  <c r="H134" i="12" l="1"/>
  <c r="G134" i="12"/>
  <c r="C133" i="14" s="1"/>
  <c r="F134" i="12" l="1"/>
  <c r="B133" i="14" l="1"/>
  <c r="I134" i="12"/>
  <c r="H135" i="12" l="1"/>
  <c r="G135" i="12"/>
  <c r="C134" i="14" s="1"/>
  <c r="F135" i="12" l="1"/>
  <c r="B134" i="14" l="1"/>
  <c r="I135" i="12"/>
  <c r="G136" i="12" l="1"/>
  <c r="C135" i="14" s="1"/>
  <c r="H136" i="12"/>
  <c r="F136" i="12" l="1"/>
  <c r="B135" i="14" s="1"/>
  <c r="I136" i="12" l="1"/>
  <c r="H137" i="12"/>
  <c r="G137" i="12"/>
  <c r="C136" i="14" s="1"/>
  <c r="F137" i="12" l="1"/>
  <c r="I137" i="12" l="1"/>
  <c r="B136" i="14"/>
  <c r="H138" i="12" l="1"/>
  <c r="G138" i="12"/>
  <c r="C137" i="14" s="1"/>
  <c r="F138" i="12" l="1"/>
  <c r="I138" i="12" l="1"/>
  <c r="B137" i="14"/>
  <c r="G139" i="12" l="1"/>
  <c r="C138" i="14" s="1"/>
  <c r="H139" i="12"/>
  <c r="F139" i="12" s="1"/>
  <c r="B138" i="14" l="1"/>
  <c r="I139" i="12"/>
  <c r="H140" i="12" l="1"/>
  <c r="G140" i="12"/>
  <c r="C139" i="14" s="1"/>
  <c r="F140" i="12" l="1"/>
  <c r="I140" i="12" l="1"/>
  <c r="B139" i="14"/>
  <c r="H141" i="12" l="1"/>
  <c r="G141" i="12"/>
  <c r="C140" i="14" s="1"/>
  <c r="F141" i="12" l="1"/>
  <c r="I141" i="12" l="1"/>
  <c r="B140" i="14"/>
  <c r="G142" i="12" l="1"/>
  <c r="C141" i="14" s="1"/>
  <c r="H142" i="12"/>
  <c r="F142" i="12" s="1"/>
  <c r="B141" i="14" l="1"/>
  <c r="I142" i="12"/>
  <c r="H143" i="12" l="1"/>
  <c r="G143" i="12"/>
  <c r="C142" i="14" s="1"/>
  <c r="F143" i="12" l="1"/>
  <c r="I143" i="12" l="1"/>
  <c r="B142" i="14"/>
  <c r="G144" i="12" l="1"/>
  <c r="C143" i="14" s="1"/>
  <c r="H144" i="12"/>
  <c r="F144" i="12" s="1"/>
  <c r="B143" i="14" l="1"/>
  <c r="I144" i="12"/>
  <c r="H145" i="12" l="1"/>
  <c r="G145" i="12"/>
  <c r="C144" i="14" s="1"/>
  <c r="F145" i="12" l="1"/>
  <c r="B144" i="14" l="1"/>
  <c r="I145" i="12"/>
  <c r="H146" i="12" l="1"/>
  <c r="G146" i="12"/>
  <c r="C145" i="14" s="1"/>
  <c r="F146" i="12" l="1"/>
  <c r="B145" i="14" l="1"/>
  <c r="I146" i="12"/>
  <c r="G147" i="12" l="1"/>
  <c r="C146" i="14" s="1"/>
  <c r="H147" i="12"/>
  <c r="F147" i="12" s="1"/>
  <c r="B146" i="14" s="1"/>
  <c r="I147" i="12" l="1"/>
  <c r="G148" i="12" l="1"/>
  <c r="C147" i="14" s="1"/>
  <c r="H148" i="12"/>
  <c r="F148" i="12" s="1"/>
  <c r="B147" i="14" s="1"/>
  <c r="I148" i="12" l="1"/>
  <c r="H149" i="12" l="1"/>
  <c r="G149" i="12"/>
  <c r="C148" i="14" s="1"/>
  <c r="F149" i="12" l="1"/>
  <c r="B148" i="14" l="1"/>
  <c r="I149" i="12"/>
  <c r="G150" i="12" l="1"/>
  <c r="C149" i="14" s="1"/>
  <c r="H150" i="12"/>
  <c r="F150" i="12" s="1"/>
  <c r="B149" i="14" s="1"/>
  <c r="I150" i="12" l="1"/>
  <c r="H151" i="12" l="1"/>
  <c r="G151" i="12"/>
  <c r="C150" i="14" s="1"/>
  <c r="F151" i="12" l="1"/>
  <c r="B150" i="14" l="1"/>
  <c r="I151" i="12"/>
  <c r="G152" i="12" l="1"/>
  <c r="C151" i="14" s="1"/>
  <c r="H152" i="12"/>
  <c r="F152" i="12" l="1"/>
  <c r="B151" i="14" s="1"/>
  <c r="I152" i="12" l="1"/>
  <c r="G153" i="12" s="1"/>
  <c r="C152" i="14" s="1"/>
  <c r="H153" i="12" l="1"/>
  <c r="F153" i="12" s="1"/>
  <c r="B152" i="14" s="1"/>
  <c r="I153" i="12" l="1"/>
  <c r="H154" i="12" s="1"/>
  <c r="G154" i="12"/>
  <c r="C153" i="14" s="1"/>
  <c r="F154" i="12" l="1"/>
  <c r="B153" i="14" l="1"/>
  <c r="I154" i="12"/>
  <c r="G155" i="12" l="1"/>
  <c r="C154" i="14" s="1"/>
  <c r="H155" i="12"/>
  <c r="F155" i="12" s="1"/>
  <c r="B154" i="14" s="1"/>
  <c r="I155" i="12" l="1"/>
  <c r="G156" i="12" l="1"/>
  <c r="C155" i="14" s="1"/>
  <c r="H156" i="12"/>
  <c r="F156" i="12" l="1"/>
  <c r="B155" i="14" s="1"/>
  <c r="I156" i="12" l="1"/>
  <c r="H157" i="12" s="1"/>
  <c r="G157" i="12"/>
  <c r="C156" i="14" s="1"/>
  <c r="F157" i="12" l="1"/>
  <c r="B156" i="14" l="1"/>
  <c r="I157" i="12"/>
  <c r="G158" i="12" l="1"/>
  <c r="C157" i="14" s="1"/>
  <c r="H158" i="12"/>
  <c r="F158" i="12" s="1"/>
  <c r="B157" i="14" s="1"/>
  <c r="I158" i="12" l="1"/>
  <c r="H159" i="12" l="1"/>
  <c r="G159" i="12"/>
  <c r="C158" i="14" s="1"/>
  <c r="F159" i="12" l="1"/>
  <c r="B158" i="14" l="1"/>
  <c r="I159" i="12"/>
  <c r="G160" i="12" l="1"/>
  <c r="C159" i="14" s="1"/>
  <c r="H160" i="12"/>
  <c r="F160" i="12" s="1"/>
  <c r="B159" i="14" s="1"/>
  <c r="I160" i="12" l="1"/>
  <c r="H161" i="12" l="1"/>
  <c r="G161" i="12"/>
  <c r="C160" i="14" s="1"/>
  <c r="F161" i="12" l="1"/>
  <c r="B160" i="14" l="1"/>
  <c r="I161" i="12"/>
  <c r="H162" i="12" l="1"/>
  <c r="G162" i="12"/>
  <c r="C161" i="14" s="1"/>
  <c r="F162" i="12" l="1"/>
  <c r="B161" i="14" l="1"/>
  <c r="I162" i="12"/>
  <c r="G163" i="12" l="1"/>
  <c r="C162" i="14" s="1"/>
  <c r="H163" i="12"/>
  <c r="F163" i="12" l="1"/>
  <c r="B162" i="14" s="1"/>
  <c r="I163" i="12" l="1"/>
  <c r="H164" i="12" s="1"/>
  <c r="G164" i="12" l="1"/>
  <c r="C163" i="14" s="1"/>
  <c r="F164" i="12"/>
  <c r="I164" i="12" l="1"/>
  <c r="B163" i="14"/>
  <c r="H165" i="12" l="1"/>
  <c r="G165" i="12"/>
  <c r="C164" i="14" s="1"/>
  <c r="F165" i="12" l="1"/>
  <c r="B164" i="14" l="1"/>
  <c r="I165" i="12"/>
  <c r="H166" i="12" l="1"/>
  <c r="G166" i="12"/>
  <c r="C165" i="14" s="1"/>
  <c r="F166" i="12" l="1"/>
  <c r="B165" i="14" l="1"/>
  <c r="I166" i="12"/>
  <c r="H167" i="12" l="1"/>
  <c r="G167" i="12"/>
  <c r="C166" i="14" s="1"/>
  <c r="F167" i="12" l="1"/>
  <c r="B166" i="14" l="1"/>
  <c r="I167" i="12"/>
  <c r="H168" i="12" l="1"/>
  <c r="G168" i="12"/>
  <c r="C167" i="14" s="1"/>
  <c r="F168" i="12" l="1"/>
  <c r="B167" i="14" l="1"/>
  <c r="I168" i="12"/>
  <c r="G169" i="12" l="1"/>
  <c r="C168" i="14" s="1"/>
  <c r="H169" i="12"/>
  <c r="F169" i="12" s="1"/>
  <c r="B168" i="14" l="1"/>
  <c r="I169" i="12"/>
  <c r="G170" i="12" l="1"/>
  <c r="C169" i="14" s="1"/>
  <c r="H170" i="12"/>
  <c r="F170" i="12" s="1"/>
  <c r="B169" i="14" s="1"/>
  <c r="I170" i="12" l="1"/>
  <c r="G171" i="12" l="1"/>
  <c r="C170" i="14" s="1"/>
  <c r="H171" i="12"/>
  <c r="F171" i="12" l="1"/>
  <c r="B170" i="14" s="1"/>
  <c r="I171" i="12" l="1"/>
  <c r="G172" i="12" s="1"/>
  <c r="C171" i="14" s="1"/>
  <c r="H172" i="12" l="1"/>
  <c r="F172" i="12" s="1"/>
  <c r="B171" i="14" s="1"/>
  <c r="I172" i="12" l="1"/>
  <c r="H173" i="12" s="1"/>
  <c r="G173" i="12" l="1"/>
  <c r="C172" i="14" s="1"/>
  <c r="F173" i="12" l="1"/>
  <c r="B172" i="14" s="1"/>
  <c r="I173" i="12" l="1"/>
  <c r="H174" i="12"/>
  <c r="G174" i="12"/>
  <c r="C173" i="14" s="1"/>
  <c r="F174" i="12" l="1"/>
  <c r="B173" i="14" l="1"/>
  <c r="I174" i="12"/>
  <c r="G175" i="12" l="1"/>
  <c r="C174" i="14" s="1"/>
  <c r="H175" i="12"/>
  <c r="F175" i="12" l="1"/>
  <c r="B174" i="14"/>
  <c r="I175" i="12"/>
  <c r="H176" i="12" l="1"/>
  <c r="G176" i="12"/>
  <c r="C175" i="14" s="1"/>
  <c r="F176" i="12" l="1"/>
  <c r="B175" i="14" l="1"/>
  <c r="I176" i="12"/>
  <c r="G177" i="12" l="1"/>
  <c r="C176" i="14" s="1"/>
  <c r="H177" i="12"/>
  <c r="F177" i="12" l="1"/>
  <c r="B176" i="14" s="1"/>
  <c r="I177" i="12"/>
  <c r="H178" i="12" l="1"/>
  <c r="G178" i="12"/>
  <c r="C177" i="14" s="1"/>
  <c r="F178" i="12" l="1"/>
  <c r="B177" i="14" s="1"/>
  <c r="I178" i="12" l="1"/>
  <c r="H179" i="12" s="1"/>
  <c r="G179" i="12"/>
  <c r="C178" i="14" s="1"/>
  <c r="F179" i="12" l="1"/>
  <c r="B178" i="14" l="1"/>
  <c r="I179" i="12"/>
  <c r="G180" i="12" l="1"/>
  <c r="C179" i="14" s="1"/>
  <c r="H180" i="12"/>
  <c r="F180" i="12" l="1"/>
  <c r="B179" i="14" s="1"/>
  <c r="I180" i="12" l="1"/>
  <c r="H181" i="12" s="1"/>
  <c r="G181" i="12" l="1"/>
  <c r="C180" i="14" s="1"/>
  <c r="F181" i="12"/>
  <c r="B180" i="14" l="1"/>
  <c r="I181" i="12"/>
  <c r="G182" i="12" l="1"/>
  <c r="C181" i="14" s="1"/>
  <c r="H182" i="12"/>
  <c r="F182" i="12" s="1"/>
  <c r="B181" i="14" s="1"/>
  <c r="I182" i="12" l="1"/>
  <c r="G183" i="12" l="1"/>
  <c r="C182" i="14" s="1"/>
  <c r="H183" i="12"/>
  <c r="F183" i="12" s="1"/>
  <c r="B182" i="14" s="1"/>
  <c r="I183" i="12" l="1"/>
  <c r="H184" i="12" l="1"/>
  <c r="G184" i="12"/>
  <c r="C183" i="14" s="1"/>
  <c r="F184" i="12" l="1"/>
  <c r="B183" i="14" l="1"/>
  <c r="I184" i="12"/>
  <c r="G185" i="12" l="1"/>
  <c r="C184" i="14" s="1"/>
  <c r="H185" i="12"/>
  <c r="F185" i="12" s="1"/>
  <c r="B184" i="14" s="1"/>
  <c r="I185" i="12" l="1"/>
  <c r="H186" i="12" l="1"/>
  <c r="G186" i="12"/>
  <c r="C185" i="14" s="1"/>
  <c r="F186" i="12" l="1"/>
  <c r="I186" i="12" s="1"/>
  <c r="B185" i="14" l="1"/>
  <c r="G187" i="12"/>
  <c r="C186" i="14" s="1"/>
  <c r="H187" i="12"/>
  <c r="F187" i="12" s="1"/>
  <c r="B186" i="14" s="1"/>
  <c r="I187" i="12" l="1"/>
  <c r="G188" i="12" s="1"/>
  <c r="C187" i="14" s="1"/>
  <c r="H188" i="12" l="1"/>
  <c r="F188" i="12" s="1"/>
  <c r="B187" i="14" s="1"/>
  <c r="I188" i="12" l="1"/>
  <c r="H189" i="12"/>
  <c r="G189" i="12"/>
  <c r="C188" i="14" s="1"/>
  <c r="F189" i="12" l="1"/>
  <c r="B188" i="14" l="1"/>
  <c r="I189" i="12"/>
  <c r="H190" i="12" l="1"/>
  <c r="G190" i="12"/>
  <c r="C189" i="14" s="1"/>
  <c r="F190" i="12" l="1"/>
  <c r="B189" i="14" l="1"/>
  <c r="I190" i="12"/>
  <c r="H191" i="12" l="1"/>
  <c r="G191" i="12"/>
  <c r="C190" i="14" s="1"/>
  <c r="F191" i="12" l="1"/>
  <c r="B190" i="14" l="1"/>
  <c r="I191" i="12"/>
  <c r="G192" i="12" l="1"/>
  <c r="C191" i="14" s="1"/>
  <c r="H192" i="12"/>
  <c r="F192" i="12" s="1"/>
  <c r="B191" i="14" s="1"/>
  <c r="I192" i="12" l="1"/>
  <c r="G193" i="12" l="1"/>
  <c r="C192" i="14" s="1"/>
  <c r="H193" i="12"/>
  <c r="F193" i="12" s="1"/>
  <c r="B192" i="14" s="1"/>
  <c r="I193" i="12" l="1"/>
  <c r="H194" i="12" l="1"/>
  <c r="G194" i="12"/>
  <c r="C193" i="14" s="1"/>
  <c r="F194" i="12" l="1"/>
  <c r="B193" i="14" l="1"/>
  <c r="I194" i="12"/>
  <c r="G195" i="12" l="1"/>
  <c r="C194" i="14" s="1"/>
  <c r="H195" i="12"/>
  <c r="F195" i="12" l="1"/>
  <c r="B194" i="14" s="1"/>
  <c r="I195" i="12" l="1"/>
  <c r="H196" i="12" s="1"/>
  <c r="G196" i="12" l="1"/>
  <c r="C195" i="14" s="1"/>
  <c r="F196" i="12"/>
  <c r="B195" i="14" l="1"/>
  <c r="I196" i="12"/>
  <c r="H197" i="12" l="1"/>
  <c r="G197" i="12"/>
  <c r="C196" i="14" s="1"/>
  <c r="F197" i="12" l="1"/>
  <c r="B196" i="14" l="1"/>
  <c r="I197" i="12"/>
  <c r="H198" i="12" l="1"/>
  <c r="G198" i="12"/>
  <c r="C197" i="14" s="1"/>
  <c r="F198" i="12" l="1"/>
  <c r="B197" i="14" l="1"/>
  <c r="I198" i="12"/>
  <c r="H199" i="12" l="1"/>
  <c r="G199" i="12"/>
  <c r="C198" i="14" s="1"/>
  <c r="F199" i="12" l="1"/>
  <c r="B198" i="14" l="1"/>
  <c r="I199" i="12"/>
  <c r="G200" i="12" l="1"/>
  <c r="C199" i="14" s="1"/>
  <c r="H200" i="12"/>
  <c r="F200" i="12" l="1"/>
  <c r="B199" i="14" s="1"/>
  <c r="I200" i="12" l="1"/>
  <c r="G201" i="12" s="1"/>
  <c r="C200" i="14" s="1"/>
  <c r="H201" i="12" l="1"/>
  <c r="F201" i="12" s="1"/>
  <c r="B200" i="14" s="1"/>
  <c r="I201" i="12" l="1"/>
  <c r="H202" i="12" s="1"/>
  <c r="G202" i="12" l="1"/>
  <c r="C201" i="14" s="1"/>
  <c r="F202" i="12" l="1"/>
  <c r="B201" i="14"/>
  <c r="I202" i="12"/>
  <c r="G203" i="12" l="1"/>
  <c r="C202" i="14" s="1"/>
  <c r="H203" i="12"/>
  <c r="F203" i="12" s="1"/>
  <c r="B202" i="14" s="1"/>
  <c r="I203" i="12" l="1"/>
  <c r="H204" i="12" l="1"/>
  <c r="G204" i="12"/>
  <c r="C203" i="14" s="1"/>
  <c r="F204" i="12" l="1"/>
  <c r="B203" i="14" l="1"/>
  <c r="I204" i="12"/>
  <c r="H205" i="12" l="1"/>
  <c r="G205" i="12"/>
  <c r="C204" i="14" s="1"/>
  <c r="F205" i="12" l="1"/>
  <c r="B204" i="14" l="1"/>
  <c r="I205" i="12"/>
  <c r="G206" i="12" l="1"/>
  <c r="C205" i="14" s="1"/>
  <c r="H206" i="12"/>
  <c r="F206" i="12" s="1"/>
  <c r="B205" i="14" s="1"/>
  <c r="I206" i="12" l="1"/>
  <c r="G207" i="12" l="1"/>
  <c r="C206" i="14" s="1"/>
  <c r="H207" i="12"/>
  <c r="F207" i="12" s="1"/>
  <c r="B206" i="14" s="1"/>
  <c r="I207" i="12" l="1"/>
  <c r="H208" i="12" l="1"/>
  <c r="G208" i="12"/>
  <c r="C207" i="14" s="1"/>
  <c r="F208" i="12" l="1"/>
  <c r="B207" i="14" l="1"/>
  <c r="I208" i="12"/>
  <c r="H209" i="12" l="1"/>
  <c r="G209" i="12"/>
  <c r="C208" i="14" s="1"/>
  <c r="F209" i="12" l="1"/>
  <c r="B208" i="14" l="1"/>
  <c r="I209" i="12"/>
  <c r="H210" i="12" l="1"/>
  <c r="G210" i="12"/>
  <c r="C209" i="14" s="1"/>
  <c r="F210" i="12" l="1"/>
  <c r="B209" i="14" l="1"/>
  <c r="I210" i="12"/>
  <c r="H211" i="12" l="1"/>
  <c r="G211" i="12"/>
  <c r="C210" i="14" s="1"/>
  <c r="F211" i="12" l="1"/>
  <c r="B210" i="14" l="1"/>
  <c r="I211" i="12"/>
  <c r="G212" i="12" l="1"/>
  <c r="C211" i="14" s="1"/>
  <c r="H212" i="12"/>
  <c r="F212" i="12" s="1"/>
  <c r="B211" i="14" s="1"/>
  <c r="I212" i="12" l="1"/>
  <c r="H213" i="12" s="1"/>
  <c r="G213" i="12" l="1"/>
  <c r="C212" i="14" s="1"/>
  <c r="F213" i="12"/>
  <c r="B212" i="14" l="1"/>
  <c r="I213" i="12"/>
  <c r="G214" i="12" l="1"/>
  <c r="C213" i="14" s="1"/>
  <c r="H214" i="12"/>
  <c r="F214" i="12" s="1"/>
  <c r="B213" i="14" s="1"/>
  <c r="I214" i="12" l="1"/>
  <c r="G215" i="12" s="1"/>
  <c r="C214" i="14" s="1"/>
  <c r="H215" i="12" l="1"/>
  <c r="F215" i="12" s="1"/>
  <c r="B214" i="14" s="1"/>
  <c r="I215" i="12" l="1"/>
  <c r="H216" i="12" s="1"/>
  <c r="G216" i="12"/>
  <c r="C215" i="14" s="1"/>
  <c r="F216" i="12" l="1"/>
  <c r="B215" i="14" l="1"/>
  <c r="I216" i="12"/>
  <c r="H217" i="12" l="1"/>
  <c r="G217" i="12"/>
  <c r="C216" i="14" s="1"/>
  <c r="F217" i="12" l="1"/>
  <c r="B216" i="14" l="1"/>
  <c r="I217" i="12"/>
  <c r="G218" i="12" l="1"/>
  <c r="C217" i="14" s="1"/>
  <c r="H218" i="12"/>
  <c r="F218" i="12" s="1"/>
  <c r="B217" i="14" l="1"/>
  <c r="I218" i="12"/>
  <c r="G219" i="12" l="1"/>
  <c r="C218" i="14" s="1"/>
  <c r="H219" i="12"/>
  <c r="F219" i="12" s="1"/>
  <c r="B218" i="14" s="1"/>
  <c r="I219" i="12" l="1"/>
  <c r="H220" i="12" l="1"/>
  <c r="G220" i="12"/>
  <c r="C219" i="14" s="1"/>
  <c r="F220" i="12" l="1"/>
  <c r="B219" i="14" l="1"/>
  <c r="I220" i="12"/>
  <c r="G221" i="12" l="1"/>
  <c r="C220" i="14" s="1"/>
  <c r="H221" i="12"/>
  <c r="F221" i="12" s="1"/>
  <c r="B220" i="14" l="1"/>
  <c r="I221" i="12"/>
  <c r="G222" i="12" l="1"/>
  <c r="C221" i="14" s="1"/>
  <c r="H222" i="12"/>
  <c r="F222" i="12" s="1"/>
  <c r="B221" i="14" l="1"/>
  <c r="I222" i="12"/>
  <c r="G223" i="12" l="1"/>
  <c r="C222" i="14" s="1"/>
  <c r="H223" i="12"/>
  <c r="F223" i="12" s="1"/>
  <c r="B222" i="14" s="1"/>
  <c r="I223" i="12" l="1"/>
  <c r="H224" i="12" l="1"/>
  <c r="G224" i="12"/>
  <c r="C223" i="14" s="1"/>
  <c r="F224" i="12" l="1"/>
  <c r="B223" i="14" l="1"/>
  <c r="I224" i="12"/>
  <c r="H225" i="12" l="1"/>
  <c r="G225" i="12"/>
  <c r="C224" i="14" s="1"/>
  <c r="F225" i="12" l="1"/>
  <c r="B224" i="14" l="1"/>
  <c r="I225" i="12"/>
  <c r="H226" i="12" l="1"/>
  <c r="G226" i="12"/>
  <c r="C225" i="14" s="1"/>
  <c r="F226" i="12" l="1"/>
  <c r="B225" i="14" l="1"/>
  <c r="I226" i="12"/>
  <c r="G227" i="12" l="1"/>
  <c r="C226" i="14" s="1"/>
  <c r="H227" i="12"/>
  <c r="F227" i="12" s="1"/>
  <c r="B226" i="14" s="1"/>
  <c r="I227" i="12" l="1"/>
  <c r="H228" i="12" l="1"/>
  <c r="G228" i="12"/>
  <c r="C227" i="14" s="1"/>
  <c r="F228" i="12" l="1"/>
  <c r="B227" i="14" l="1"/>
  <c r="I228" i="12"/>
  <c r="H229" i="12" l="1"/>
  <c r="G229" i="12"/>
  <c r="C228" i="14" s="1"/>
  <c r="F229" i="12" l="1"/>
  <c r="B228" i="14" l="1"/>
  <c r="I229" i="12"/>
  <c r="G230" i="12" l="1"/>
  <c r="C229" i="14" s="1"/>
  <c r="H230" i="12"/>
  <c r="F230" i="12" s="1"/>
  <c r="B229" i="14" s="1"/>
  <c r="I230" i="12" l="1"/>
  <c r="G231" i="12" l="1"/>
  <c r="C230" i="14" s="1"/>
  <c r="H231" i="12"/>
  <c r="F231" i="12" s="1"/>
  <c r="B230" i="14" s="1"/>
  <c r="I231" i="12" l="1"/>
  <c r="H232" i="12" l="1"/>
  <c r="G232" i="12"/>
  <c r="C231" i="14" s="1"/>
  <c r="F232" i="12" l="1"/>
  <c r="B231" i="14" l="1"/>
  <c r="I232" i="12"/>
  <c r="G233" i="12" l="1"/>
  <c r="C232" i="14" s="1"/>
  <c r="H233" i="12"/>
  <c r="F233" i="12" s="1"/>
  <c r="B232" i="14" s="1"/>
  <c r="I233" i="12" l="1"/>
  <c r="H234" i="12" l="1"/>
  <c r="G234" i="12"/>
  <c r="C233" i="14" s="1"/>
  <c r="F234" i="12" l="1"/>
  <c r="B233" i="14" l="1"/>
  <c r="I234" i="12"/>
  <c r="G235" i="12" l="1"/>
  <c r="C234" i="14" s="1"/>
  <c r="H235" i="12"/>
  <c r="F235" i="12" l="1"/>
  <c r="B234" i="14" s="1"/>
  <c r="I235" i="12" l="1"/>
  <c r="H236" i="12" s="1"/>
  <c r="G236" i="12" l="1"/>
  <c r="C235" i="14" s="1"/>
  <c r="F236" i="12"/>
  <c r="I236" i="12" l="1"/>
  <c r="B235" i="14"/>
  <c r="H237" i="12" l="1"/>
  <c r="G237" i="12"/>
  <c r="C236" i="14" s="1"/>
  <c r="F237" i="12" l="1"/>
  <c r="B236" i="14" l="1"/>
  <c r="I237" i="12"/>
  <c r="H238" i="12" l="1"/>
  <c r="G238" i="12"/>
  <c r="C237" i="14" s="1"/>
  <c r="F238" i="12" l="1"/>
  <c r="B237" i="14" l="1"/>
  <c r="I238" i="12"/>
  <c r="G239" i="12" l="1"/>
  <c r="C238" i="14" s="1"/>
  <c r="H239" i="12"/>
  <c r="F239" i="12" s="1"/>
  <c r="B238" i="14" s="1"/>
  <c r="I239" i="12" l="1"/>
  <c r="G240" i="12"/>
  <c r="H240" i="12"/>
  <c r="C239" i="14" l="1"/>
  <c r="F240" i="12"/>
  <c r="B239" i="14" l="1"/>
  <c r="I240" i="12"/>
  <c r="H241" i="12" l="1"/>
  <c r="G241" i="12"/>
  <c r="C240" i="14" l="1"/>
  <c r="F241" i="12"/>
  <c r="B240" i="14" l="1"/>
  <c r="I241" i="12"/>
  <c r="G242" i="12" l="1"/>
  <c r="H242" i="12"/>
  <c r="F242" i="12" l="1"/>
  <c r="H2" i="12"/>
  <c r="C241" i="14"/>
  <c r="G2" i="12"/>
  <c r="E241" i="14" l="1"/>
  <c r="E18" i="14"/>
  <c r="E147" i="14"/>
  <c r="E75" i="14"/>
  <c r="E117" i="14"/>
  <c r="E46" i="14"/>
  <c r="E69" i="14"/>
  <c r="E159" i="14"/>
  <c r="E56" i="14"/>
  <c r="E118" i="14"/>
  <c r="E154" i="14"/>
  <c r="E222" i="14"/>
  <c r="E144" i="14"/>
  <c r="E76" i="14"/>
  <c r="E83" i="14"/>
  <c r="E54" i="14"/>
  <c r="E114" i="14"/>
  <c r="E176" i="14"/>
  <c r="E223" i="14"/>
  <c r="E231" i="14"/>
  <c r="E61" i="14"/>
  <c r="E77" i="14"/>
  <c r="E133" i="14"/>
  <c r="E55" i="14"/>
  <c r="E92" i="14"/>
  <c r="E225" i="14"/>
  <c r="E80" i="14"/>
  <c r="E194" i="14"/>
  <c r="E88" i="14"/>
  <c r="E232" i="14"/>
  <c r="E74" i="14"/>
  <c r="E146" i="14"/>
  <c r="E129" i="14"/>
  <c r="E234" i="14"/>
  <c r="E19" i="14"/>
  <c r="E192" i="14"/>
  <c r="E98" i="14"/>
  <c r="E41" i="14"/>
  <c r="E169" i="14"/>
  <c r="E208" i="14"/>
  <c r="E123" i="14"/>
  <c r="E227" i="14"/>
  <c r="E110" i="14"/>
  <c r="E12" i="14"/>
  <c r="E48" i="14"/>
  <c r="E148" i="14"/>
  <c r="E209" i="14"/>
  <c r="E81" i="14"/>
  <c r="E59" i="14"/>
  <c r="E167" i="14"/>
  <c r="E100" i="14"/>
  <c r="E204" i="14"/>
  <c r="E63" i="14"/>
  <c r="E141" i="14"/>
  <c r="E115" i="14"/>
  <c r="E97" i="14"/>
  <c r="E26" i="14"/>
  <c r="E143" i="14"/>
  <c r="E198" i="14"/>
  <c r="E217" i="14"/>
  <c r="E33" i="14"/>
  <c r="E52" i="14"/>
  <c r="E200" i="14"/>
  <c r="E138" i="14"/>
  <c r="E235" i="14"/>
  <c r="E9" i="14"/>
  <c r="E109" i="14"/>
  <c r="E134" i="14"/>
  <c r="E85" i="14"/>
  <c r="E64" i="14"/>
  <c r="E187" i="14"/>
  <c r="E29" i="14"/>
  <c r="E79" i="14"/>
  <c r="E86" i="14"/>
  <c r="E23" i="14"/>
  <c r="E106" i="14"/>
  <c r="E119" i="14"/>
  <c r="E90" i="14"/>
  <c r="E216" i="14"/>
  <c r="E164" i="14"/>
  <c r="E228" i="14"/>
  <c r="E224" i="14"/>
  <c r="E158" i="14"/>
  <c r="E91" i="14"/>
  <c r="E62" i="14"/>
  <c r="E130" i="14"/>
  <c r="E186" i="14"/>
  <c r="E213" i="14"/>
  <c r="E21" i="14"/>
  <c r="E34" i="14"/>
  <c r="E145" i="14"/>
  <c r="E166" i="14"/>
  <c r="E31" i="14"/>
  <c r="E156" i="14"/>
  <c r="E87" i="14"/>
  <c r="E50" i="14"/>
  <c r="E2" i="14"/>
  <c r="E111" i="14"/>
  <c r="E190" i="14"/>
  <c r="E127" i="14"/>
  <c r="E220" i="14"/>
  <c r="E116" i="14"/>
  <c r="E14" i="14"/>
  <c r="E219" i="14"/>
  <c r="E37" i="14"/>
  <c r="E226" i="14"/>
  <c r="E174" i="14"/>
  <c r="E221" i="14"/>
  <c r="E47" i="14"/>
  <c r="E165" i="14"/>
  <c r="E132" i="14"/>
  <c r="E195" i="14"/>
  <c r="E193" i="14"/>
  <c r="E125" i="14"/>
  <c r="E173" i="14"/>
  <c r="E205" i="14"/>
  <c r="E82" i="14"/>
  <c r="E32" i="14"/>
  <c r="E60" i="14"/>
  <c r="E7" i="14"/>
  <c r="E89" i="14"/>
  <c r="E155" i="14"/>
  <c r="E212" i="14"/>
  <c r="E43" i="14"/>
  <c r="E124" i="14"/>
  <c r="E152" i="14"/>
  <c r="E65" i="14"/>
  <c r="E161" i="14"/>
  <c r="E160" i="14"/>
  <c r="E5" i="14"/>
  <c r="E179" i="14"/>
  <c r="E40" i="14"/>
  <c r="E206" i="14"/>
  <c r="E168" i="14"/>
  <c r="E20" i="14"/>
  <c r="E49" i="14"/>
  <c r="E96" i="14"/>
  <c r="E207" i="14"/>
  <c r="E93" i="14"/>
  <c r="E170" i="14"/>
  <c r="E135" i="14"/>
  <c r="E94" i="14"/>
  <c r="E128" i="14"/>
  <c r="E189" i="14"/>
  <c r="E171" i="14"/>
  <c r="E22" i="14"/>
  <c r="E229" i="14"/>
  <c r="E185" i="14"/>
  <c r="E78" i="14"/>
  <c r="E99" i="14"/>
  <c r="E102" i="14"/>
  <c r="E73" i="14"/>
  <c r="E181" i="14"/>
  <c r="E44" i="14"/>
  <c r="E203" i="14"/>
  <c r="E157" i="14"/>
  <c r="E126" i="14"/>
  <c r="E39" i="14"/>
  <c r="E101" i="14"/>
  <c r="E105" i="14"/>
  <c r="E4" i="14"/>
  <c r="E66" i="14"/>
  <c r="E184" i="14"/>
  <c r="E149" i="14"/>
  <c r="E121" i="14"/>
  <c r="E162" i="14"/>
  <c r="E172" i="14"/>
  <c r="E10" i="14"/>
  <c r="E103" i="14"/>
  <c r="E42" i="14"/>
  <c r="E16" i="14"/>
  <c r="E201" i="14"/>
  <c r="E28" i="14"/>
  <c r="E230" i="14"/>
  <c r="E84" i="14"/>
  <c r="E211" i="14"/>
  <c r="E236" i="14"/>
  <c r="E196" i="14"/>
  <c r="E178" i="14"/>
  <c r="E153" i="14"/>
  <c r="E151" i="14"/>
  <c r="E17" i="14"/>
  <c r="E58" i="14"/>
  <c r="E210" i="14"/>
  <c r="E188" i="14"/>
  <c r="E51" i="14"/>
  <c r="E180" i="14"/>
  <c r="E113" i="14"/>
  <c r="E11" i="14"/>
  <c r="E215" i="14"/>
  <c r="E233" i="14"/>
  <c r="E71" i="14"/>
  <c r="E218" i="14"/>
  <c r="E175" i="14"/>
  <c r="E140" i="14"/>
  <c r="E191" i="14"/>
  <c r="E104" i="14"/>
  <c r="E35" i="14"/>
  <c r="E6" i="14"/>
  <c r="E25" i="14"/>
  <c r="E13" i="14"/>
  <c r="E131" i="14"/>
  <c r="E150" i="14"/>
  <c r="E15" i="14"/>
  <c r="E53" i="14"/>
  <c r="E36" i="14"/>
  <c r="E182" i="14"/>
  <c r="E57" i="14"/>
  <c r="E183" i="14"/>
  <c r="E197" i="14"/>
  <c r="E163" i="14"/>
  <c r="E120" i="14"/>
  <c r="E67" i="14"/>
  <c r="E24" i="14"/>
  <c r="E214" i="14"/>
  <c r="E199" i="14"/>
  <c r="E38" i="14"/>
  <c r="E122" i="14"/>
  <c r="E202" i="14"/>
  <c r="E112" i="14"/>
  <c r="E177" i="14"/>
  <c r="E139" i="14"/>
  <c r="E137" i="14"/>
  <c r="E8" i="14"/>
  <c r="E45" i="14"/>
  <c r="E30" i="14"/>
  <c r="E136" i="14"/>
  <c r="E72" i="14"/>
  <c r="E70" i="14"/>
  <c r="E107" i="14"/>
  <c r="E27" i="14"/>
  <c r="E3" i="14"/>
  <c r="E142" i="14"/>
  <c r="E68" i="14"/>
  <c r="E95" i="14"/>
  <c r="E108" i="14"/>
  <c r="E237" i="14"/>
  <c r="E238" i="14"/>
  <c r="E239" i="14"/>
  <c r="E240" i="14"/>
  <c r="B241" i="14"/>
  <c r="F2" i="12"/>
  <c r="I242" i="12"/>
  <c r="D46" i="14" l="1"/>
  <c r="D226" i="14"/>
  <c r="D171" i="14"/>
  <c r="D13" i="14"/>
  <c r="D74" i="14"/>
  <c r="D211" i="14"/>
  <c r="D223" i="14"/>
  <c r="D56" i="14"/>
  <c r="D54" i="14"/>
  <c r="D214" i="14"/>
  <c r="D148" i="14"/>
  <c r="D106" i="14"/>
  <c r="D39" i="14"/>
  <c r="D188" i="14"/>
  <c r="D135" i="14"/>
  <c r="D133" i="14"/>
  <c r="D100" i="14"/>
  <c r="D9" i="14"/>
  <c r="D71" i="14"/>
  <c r="D167" i="14"/>
  <c r="D55" i="14"/>
  <c r="D22" i="14"/>
  <c r="D48" i="14"/>
  <c r="D213" i="14"/>
  <c r="D152" i="14"/>
  <c r="D161" i="14"/>
  <c r="D145" i="14"/>
  <c r="D125" i="14"/>
  <c r="D222" i="14"/>
  <c r="D117" i="14"/>
  <c r="D189" i="14"/>
  <c r="D7" i="14"/>
  <c r="D36" i="14"/>
  <c r="D89" i="14"/>
  <c r="D197" i="14"/>
  <c r="D186" i="14"/>
  <c r="D17" i="14"/>
  <c r="D103" i="14"/>
  <c r="D99" i="14"/>
  <c r="D15" i="14"/>
  <c r="D108" i="14"/>
  <c r="D124" i="14"/>
  <c r="D88" i="14"/>
  <c r="D97" i="14"/>
  <c r="D96" i="14"/>
  <c r="D29" i="14"/>
  <c r="D158" i="14"/>
  <c r="D183" i="14"/>
  <c r="D25" i="14"/>
  <c r="D195" i="14"/>
  <c r="D73" i="14"/>
  <c r="D44" i="14"/>
  <c r="D12" i="14"/>
  <c r="D115" i="14"/>
  <c r="D63" i="14"/>
  <c r="D178" i="14"/>
  <c r="D8" i="14"/>
  <c r="D58" i="14"/>
  <c r="D78" i="14"/>
  <c r="D102" i="14"/>
  <c r="D199" i="14"/>
  <c r="D177" i="14"/>
  <c r="D172" i="14"/>
  <c r="D203" i="14"/>
  <c r="D168" i="14"/>
  <c r="D111" i="14"/>
  <c r="D10" i="14"/>
  <c r="D191" i="14"/>
  <c r="D159" i="14"/>
  <c r="D33" i="14"/>
  <c r="D86" i="14"/>
  <c r="D26" i="14"/>
  <c r="D14" i="14"/>
  <c r="D61" i="14"/>
  <c r="D49" i="14"/>
  <c r="D42" i="14"/>
  <c r="D16" i="14"/>
  <c r="D206" i="14"/>
  <c r="D23" i="14"/>
  <c r="D2" i="14"/>
  <c r="D151" i="14"/>
  <c r="D31" i="14"/>
  <c r="D187" i="14"/>
  <c r="D219" i="14"/>
  <c r="D116" i="14"/>
  <c r="D198" i="14"/>
  <c r="D132" i="14"/>
  <c r="D225" i="14"/>
  <c r="D204" i="14"/>
  <c r="D75" i="14"/>
  <c r="D138" i="14"/>
  <c r="D149" i="14"/>
  <c r="D221" i="14"/>
  <c r="D141" i="14"/>
  <c r="D19" i="14"/>
  <c r="D217" i="14"/>
  <c r="D163" i="14"/>
  <c r="D20" i="14"/>
  <c r="D28" i="14"/>
  <c r="D121" i="14"/>
  <c r="D129" i="14"/>
  <c r="D205" i="14"/>
  <c r="D155" i="14"/>
  <c r="D32" i="14"/>
  <c r="D70" i="14"/>
  <c r="D201" i="14"/>
  <c r="D43" i="14"/>
  <c r="D144" i="14"/>
  <c r="D134" i="14"/>
  <c r="D53" i="14"/>
  <c r="D52" i="14"/>
  <c r="D38" i="14"/>
  <c r="D147" i="14"/>
  <c r="D35" i="14"/>
  <c r="D236" i="14"/>
  <c r="D37" i="14"/>
  <c r="D120" i="14"/>
  <c r="D140" i="14"/>
  <c r="D170" i="14"/>
  <c r="D41" i="14"/>
  <c r="D110" i="14"/>
  <c r="D156" i="14"/>
  <c r="D229" i="14"/>
  <c r="D127" i="14"/>
  <c r="D228" i="14"/>
  <c r="D5" i="14"/>
  <c r="D104" i="14"/>
  <c r="D105" i="14"/>
  <c r="D27" i="14"/>
  <c r="D166" i="14"/>
  <c r="D174" i="14"/>
  <c r="D21" i="14"/>
  <c r="D142" i="14"/>
  <c r="D126" i="14"/>
  <c r="D212" i="14"/>
  <c r="D200" i="14"/>
  <c r="D176" i="14"/>
  <c r="D150" i="14"/>
  <c r="D34" i="14"/>
  <c r="D234" i="14"/>
  <c r="D165" i="14"/>
  <c r="D193" i="14"/>
  <c r="D175" i="14"/>
  <c r="D119" i="14"/>
  <c r="D82" i="14"/>
  <c r="D65" i="14"/>
  <c r="D85" i="14"/>
  <c r="D11" i="14"/>
  <c r="D113" i="14"/>
  <c r="D232" i="14"/>
  <c r="D101" i="14"/>
  <c r="D62" i="14"/>
  <c r="D215" i="14"/>
  <c r="D91" i="14"/>
  <c r="D233" i="14"/>
  <c r="D59" i="14"/>
  <c r="D50" i="14"/>
  <c r="D30" i="14"/>
  <c r="D77" i="14"/>
  <c r="D47" i="14"/>
  <c r="D230" i="14"/>
  <c r="D196" i="14"/>
  <c r="D224" i="14"/>
  <c r="D4" i="14"/>
  <c r="D93" i="14"/>
  <c r="D153" i="14"/>
  <c r="D194" i="14"/>
  <c r="D3" i="14"/>
  <c r="D79" i="14"/>
  <c r="D181" i="14"/>
  <c r="D24" i="14"/>
  <c r="D107" i="14"/>
  <c r="D169" i="14"/>
  <c r="D137" i="14"/>
  <c r="D173" i="14"/>
  <c r="D123" i="14"/>
  <c r="D66" i="14"/>
  <c r="D231" i="14"/>
  <c r="D112" i="14"/>
  <c r="D94" i="14"/>
  <c r="D227" i="14"/>
  <c r="D6" i="14"/>
  <c r="D185" i="14"/>
  <c r="D84" i="14"/>
  <c r="D235" i="14"/>
  <c r="D154" i="14"/>
  <c r="D179" i="14"/>
  <c r="D98" i="14"/>
  <c r="D114" i="14"/>
  <c r="D160" i="14"/>
  <c r="D130" i="14"/>
  <c r="D92" i="14"/>
  <c r="D90" i="14"/>
  <c r="D87" i="14"/>
  <c r="D18" i="14"/>
  <c r="D51" i="14"/>
  <c r="D57" i="14"/>
  <c r="D60" i="14"/>
  <c r="D81" i="14"/>
  <c r="D136" i="14"/>
  <c r="D68" i="14"/>
  <c r="D95" i="14"/>
  <c r="D143" i="14"/>
  <c r="D45" i="14"/>
  <c r="D182" i="14"/>
  <c r="D202" i="14"/>
  <c r="D192" i="14"/>
  <c r="D67" i="14"/>
  <c r="D208" i="14"/>
  <c r="D216" i="14"/>
  <c r="D146" i="14"/>
  <c r="D76" i="14"/>
  <c r="D164" i="14"/>
  <c r="D69" i="14"/>
  <c r="D118" i="14"/>
  <c r="D218" i="14"/>
  <c r="D220" i="14"/>
  <c r="D109" i="14"/>
  <c r="D128" i="14"/>
  <c r="D180" i="14"/>
  <c r="D184" i="14"/>
  <c r="D64" i="14"/>
  <c r="D131" i="14"/>
  <c r="D139" i="14"/>
  <c r="D157" i="14"/>
  <c r="D80" i="14"/>
  <c r="D210" i="14"/>
  <c r="D40" i="14"/>
  <c r="D83" i="14"/>
  <c r="D209" i="14"/>
  <c r="D162" i="14"/>
  <c r="D72" i="14"/>
  <c r="D122" i="14"/>
  <c r="D190" i="14"/>
  <c r="D207" i="14"/>
  <c r="D237" i="14"/>
  <c r="D238" i="14"/>
  <c r="D239" i="14"/>
  <c r="D240" i="14"/>
  <c r="D241" i="14"/>
</calcChain>
</file>

<file path=xl/sharedStrings.xml><?xml version="1.0" encoding="utf-8"?>
<sst xmlns="http://schemas.openxmlformats.org/spreadsheetml/2006/main" count="14" uniqueCount="14">
  <si>
    <t>Diferencial</t>
  </si>
  <si>
    <t>Euribor</t>
  </si>
  <si>
    <t>Periode</t>
  </si>
  <si>
    <t>P%</t>
  </si>
  <si>
    <t>I%</t>
  </si>
  <si>
    <t>P</t>
  </si>
  <si>
    <t>I</t>
  </si>
  <si>
    <t>Periodo</t>
  </si>
  <si>
    <t>Periodos pendientes</t>
  </si>
  <si>
    <t>Tipo aplicable</t>
  </si>
  <si>
    <t>Amortitzación del capital del periodo</t>
  </si>
  <si>
    <t>Intereses del periodo</t>
  </si>
  <si>
    <t>Cuota mes</t>
  </si>
  <si>
    <t>Capital pendiente al final del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</si>
</sst>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-yyyy"/>
  </numFmts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4" borderId="1" xfId="0" applyFill="1" applyBorder="1"/>
    <xf numFmtId="0" fontId="1" fillId="0" borderId="0" xfId="1"/>
    <xf numFmtId="0" fontId="0" fillId="2" borderId="1" xfId="0" applyFill="1" applyBorder="1"/>
    <xf numFmtId="4" fontId="0" fillId="2" borderId="1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4" fontId="1" fillId="0" borderId="0" xfId="1" applyNumberFormat="1"/>
    <xf numFmtId="3" fontId="0" fillId="4" borderId="1" xfId="0" applyNumberFormat="1" applyFill="1" applyBorder="1"/>
    <xf numFmtId="0" fontId="0" fillId="5" borderId="1" xfId="0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165" fontId="0" fillId="5" borderId="1" xfId="0" applyNumberFormat="1" applyFill="1" applyBorder="1"/>
    <xf numFmtId="165" fontId="0" fillId="4" borderId="1" xfId="0" applyNumberFormat="1" applyFill="1" applyBorder="1"/>
    <xf numFmtId="1" fontId="0" fillId="3" borderId="1" xfId="0" applyNumberFormat="1" applyFill="1" applyBorder="1"/>
    <xf numFmtId="164" fontId="0" fillId="0" borderId="1" xfId="0" applyNumberFormat="1" applyBorder="1"/>
    <xf numFmtId="1" fontId="0" fillId="0" borderId="1" xfId="0" applyNumberFormat="1" applyBorder="1"/>
  </cellXfs>
  <cellStyles count="3">
    <cellStyle name="Normal" xfId="0" builtinId="0"/>
    <cellStyle name="Normal 2" xfId="1" xr:uid="{61DB7FCB-9BF8-43BF-9E19-2B13C74F011A}"/>
    <cellStyle name="Percentatge 2" xfId="2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AE311"/>
      <color rgb="FFFF7171"/>
      <color rgb="FF00B050"/>
      <color rgb="FF22B20E"/>
      <color rgb="FFFFC000"/>
      <color rgb="FFC70B9F"/>
      <color rgb="FF4472C4"/>
      <color rgb="FFF2F2F2"/>
      <color rgb="FFFFA7A7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Principal</c:v>
          </c:tx>
          <c:spPr>
            <a:ln w="1270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Hipoteca!$A$3:$A$242</c:f>
              <c:numCache>
                <c:formatCode>mmm\-yyyy</c:formatCode>
                <c:ptCount val="24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</c:numCache>
            </c:numRef>
          </c:cat>
          <c:val>
            <c:numRef>
              <c:f>Grafica!$D$2:$D$241</c:f>
              <c:numCache>
                <c:formatCode>0.0</c:formatCode>
                <c:ptCount val="240"/>
                <c:pt idx="0">
                  <c:v>0.33921666837845027</c:v>
                </c:pt>
                <c:pt idx="1">
                  <c:v>0.67899869787086464</c:v>
                </c:pt>
                <c:pt idx="2">
                  <c:v>1.0193470307457664</c:v>
                </c:pt>
                <c:pt idx="3">
                  <c:v>1.3602626108421261</c:v>
                </c:pt>
                <c:pt idx="4">
                  <c:v>1.7017463835719799</c:v>
                </c:pt>
                <c:pt idx="5">
                  <c:v>2.0437992959230504</c:v>
                </c:pt>
                <c:pt idx="6">
                  <c:v>2.3864222964613724</c:v>
                </c:pt>
                <c:pt idx="7">
                  <c:v>2.7296163353339251</c:v>
                </c:pt>
                <c:pt idx="8">
                  <c:v>3.0733823642712652</c:v>
                </c:pt>
                <c:pt idx="9">
                  <c:v>3.4177213365901671</c:v>
                </c:pt>
                <c:pt idx="10">
                  <c:v>3.762634207196268</c:v>
                </c:pt>
                <c:pt idx="11">
                  <c:v>4.1081219325867124</c:v>
                </c:pt>
                <c:pt idx="12">
                  <c:v>4.4541854708528064</c:v>
                </c:pt>
                <c:pt idx="13">
                  <c:v>4.8008257816826783</c:v>
                </c:pt>
                <c:pt idx="14">
                  <c:v>5.1480438263639323</c:v>
                </c:pt>
                <c:pt idx="15">
                  <c:v>5.4958405677863222</c:v>
                </c:pt>
                <c:pt idx="16">
                  <c:v>5.8442169704444158</c:v>
                </c:pt>
                <c:pt idx="17">
                  <c:v>6.1931740004402736</c:v>
                </c:pt>
                <c:pt idx="18">
                  <c:v>6.542712625486125</c:v>
                </c:pt>
                <c:pt idx="19">
                  <c:v>6.8928338149070525</c:v>
                </c:pt>
                <c:pt idx="20">
                  <c:v>7.24353853964368</c:v>
                </c:pt>
                <c:pt idx="21">
                  <c:v>7.5948277722548712</c:v>
                </c:pt>
                <c:pt idx="22">
                  <c:v>7.9467024869204117</c:v>
                </c:pt>
                <c:pt idx="23">
                  <c:v>8.2991636594437281</c:v>
                </c:pt>
                <c:pt idx="24">
                  <c:v>8.6522122672545851</c:v>
                </c:pt>
                <c:pt idx="25">
                  <c:v>9.0058492894117936</c:v>
                </c:pt>
                <c:pt idx="26">
                  <c:v>9.3600757066059295</c:v>
                </c:pt>
                <c:pt idx="27">
                  <c:v>9.7148925011620584</c:v>
                </c:pt>
                <c:pt idx="28">
                  <c:v>10.070300657042445</c:v>
                </c:pt>
                <c:pt idx="29">
                  <c:v>10.426301159849299</c:v>
                </c:pt>
                <c:pt idx="30">
                  <c:v>10.782894996827499</c:v>
                </c:pt>
                <c:pt idx="31">
                  <c:v>11.140083156867329</c:v>
                </c:pt>
                <c:pt idx="32">
                  <c:v>11.497866630507223</c:v>
                </c:pt>
                <c:pt idx="33">
                  <c:v>11.856246409936519</c:v>
                </c:pt>
                <c:pt idx="34">
                  <c:v>12.215223488998197</c:v>
                </c:pt>
                <c:pt idx="35">
                  <c:v>12.574798863191644</c:v>
                </c:pt>
                <c:pt idx="36">
                  <c:v>12.934973529675414</c:v>
                </c:pt>
                <c:pt idx="37">
                  <c:v>13.295748487269991</c:v>
                </c:pt>
                <c:pt idx="38">
                  <c:v>13.657124736460558</c:v>
                </c:pt>
                <c:pt idx="39">
                  <c:v>14.019103279399776</c:v>
                </c:pt>
                <c:pt idx="40">
                  <c:v>14.381685119910561</c:v>
                </c:pt>
                <c:pt idx="41">
                  <c:v>14.744871263488861</c:v>
                </c:pt>
                <c:pt idx="42">
                  <c:v>15.108662717306458</c:v>
                </c:pt>
                <c:pt idx="43">
                  <c:v>15.473060490213754</c:v>
                </c:pt>
                <c:pt idx="44">
                  <c:v>15.838065592742559</c:v>
                </c:pt>
                <c:pt idx="45">
                  <c:v>16.203679037108913</c:v>
                </c:pt>
                <c:pt idx="46">
                  <c:v>16.56990183721588</c:v>
                </c:pt>
                <c:pt idx="47">
                  <c:v>16.93673500865636</c:v>
                </c:pt>
                <c:pt idx="48">
                  <c:v>17.304179568715899</c:v>
                </c:pt>
                <c:pt idx="49">
                  <c:v>17.672236536375543</c:v>
                </c:pt>
                <c:pt idx="50">
                  <c:v>18.04090693231462</c:v>
                </c:pt>
                <c:pt idx="51">
                  <c:v>18.410191778913589</c:v>
                </c:pt>
                <c:pt idx="52">
                  <c:v>18.780092100256898</c:v>
                </c:pt>
                <c:pt idx="53">
                  <c:v>19.150608922135778</c:v>
                </c:pt>
                <c:pt idx="54">
                  <c:v>19.521743272051118</c:v>
                </c:pt>
                <c:pt idx="55">
                  <c:v>19.893496179216324</c:v>
                </c:pt>
                <c:pt idx="56">
                  <c:v>20.265868674560132</c:v>
                </c:pt>
                <c:pt idx="57">
                  <c:v>20.638861790729518</c:v>
                </c:pt>
                <c:pt idx="58">
                  <c:v>21.012476562092516</c:v>
                </c:pt>
                <c:pt idx="59">
                  <c:v>21.386714024741121</c:v>
                </c:pt>
                <c:pt idx="60">
                  <c:v>21.761575216494137</c:v>
                </c:pt>
                <c:pt idx="61">
                  <c:v>22.137061176900083</c:v>
                </c:pt>
                <c:pt idx="62">
                  <c:v>22.513172947240029</c:v>
                </c:pt>
                <c:pt idx="63">
                  <c:v>22.889911570530547</c:v>
                </c:pt>
                <c:pt idx="64">
                  <c:v>23.267278091526549</c:v>
                </c:pt>
                <c:pt idx="65">
                  <c:v>23.645273556724209</c:v>
                </c:pt>
                <c:pt idx="66">
                  <c:v>24.023899014363867</c:v>
                </c:pt>
                <c:pt idx="67">
                  <c:v>24.403155514432921</c:v>
                </c:pt>
                <c:pt idx="68">
                  <c:v>24.783044108668761</c:v>
                </c:pt>
                <c:pt idx="69">
                  <c:v>25.16356585056166</c:v>
                </c:pt>
                <c:pt idx="70">
                  <c:v>25.544721795357713</c:v>
                </c:pt>
                <c:pt idx="71">
                  <c:v>25.926513000061764</c:v>
                </c:pt>
                <c:pt idx="72">
                  <c:v>26.30894052344031</c:v>
                </c:pt>
                <c:pt idx="73">
                  <c:v>26.692005426024494</c:v>
                </c:pt>
                <c:pt idx="74">
                  <c:v>27.075708770112989</c:v>
                </c:pt>
                <c:pt idx="75">
                  <c:v>27.460051619774958</c:v>
                </c:pt>
                <c:pt idx="76">
                  <c:v>27.845035040853034</c:v>
                </c:pt>
                <c:pt idx="77">
                  <c:v>28.230660100966237</c:v>
                </c:pt>
                <c:pt idx="78">
                  <c:v>28.616927869512967</c:v>
                </c:pt>
                <c:pt idx="79">
                  <c:v>29.003839417673937</c:v>
                </c:pt>
                <c:pt idx="80">
                  <c:v>29.39139581841518</c:v>
                </c:pt>
                <c:pt idx="81">
                  <c:v>29.779598146490986</c:v>
                </c:pt>
                <c:pt idx="82">
                  <c:v>30.168447478446918</c:v>
                </c:pt>
                <c:pt idx="83">
                  <c:v>30.557944892622782</c:v>
                </c:pt>
                <c:pt idx="84">
                  <c:v>30.948091469155603</c:v>
                </c:pt>
                <c:pt idx="85">
                  <c:v>31.338888289982645</c:v>
                </c:pt>
                <c:pt idx="86">
                  <c:v>31.730336438844404</c:v>
                </c:pt>
                <c:pt idx="87">
                  <c:v>32.122437001287594</c:v>
                </c:pt>
                <c:pt idx="88">
                  <c:v>32.515191064668187</c:v>
                </c:pt>
                <c:pt idx="89">
                  <c:v>32.90859971815442</c:v>
                </c:pt>
                <c:pt idx="90">
                  <c:v>33.302664052729796</c:v>
                </c:pt>
                <c:pt idx="91">
                  <c:v>33.697385161196131</c:v>
                </c:pt>
                <c:pt idx="92">
                  <c:v>34.092764138176577</c:v>
                </c:pt>
                <c:pt idx="93">
                  <c:v>34.488802080118653</c:v>
                </c:pt>
                <c:pt idx="94">
                  <c:v>34.885500085297295</c:v>
                </c:pt>
                <c:pt idx="95">
                  <c:v>35.282859253817904</c:v>
                </c:pt>
                <c:pt idx="96">
                  <c:v>35.680880687619386</c:v>
                </c:pt>
                <c:pt idx="97">
                  <c:v>36.079565490477201</c:v>
                </c:pt>
                <c:pt idx="98">
                  <c:v>36.478914768006447</c:v>
                </c:pt>
                <c:pt idx="99">
                  <c:v>36.87892962766491</c:v>
                </c:pt>
                <c:pt idx="100">
                  <c:v>37.279611178756141</c:v>
                </c:pt>
                <c:pt idx="101">
                  <c:v>37.680960532432515</c:v>
                </c:pt>
                <c:pt idx="102">
                  <c:v>38.08297880169836</c:v>
                </c:pt>
                <c:pt idx="103">
                  <c:v>38.485667101412972</c:v>
                </c:pt>
                <c:pt idx="104">
                  <c:v>38.889026548293785</c:v>
                </c:pt>
                <c:pt idx="105">
                  <c:v>39.293058260919388</c:v>
                </c:pt>
                <c:pt idx="106">
                  <c:v>39.697763359732704</c:v>
                </c:pt>
                <c:pt idx="107">
                  <c:v>40.103142967044043</c:v>
                </c:pt>
                <c:pt idx="108">
                  <c:v>40.509198207034238</c:v>
                </c:pt>
                <c:pt idx="109">
                  <c:v>40.915930205757746</c:v>
                </c:pt>
                <c:pt idx="110">
                  <c:v>41.323340091145795</c:v>
                </c:pt>
                <c:pt idx="111">
                  <c:v>41.731428993009494</c:v>
                </c:pt>
                <c:pt idx="112">
                  <c:v>42.140198043042957</c:v>
                </c:pt>
                <c:pt idx="113">
                  <c:v>42.549648374826475</c:v>
                </c:pt>
                <c:pt idx="114">
                  <c:v>42.959781123829636</c:v>
                </c:pt>
                <c:pt idx="115">
                  <c:v>43.370597427414474</c:v>
                </c:pt>
                <c:pt idx="116">
                  <c:v>43.782098424838615</c:v>
                </c:pt>
                <c:pt idx="117">
                  <c:v>44.194285257258464</c:v>
                </c:pt>
                <c:pt idx="118">
                  <c:v>44.60715906773234</c:v>
                </c:pt>
                <c:pt idx="119">
                  <c:v>45.020721001223684</c:v>
                </c:pt>
                <c:pt idx="120">
                  <c:v>45.434972204604172</c:v>
                </c:pt>
                <c:pt idx="121">
                  <c:v>45.849913826656959</c:v>
                </c:pt>
                <c:pt idx="122">
                  <c:v>46.265547018079843</c:v>
                </c:pt>
                <c:pt idx="123">
                  <c:v>46.681872931488421</c:v>
                </c:pt>
                <c:pt idx="124">
                  <c:v>47.098892721419347</c:v>
                </c:pt>
                <c:pt idx="125">
                  <c:v>47.516607544333496</c:v>
                </c:pt>
                <c:pt idx="126">
                  <c:v>47.93501855861917</c:v>
                </c:pt>
                <c:pt idx="127">
                  <c:v>48.35412692459532</c:v>
                </c:pt>
                <c:pt idx="128">
                  <c:v>48.773933804514769</c:v>
                </c:pt>
                <c:pt idx="129">
                  <c:v>49.194440362567406</c:v>
                </c:pt>
                <c:pt idx="130">
                  <c:v>49.61564776488347</c:v>
                </c:pt>
                <c:pt idx="131">
                  <c:v>50.037557179536726</c:v>
                </c:pt>
                <c:pt idx="132">
                  <c:v>50.460169776547744</c:v>
                </c:pt>
                <c:pt idx="133">
                  <c:v>50.88348672788711</c:v>
                </c:pt>
                <c:pt idx="134">
                  <c:v>51.307509207478702</c:v>
                </c:pt>
                <c:pt idx="135">
                  <c:v>51.732238391202955</c:v>
                </c:pt>
                <c:pt idx="136">
                  <c:v>52.157675456900073</c:v>
                </c:pt>
                <c:pt idx="137">
                  <c:v>52.583821584373368</c:v>
                </c:pt>
                <c:pt idx="138">
                  <c:v>53.010677955392438</c:v>
                </c:pt>
                <c:pt idx="139">
                  <c:v>53.438245753696542</c:v>
                </c:pt>
                <c:pt idx="140">
                  <c:v>53.866526164997815</c:v>
                </c:pt>
                <c:pt idx="141">
                  <c:v>54.295520376984584</c:v>
                </c:pt>
                <c:pt idx="142">
                  <c:v>54.725229579324683</c:v>
                </c:pt>
                <c:pt idx="143">
                  <c:v>55.155654963668674</c:v>
                </c:pt>
                <c:pt idx="144">
                  <c:v>55.586797723653241</c:v>
                </c:pt>
                <c:pt idx="145">
                  <c:v>56.018659054904433</c:v>
                </c:pt>
                <c:pt idx="146">
                  <c:v>56.451240155041063</c:v>
                </c:pt>
                <c:pt idx="147">
                  <c:v>56.884542223677919</c:v>
                </c:pt>
                <c:pt idx="148">
                  <c:v>57.31856646242916</c:v>
                </c:pt>
                <c:pt idx="149">
                  <c:v>57.753314074911657</c:v>
                </c:pt>
                <c:pt idx="150">
                  <c:v>58.188786266748295</c:v>
                </c:pt>
                <c:pt idx="151">
                  <c:v>58.624984245571319</c:v>
                </c:pt>
                <c:pt idx="152">
                  <c:v>59.061909221025729</c:v>
                </c:pt>
                <c:pt idx="153">
                  <c:v>59.499562404772547</c:v>
                </c:pt>
                <c:pt idx="154">
                  <c:v>59.937945010492292</c:v>
                </c:pt>
                <c:pt idx="155">
                  <c:v>60.377058253888222</c:v>
                </c:pt>
                <c:pt idx="156">
                  <c:v>60.81690335268982</c:v>
                </c:pt>
                <c:pt idx="157">
                  <c:v>61.257481526656086</c:v>
                </c:pt>
                <c:pt idx="158">
                  <c:v>61.698793997578967</c:v>
                </c:pt>
                <c:pt idx="159">
                  <c:v>62.140841989286713</c:v>
                </c:pt>
                <c:pt idx="160">
                  <c:v>62.583626727647307</c:v>
                </c:pt>
                <c:pt idx="161">
                  <c:v>63.02714944057184</c:v>
                </c:pt>
                <c:pt idx="162">
                  <c:v>63.47141135801791</c:v>
                </c:pt>
                <c:pt idx="163">
                  <c:v>63.916413711993059</c:v>
                </c:pt>
                <c:pt idx="164">
                  <c:v>64.362157736558174</c:v>
                </c:pt>
                <c:pt idx="165">
                  <c:v>64.80864466783089</c:v>
                </c:pt>
                <c:pt idx="166">
                  <c:v>65.255875743989051</c:v>
                </c:pt>
                <c:pt idx="167">
                  <c:v>65.703852205274146</c:v>
                </c:pt>
                <c:pt idx="168">
                  <c:v>66.15257529399473</c:v>
                </c:pt>
                <c:pt idx="169">
                  <c:v>66.602046254529839</c:v>
                </c:pt>
                <c:pt idx="170">
                  <c:v>67.052266333332511</c:v>
                </c:pt>
                <c:pt idx="171">
                  <c:v>67.503236778933186</c:v>
                </c:pt>
                <c:pt idx="172">
                  <c:v>67.954958841943196</c:v>
                </c:pt>
                <c:pt idx="173">
                  <c:v>68.407433775058209</c:v>
                </c:pt>
                <c:pt idx="174">
                  <c:v>68.860662833061753</c:v>
                </c:pt>
                <c:pt idx="175">
                  <c:v>69.314647272828651</c:v>
                </c:pt>
                <c:pt idx="176">
                  <c:v>69.76938835332848</c:v>
                </c:pt>
                <c:pt idx="177">
                  <c:v>70.224887335629148</c:v>
                </c:pt>
                <c:pt idx="178">
                  <c:v>70.681145482900305</c:v>
                </c:pt>
                <c:pt idx="179">
                  <c:v>71.138164060416926</c:v>
                </c:pt>
                <c:pt idx="180">
                  <c:v>71.595944335562734</c:v>
                </c:pt>
                <c:pt idx="181">
                  <c:v>72.054487577833783</c:v>
                </c:pt>
                <c:pt idx="182">
                  <c:v>72.513795058841964</c:v>
                </c:pt>
                <c:pt idx="183">
                  <c:v>72.973868052318494</c:v>
                </c:pt>
                <c:pt idx="184">
                  <c:v>73.434707834117461</c:v>
                </c:pt>
                <c:pt idx="185">
                  <c:v>73.896315682219452</c:v>
                </c:pt>
                <c:pt idx="186">
                  <c:v>74.358692876734935</c:v>
                </c:pt>
                <c:pt idx="187">
                  <c:v>74.821840699907938</c:v>
                </c:pt>
                <c:pt idx="188">
                  <c:v>75.285760436119574</c:v>
                </c:pt>
                <c:pt idx="189">
                  <c:v>75.750453371891552</c:v>
                </c:pt>
                <c:pt idx="190">
                  <c:v>76.215920795889815</c:v>
                </c:pt>
                <c:pt idx="191">
                  <c:v>76.682163998928075</c:v>
                </c:pt>
                <c:pt idx="192">
                  <c:v>77.1491842739714</c:v>
                </c:pt>
                <c:pt idx="193">
                  <c:v>77.616982916139804</c:v>
                </c:pt>
                <c:pt idx="194">
                  <c:v>78.085561222711817</c:v>
                </c:pt>
                <c:pt idx="195">
                  <c:v>78.554920493128122</c:v>
                </c:pt>
                <c:pt idx="196">
                  <c:v>79.025062028995123</c:v>
                </c:pt>
                <c:pt idx="197">
                  <c:v>79.495987134088551</c:v>
                </c:pt>
                <c:pt idx="198">
                  <c:v>79.967697114357151</c:v>
                </c:pt>
                <c:pt idx="199">
                  <c:v>80.440193277926198</c:v>
                </c:pt>
                <c:pt idx="200">
                  <c:v>80.913476935101187</c:v>
                </c:pt>
                <c:pt idx="201">
                  <c:v>81.38754939837149</c:v>
                </c:pt>
                <c:pt idx="202">
                  <c:v>81.862411982413889</c:v>
                </c:pt>
                <c:pt idx="203">
                  <c:v>82.338066004096376</c:v>
                </c:pt>
                <c:pt idx="204">
                  <c:v>82.814512782481643</c:v>
                </c:pt>
                <c:pt idx="205">
                  <c:v>83.291753638830897</c:v>
                </c:pt>
                <c:pt idx="206">
                  <c:v>83.769789896607392</c:v>
                </c:pt>
                <c:pt idx="207">
                  <c:v>84.248622881480202</c:v>
                </c:pt>
                <c:pt idx="208">
                  <c:v>84.728253921327777</c:v>
                </c:pt>
                <c:pt idx="209">
                  <c:v>85.208684346241796</c:v>
                </c:pt>
                <c:pt idx="210">
                  <c:v>85.689915488530644</c:v>
                </c:pt>
                <c:pt idx="211">
                  <c:v>86.171948682723311</c:v>
                </c:pt>
                <c:pt idx="212">
                  <c:v>86.654785265572968</c:v>
                </c:pt>
                <c:pt idx="213">
                  <c:v>87.138426576060709</c:v>
                </c:pt>
                <c:pt idx="214">
                  <c:v>87.622873955399271</c:v>
                </c:pt>
                <c:pt idx="215">
                  <c:v>88.108128747036716</c:v>
                </c:pt>
                <c:pt idx="216">
                  <c:v>88.594192296660225</c:v>
                </c:pt>
                <c:pt idx="217">
                  <c:v>89.081065952199751</c:v>
                </c:pt>
                <c:pt idx="218">
                  <c:v>89.568751063831883</c:v>
                </c:pt>
                <c:pt idx="219">
                  <c:v>90.057248983983399</c:v>
                </c:pt>
                <c:pt idx="220">
                  <c:v>90.546561067335162</c:v>
                </c:pt>
                <c:pt idx="221">
                  <c:v>91.036688670825825</c:v>
                </c:pt>
                <c:pt idx="222">
                  <c:v>91.527633153655657</c:v>
                </c:pt>
                <c:pt idx="223">
                  <c:v>92.019395877290208</c:v>
                </c:pt>
                <c:pt idx="224">
                  <c:v>92.511978205464132</c:v>
                </c:pt>
                <c:pt idx="225">
                  <c:v>93.00538150418501</c:v>
                </c:pt>
                <c:pt idx="226">
                  <c:v>93.499607141737116</c:v>
                </c:pt>
                <c:pt idx="227">
                  <c:v>93.994656488685123</c:v>
                </c:pt>
                <c:pt idx="228">
                  <c:v>94.490530917878061</c:v>
                </c:pt>
                <c:pt idx="229">
                  <c:v>94.987231804452961</c:v>
                </c:pt>
                <c:pt idx="230">
                  <c:v>95.484760525838851</c:v>
                </c:pt>
                <c:pt idx="231">
                  <c:v>95.983118461760355</c:v>
                </c:pt>
                <c:pt idx="232">
                  <c:v>96.482306994241739</c:v>
                </c:pt>
                <c:pt idx="233">
                  <c:v>96.982327507610606</c:v>
                </c:pt>
                <c:pt idx="234">
                  <c:v>97.483181388501734</c:v>
                </c:pt>
                <c:pt idx="235">
                  <c:v>97.984870025861014</c:v>
                </c:pt>
                <c:pt idx="236">
                  <c:v>98.487394810949226</c:v>
                </c:pt>
                <c:pt idx="237">
                  <c:v>98.990757137345938</c:v>
                </c:pt>
                <c:pt idx="238">
                  <c:v>99.494958400953294</c:v>
                </c:pt>
                <c:pt idx="239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19-4F63-9B8B-3CEADB26F757}"/>
            </c:ext>
          </c:extLst>
        </c:ser>
        <c:ser>
          <c:idx val="1"/>
          <c:order val="1"/>
          <c:tx>
            <c:v>Interest</c:v>
          </c:tx>
          <c:marker>
            <c:symbol val="none"/>
          </c:marker>
          <c:val>
            <c:numRef>
              <c:f>Grafica!$E$2:$E$241</c:f>
              <c:numCache>
                <c:formatCode>0.0</c:formatCode>
                <c:ptCount val="240"/>
                <c:pt idx="0">
                  <c:v>0.77837970983030125</c:v>
                </c:pt>
                <c:pt idx="1">
                  <c:v>1.5541190259415827</c:v>
                </c:pt>
                <c:pt idx="2">
                  <c:v>2.327213547677645</c:v>
                </c:pt>
                <c:pt idx="3">
                  <c:v>3.0976588670478638</c:v>
                </c:pt>
                <c:pt idx="4">
                  <c:v>3.8654505687149623</c:v>
                </c:pt>
                <c:pt idx="5">
                  <c:v>4.6305842299827678</c:v>
                </c:pt>
                <c:pt idx="6">
                  <c:v>5.3930554207839494</c:v>
                </c:pt>
                <c:pt idx="7">
                  <c:v>6.1528597036677279</c:v>
                </c:pt>
                <c:pt idx="8">
                  <c:v>6.909992633787577</c:v>
                </c:pt>
                <c:pt idx="9">
                  <c:v>7.6644497588888889</c:v>
                </c:pt>
                <c:pt idx="10">
                  <c:v>8.41622661929663</c:v>
                </c:pt>
                <c:pt idx="11">
                  <c:v>9.1653187479029832</c:v>
                </c:pt>
                <c:pt idx="12">
                  <c:v>9.9117216701549413</c:v>
                </c:pt>
                <c:pt idx="13">
                  <c:v>10.655430904041914</c:v>
                </c:pt>
                <c:pt idx="14">
                  <c:v>11.396441960083296</c:v>
                </c:pt>
                <c:pt idx="15">
                  <c:v>12.13475034131601</c:v>
                </c:pt>
                <c:pt idx="16">
                  <c:v>12.870351543282043</c:v>
                </c:pt>
                <c:pt idx="17">
                  <c:v>13.603241054015944</c:v>
                </c:pt>
                <c:pt idx="18">
                  <c:v>14.333414354032332</c:v>
                </c:pt>
                <c:pt idx="19">
                  <c:v>15.060866916313342</c:v>
                </c:pt>
                <c:pt idx="20">
                  <c:v>15.785594206296087</c:v>
                </c:pt>
                <c:pt idx="21">
                  <c:v>16.507591681860063</c:v>
                </c:pt>
                <c:pt idx="22">
                  <c:v>17.226854793314576</c:v>
                </c:pt>
                <c:pt idx="23">
                  <c:v>17.943378983386108</c:v>
                </c:pt>
                <c:pt idx="24">
                  <c:v>18.657159687205692</c:v>
                </c:pt>
                <c:pt idx="25">
                  <c:v>19.368192332296232</c:v>
                </c:pt>
                <c:pt idx="26">
                  <c:v>20.07647233855986</c:v>
                </c:pt>
                <c:pt idx="27">
                  <c:v>20.781995118265186</c:v>
                </c:pt>
                <c:pt idx="28">
                  <c:v>21.484756076034618</c:v>
                </c:pt>
                <c:pt idx="29">
                  <c:v>22.184750608831589</c:v>
                </c:pt>
                <c:pt idx="30">
                  <c:v>22.881974105947826</c:v>
                </c:pt>
                <c:pt idx="31">
                  <c:v>23.576421948990511</c:v>
                </c:pt>
                <c:pt idx="32">
                  <c:v>24.268089511869537</c:v>
                </c:pt>
                <c:pt idx="33">
                  <c:v>24.956972160784623</c:v>
                </c:pt>
                <c:pt idx="34">
                  <c:v>25.643065254212495</c:v>
                </c:pt>
                <c:pt idx="35">
                  <c:v>26.326364142894008</c:v>
                </c:pt>
                <c:pt idx="36">
                  <c:v>27.006864169821256</c:v>
                </c:pt>
                <c:pt idx="37">
                  <c:v>27.684560670224645</c:v>
                </c:pt>
                <c:pt idx="38">
                  <c:v>28.359448971559967</c:v>
                </c:pt>
                <c:pt idx="39">
                  <c:v>29.031524393495442</c:v>
                </c:pt>
                <c:pt idx="40">
                  <c:v>29.70078224789874</c:v>
                </c:pt>
                <c:pt idx="41">
                  <c:v>30.367217838823976</c:v>
                </c:pt>
                <c:pt idx="42">
                  <c:v>31.030826462498684</c:v>
                </c:pt>
                <c:pt idx="43">
                  <c:v>31.691603407310776</c:v>
                </c:pt>
                <c:pt idx="44">
                  <c:v>32.349543953795482</c:v>
                </c:pt>
                <c:pt idx="45">
                  <c:v>33.004643374622262</c:v>
                </c:pt>
                <c:pt idx="46">
                  <c:v>33.656896934581681</c:v>
                </c:pt>
                <c:pt idx="47">
                  <c:v>34.306299890572298</c:v>
                </c:pt>
                <c:pt idx="48">
                  <c:v>34.952847491587491</c:v>
                </c:pt>
                <c:pt idx="49">
                  <c:v>35.596534978702309</c:v>
                </c:pt>
                <c:pt idx="50">
                  <c:v>36.237357585060238</c:v>
                </c:pt>
                <c:pt idx="51">
                  <c:v>36.875310535860038</c:v>
                </c:pt>
                <c:pt idx="52">
                  <c:v>37.510389048342432</c:v>
                </c:pt>
                <c:pt idx="53">
                  <c:v>38.142588331776885</c:v>
                </c:pt>
                <c:pt idx="54">
                  <c:v>38.771903587448328</c:v>
                </c:pt>
                <c:pt idx="55">
                  <c:v>39.398330008643818</c:v>
                </c:pt>
                <c:pt idx="56">
                  <c:v>40.021862780639239</c:v>
                </c:pt>
                <c:pt idx="57">
                  <c:v>40.642497080685906</c:v>
                </c:pt>
                <c:pt idx="58">
                  <c:v>41.260228077997247</c:v>
                </c:pt>
                <c:pt idx="59">
                  <c:v>41.87505093373538</c:v>
                </c:pt>
                <c:pt idx="60">
                  <c:v>42.486960800997664</c:v>
                </c:pt>
                <c:pt idx="61">
                  <c:v>43.095952824803319</c:v>
                </c:pt>
                <c:pt idx="62">
                  <c:v>43.702022142079905</c:v>
                </c:pt>
                <c:pt idx="63">
                  <c:v>44.305163881649889</c:v>
                </c:pt>
                <c:pt idx="64">
                  <c:v>44.905373164217075</c:v>
                </c:pt>
                <c:pt idx="65">
                  <c:v>45.502645102353149</c:v>
                </c:pt>
                <c:pt idx="66">
                  <c:v>46.096974800484041</c:v>
                </c:pt>
                <c:pt idx="67">
                  <c:v>46.688357354876402</c:v>
                </c:pt>
                <c:pt idx="68">
                  <c:v>47.276787853624022</c:v>
                </c:pt>
                <c:pt idx="69">
                  <c:v>47.862261376634152</c:v>
                </c:pt>
                <c:pt idx="70">
                  <c:v>48.444772995613889</c:v>
                </c:pt>
                <c:pt idx="71">
                  <c:v>49.024317774056527</c:v>
                </c:pt>
                <c:pt idx="72">
                  <c:v>49.600890767227831</c:v>
                </c:pt>
                <c:pt idx="73">
                  <c:v>50.174487022152341</c:v>
                </c:pt>
                <c:pt idx="74">
                  <c:v>50.745101577599669</c:v>
                </c:pt>
                <c:pt idx="75">
                  <c:v>51.312729464070664</c:v>
                </c:pt>
                <c:pt idx="76">
                  <c:v>51.877365703783703</c:v>
                </c:pt>
                <c:pt idx="77">
                  <c:v>52.439005310660868</c:v>
                </c:pt>
                <c:pt idx="78">
                  <c:v>52.997643290314087</c:v>
                </c:pt>
                <c:pt idx="79">
                  <c:v>53.553274640031333</c:v>
                </c:pt>
                <c:pt idx="80">
                  <c:v>54.105894348762689</c:v>
                </c:pt>
                <c:pt idx="81">
                  <c:v>54.655497397106544</c:v>
                </c:pt>
                <c:pt idx="82">
                  <c:v>55.20207875729556</c:v>
                </c:pt>
                <c:pt idx="83">
                  <c:v>55.745633393182814</c:v>
                </c:pt>
                <c:pt idx="84">
                  <c:v>56.28615626022782</c:v>
                </c:pt>
                <c:pt idx="85">
                  <c:v>56.823642305482494</c:v>
                </c:pt>
                <c:pt idx="86">
                  <c:v>57.358086467577181</c:v>
                </c:pt>
                <c:pt idx="87">
                  <c:v>57.889483676706632</c:v>
                </c:pt>
                <c:pt idx="88">
                  <c:v>58.417828854615884</c:v>
                </c:pt>
                <c:pt idx="89">
                  <c:v>58.943116914586248</c:v>
                </c:pt>
                <c:pt idx="90">
                  <c:v>59.465342761421162</c:v>
                </c:pt>
                <c:pt idx="91">
                  <c:v>59.984501291432068</c:v>
                </c:pt>
                <c:pt idx="92">
                  <c:v>60.500587392424244</c:v>
                </c:pt>
                <c:pt idx="93">
                  <c:v>61.013595943682681</c:v>
                </c:pt>
                <c:pt idx="94">
                  <c:v>61.5235218159578</c:v>
                </c:pt>
                <c:pt idx="95">
                  <c:v>62.030359871451324</c:v>
                </c:pt>
                <c:pt idx="96">
                  <c:v>62.534104963801923</c:v>
                </c:pt>
                <c:pt idx="97">
                  <c:v>63.034751938071047</c:v>
                </c:pt>
                <c:pt idx="98">
                  <c:v>63.532295630728534</c:v>
                </c:pt>
                <c:pt idx="99">
                  <c:v>64.026730869638385</c:v>
                </c:pt>
                <c:pt idx="100">
                  <c:v>64.518052474044339</c:v>
                </c:pt>
                <c:pt idx="101">
                  <c:v>65.006255254555583</c:v>
                </c:pt>
                <c:pt idx="102">
                  <c:v>65.49133401313226</c:v>
                </c:pt>
                <c:pt idx="103">
                  <c:v>65.973283543071176</c:v>
                </c:pt>
                <c:pt idx="104">
                  <c:v>66.452098628991223</c:v>
                </c:pt>
                <c:pt idx="105">
                  <c:v>66.927774046819096</c:v>
                </c:pt>
                <c:pt idx="106">
                  <c:v>67.400304563774597</c:v>
                </c:pt>
                <c:pt idx="107">
                  <c:v>67.869684938356301</c:v>
                </c:pt>
                <c:pt idx="108">
                  <c:v>68.335909920326898</c:v>
                </c:pt>
                <c:pt idx="109">
                  <c:v>68.798974250698691</c:v>
                </c:pt>
                <c:pt idx="110">
                  <c:v>69.258872661719053</c:v>
                </c:pt>
                <c:pt idx="111">
                  <c:v>69.715599876855705</c:v>
                </c:pt>
                <c:pt idx="112">
                  <c:v>70.169150610782182</c:v>
                </c:pt>
                <c:pt idx="113">
                  <c:v>70.619519569363121</c:v>
                </c:pt>
                <c:pt idx="114">
                  <c:v>71.066701449639638</c:v>
                </c:pt>
                <c:pt idx="115">
                  <c:v>71.510690939814538</c:v>
                </c:pt>
                <c:pt idx="116">
                  <c:v>71.95148271923766</c:v>
                </c:pt>
                <c:pt idx="117">
                  <c:v>72.389071458391086</c:v>
                </c:pt>
                <c:pt idx="118">
                  <c:v>72.823451818874361</c:v>
                </c:pt>
                <c:pt idx="119">
                  <c:v>73.25461845338971</c:v>
                </c:pt>
                <c:pt idx="120">
                  <c:v>73.682566005727182</c:v>
                </c:pt>
                <c:pt idx="121">
                  <c:v>74.107289110749804</c:v>
                </c:pt>
                <c:pt idx="122">
                  <c:v>74.528782394378737</c:v>
                </c:pt>
                <c:pt idx="123">
                  <c:v>74.947040473578298</c:v>
                </c:pt>
                <c:pt idx="124">
                  <c:v>75.362057956341133</c:v>
                </c:pt>
                <c:pt idx="125">
                  <c:v>75.773829441673158</c:v>
                </c:pt>
                <c:pt idx="126">
                  <c:v>76.182349519578665</c:v>
                </c:pt>
                <c:pt idx="127">
                  <c:v>76.587612771045286</c:v>
                </c:pt>
                <c:pt idx="128">
                  <c:v>76.98961376802896</c:v>
                </c:pt>
                <c:pt idx="129">
                  <c:v>77.388347073438851</c:v>
                </c:pt>
                <c:pt idx="130">
                  <c:v>77.783807241122346</c:v>
                </c:pt>
                <c:pt idx="131">
                  <c:v>78.175988815849919</c:v>
                </c:pt>
                <c:pt idx="132">
                  <c:v>78.564886333299981</c:v>
                </c:pt>
                <c:pt idx="133">
                  <c:v>78.950494320043717</c:v>
                </c:pt>
                <c:pt idx="134">
                  <c:v>79.332807293529953</c:v>
                </c:pt>
                <c:pt idx="135">
                  <c:v>79.711819762069922</c:v>
                </c:pt>
                <c:pt idx="136">
                  <c:v>80.087526224822042</c:v>
                </c:pt>
                <c:pt idx="137">
                  <c:v>80.459921171776713</c:v>
                </c:pt>
                <c:pt idx="138">
                  <c:v>80.828999083740882</c:v>
                </c:pt>
                <c:pt idx="139">
                  <c:v>81.194754432322924</c:v>
                </c:pt>
                <c:pt idx="140">
                  <c:v>81.557181679917178</c:v>
                </c:pt>
                <c:pt idx="141">
                  <c:v>81.916275279688705</c:v>
                </c:pt>
                <c:pt idx="142">
                  <c:v>82.272029675557775</c:v>
                </c:pt>
                <c:pt idx="143">
                  <c:v>82.62443930218457</c:v>
                </c:pt>
                <c:pt idx="144">
                  <c:v>82.973498584953674</c:v>
                </c:pt>
                <c:pt idx="145">
                  <c:v>83.319201939958646</c:v>
                </c:pt>
                <c:pt idx="146">
                  <c:v>83.661543773986551</c:v>
                </c:pt>
                <c:pt idx="147">
                  <c:v>84.00051848450245</c:v>
                </c:pt>
                <c:pt idx="148">
                  <c:v>84.33612045963379</c:v>
                </c:pt>
                <c:pt idx="149">
                  <c:v>84.668344078154945</c:v>
                </c:pt>
                <c:pt idx="150">
                  <c:v>84.997183709471557</c:v>
                </c:pt>
                <c:pt idx="151">
                  <c:v>85.322633713604972</c:v>
                </c:pt>
                <c:pt idx="152">
                  <c:v>85.644688441176527</c:v>
                </c:pt>
                <c:pt idx="153">
                  <c:v>85.963342233391984</c:v>
                </c:pt>
                <c:pt idx="154">
                  <c:v>86.278589422025732</c:v>
                </c:pt>
                <c:pt idx="155">
                  <c:v>86.590424329405124</c:v>
                </c:pt>
                <c:pt idx="156">
                  <c:v>86.898841268394733</c:v>
                </c:pt>
                <c:pt idx="157">
                  <c:v>87.203834542380591</c:v>
                </c:pt>
                <c:pt idx="158">
                  <c:v>87.505398445254357</c:v>
                </c:pt>
                <c:pt idx="159">
                  <c:v>87.803527261397505</c:v>
                </c:pt>
                <c:pt idx="160">
                  <c:v>88.098215265665488</c:v>
                </c:pt>
                <c:pt idx="161">
                  <c:v>88.38945672337185</c:v>
                </c:pt>
                <c:pt idx="162">
                  <c:v>88.677245890272317</c:v>
                </c:pt>
                <c:pt idx="163">
                  <c:v>88.961577012548887</c:v>
                </c:pt>
                <c:pt idx="164">
                  <c:v>89.242444326793844</c:v>
                </c:pt>
                <c:pt idx="165">
                  <c:v>89.519842059993806</c:v>
                </c:pt>
                <c:pt idx="166">
                  <c:v>89.793764429513686</c:v>
                </c:pt>
                <c:pt idx="167">
                  <c:v>90.064205643080712</c:v>
                </c:pt>
                <c:pt idx="168">
                  <c:v>90.331159898768263</c:v>
                </c:pt>
                <c:pt idx="169">
                  <c:v>90.594621384979888</c:v>
                </c:pt>
                <c:pt idx="170">
                  <c:v>90.85458428043313</c:v>
                </c:pt>
                <c:pt idx="171">
                  <c:v>91.111042754143412</c:v>
                </c:pt>
                <c:pt idx="172">
                  <c:v>91.363990965407794</c:v>
                </c:pt>
                <c:pt idx="173">
                  <c:v>91.613423063788872</c:v>
                </c:pt>
                <c:pt idx="174">
                  <c:v>91.859333189098521</c:v>
                </c:pt>
                <c:pt idx="175">
                  <c:v>92.10171547138161</c:v>
                </c:pt>
                <c:pt idx="176">
                  <c:v>92.34056403089977</c:v>
                </c:pt>
                <c:pt idx="177">
                  <c:v>92.575872978115044</c:v>
                </c:pt>
                <c:pt idx="178">
                  <c:v>92.80763641367362</c:v>
                </c:pt>
                <c:pt idx="179">
                  <c:v>93.0358484283894</c:v>
                </c:pt>
                <c:pt idx="180">
                  <c:v>93.26050310322762</c:v>
                </c:pt>
                <c:pt idx="181">
                  <c:v>93.481594509288513</c:v>
                </c:pt>
                <c:pt idx="182">
                  <c:v>93.699116707790751</c:v>
                </c:pt>
                <c:pt idx="183">
                  <c:v>93.913063750055102</c:v>
                </c:pt>
                <c:pt idx="184">
                  <c:v>94.123429677487806</c:v>
                </c:pt>
                <c:pt idx="185">
                  <c:v>94.330208521564174</c:v>
                </c:pt>
                <c:pt idx="186">
                  <c:v>94.533394303811932</c:v>
                </c:pt>
                <c:pt idx="187">
                  <c:v>94.732981035794708</c:v>
                </c:pt>
                <c:pt idx="188">
                  <c:v>94.928962719095381</c:v>
                </c:pt>
                <c:pt idx="189">
                  <c:v>95.121333345299476</c:v>
                </c:pt>
                <c:pt idx="190">
                  <c:v>95.310086895978515</c:v>
                </c:pt>
                <c:pt idx="191">
                  <c:v>95.495217342673271</c:v>
                </c:pt>
                <c:pt idx="192">
                  <c:v>95.67671864687712</c:v>
                </c:pt>
                <c:pt idx="193">
                  <c:v>95.854584760019236</c:v>
                </c:pt>
                <c:pt idx="194">
                  <c:v>96.028809623447842</c:v>
                </c:pt>
                <c:pt idx="195">
                  <c:v>96.199387168413452</c:v>
                </c:pt>
                <c:pt idx="196">
                  <c:v>96.366311316051906</c:v>
                </c:pt>
                <c:pt idx="197">
                  <c:v>96.529575977367699</c:v>
                </c:pt>
                <c:pt idx="198">
                  <c:v>96.689175053216943</c:v>
                </c:pt>
                <c:pt idx="199">
                  <c:v>96.845102434290538</c:v>
                </c:pt>
                <c:pt idx="200">
                  <c:v>96.997352001097184</c:v>
                </c:pt>
                <c:pt idx="201">
                  <c:v>97.145917623946445</c:v>
                </c:pt>
                <c:pt idx="202">
                  <c:v>97.290793162931706</c:v>
                </c:pt>
                <c:pt idx="203">
                  <c:v>97.431972467913212</c:v>
                </c:pt>
                <c:pt idx="204">
                  <c:v>97.569449378500948</c:v>
                </c:pt>
                <c:pt idx="205">
                  <c:v>97.703217724037586</c:v>
                </c:pt>
                <c:pt idx="206">
                  <c:v>97.833271323581386</c:v>
                </c:pt>
                <c:pt idx="207">
                  <c:v>97.959603985889018</c:v>
                </c:pt>
                <c:pt idx="208">
                  <c:v>98.082209509398453</c:v>
                </c:pt>
                <c:pt idx="209">
                  <c:v>98.201081682211623</c:v>
                </c:pt>
                <c:pt idx="210">
                  <c:v>98.316214282077439</c:v>
                </c:pt>
                <c:pt idx="211">
                  <c:v>98.427601076374273</c:v>
                </c:pt>
                <c:pt idx="212">
                  <c:v>98.535235822092886</c:v>
                </c:pt>
                <c:pt idx="213">
                  <c:v>98.639112265818937</c:v>
                </c:pt>
                <c:pt idx="214">
                  <c:v>98.739224143715816</c:v>
                </c:pt>
                <c:pt idx="215">
                  <c:v>98.835565181507107</c:v>
                </c:pt>
                <c:pt idx="216">
                  <c:v>98.928129094459294</c:v>
                </c:pt>
                <c:pt idx="217">
                  <c:v>99.016909587364367</c:v>
                </c:pt>
                <c:pt idx="218">
                  <c:v>99.101900354522201</c:v>
                </c:pt>
                <c:pt idx="219">
                  <c:v>99.183095079723216</c:v>
                </c:pt>
                <c:pt idx="220">
                  <c:v>99.260487436230832</c:v>
                </c:pt>
                <c:pt idx="221">
                  <c:v>99.334071086763885</c:v>
                </c:pt>
                <c:pt idx="222">
                  <c:v>99.40383968347912</c:v>
                </c:pt>
                <c:pt idx="223">
                  <c:v>99.469786867953445</c:v>
                </c:pt>
                <c:pt idx="224">
                  <c:v>99.531906271166505</c:v>
                </c:pt>
                <c:pt idx="225">
                  <c:v>99.590191513482836</c:v>
                </c:pt>
                <c:pt idx="226">
                  <c:v>99.644636204634295</c:v>
                </c:pt>
                <c:pt idx="227">
                  <c:v>99.695233943702263</c:v>
                </c:pt>
                <c:pt idx="228">
                  <c:v>99.741978319099942</c:v>
                </c:pt>
                <c:pt idx="229">
                  <c:v>99.784862908554572</c:v>
                </c:pt>
                <c:pt idx="230">
                  <c:v>99.82388127908952</c:v>
                </c:pt>
                <c:pt idx="231">
                  <c:v>99.859026987006644</c:v>
                </c:pt>
                <c:pt idx="232">
                  <c:v>99.890293577868235</c:v>
                </c:pt>
                <c:pt idx="233">
                  <c:v>99.917674586479166</c:v>
                </c:pt>
                <c:pt idx="234">
                  <c:v>99.941163536869041</c:v>
                </c:pt>
                <c:pt idx="235">
                  <c:v>99.960753942274195</c:v>
                </c:pt>
                <c:pt idx="236">
                  <c:v>99.97643930511957</c:v>
                </c:pt>
                <c:pt idx="237">
                  <c:v>99.988213117000996</c:v>
                </c:pt>
                <c:pt idx="238">
                  <c:v>99.996068858666803</c:v>
                </c:pt>
                <c:pt idx="239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9-4F63-9B8B-3CEADB26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11160"/>
        <c:axId val="662909520"/>
      </c:lineChart>
      <c:dateAx>
        <c:axId val="66291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09520"/>
        <c:crosses val="autoZero"/>
        <c:auto val="1"/>
        <c:lblOffset val="100"/>
        <c:baseTimeUnit val="months"/>
      </c:dateAx>
      <c:valAx>
        <c:axId val="662909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u="none" strike="noStrike" baseline="0"/>
                  <a:t>Percentage (</a:t>
                </a:r>
                <a:r>
                  <a:rPr lang="ca-ES" sz="1800"/>
                  <a:t>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1116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0</xdr:rowOff>
    </xdr:from>
    <xdr:to>
      <xdr:col>24</xdr:col>
      <xdr:colOff>225425</xdr:colOff>
      <xdr:row>28</xdr:row>
      <xdr:rowOff>130023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895EE0D-8EC4-446E-8514-6DD4BE35C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0.09209</cdr:x>
      <cdr:y>0.11678</cdr:y>
    </cdr:from>
    <cdr:to>
      <cdr:x>0.31809</cdr:x>
      <cdr:y>0.16478</cdr:y>
    </cdr:to>
    <cdr:sp macro="" textlink="">
      <cdr:nvSpPr>
        <cdr:cNvPr id="4" name="QuadreDeText 1">
          <a:extLst xmlns:a="http://schemas.openxmlformats.org/drawingml/2006/main">
            <a:ext uri="{FF2B5EF4-FFF2-40B4-BE49-F238E27FC236}">
              <a16:creationId xmlns:a16="http://schemas.microsoft.com/office/drawing/2014/main" id="{7EA13307-9158-48AE-B481-A5836604B0E6}"/>
            </a:ext>
          </a:extLst>
        </cdr:cNvPr>
        <cdr:cNvSpPr txBox="1"/>
      </cdr:nvSpPr>
      <cdr:spPr>
        <a:xfrm xmlns:a="http://schemas.openxmlformats.org/drawingml/2006/main">
          <a:off x="1049909" y="595797"/>
          <a:ext cx="2576466" cy="244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+mj-lt"/>
            </a:rPr>
            <a:t>Sources</a:t>
          </a:r>
          <a:r>
            <a:rPr lang="en-GB" sz="1100" baseline="0">
              <a:latin typeface="+mj-lt"/>
            </a:rPr>
            <a:t> and notes:</a:t>
          </a:r>
          <a:r>
            <a:rPr lang="en-GB" sz="1100">
              <a:latin typeface="+mj-lt"/>
            </a:rPr>
            <a:t> www.spainhousing.xyz</a:t>
          </a:r>
        </a:p>
      </cdr:txBody>
    </cdr:sp>
  </cdr:relSizeAnchor>
</c:userShape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F66-2A8E-496F-A236-FB8C00C8B55A}">
  <dimension ref="A1:I303"/>
  <sheetViews>
    <sheetView tabSelected="1" zoomScale="80" zoomScaleNormal="80" workbookViewId="0">
      <selection activeCell="K5" sqref="K5"/>
    </sheetView>
  </sheetViews>
  <sheetFormatPr defaultRowHeight="14.5" x14ac:dyDescent="0.35"/>
  <cols>
    <col min="1" max="1" width="13.1796875" customWidth="1"/>
    <col min="2" max="2" width="13" customWidth="1"/>
    <col min="3" max="3" width="15.90625" customWidth="1"/>
    <col min="4" max="4" width="10.08984375" customWidth="1"/>
    <col min="6" max="6" width="15.1796875" customWidth="1"/>
    <col min="7" max="7" width="11" customWidth="1"/>
    <col min="8" max="8" width="11.453125" style="1" bestFit="1" customWidth="1"/>
    <col min="9" max="9" width="16.81640625" customWidth="1"/>
  </cols>
  <sheetData>
    <row r="1" spans="1:9" ht="50.5" customHeight="1" x14ac:dyDescent="0.35">
      <c r="A1" s="10" t="s">
        <v>7</v>
      </c>
      <c r="B1" s="10" t="s">
        <v>8</v>
      </c>
      <c r="C1" s="10" t="s">
        <v>1</v>
      </c>
      <c r="D1" s="10" t="s">
        <v>0</v>
      </c>
      <c r="E1" s="10" t="s">
        <v>9</v>
      </c>
      <c r="F1" s="10" t="s">
        <v>10</v>
      </c>
      <c r="G1" s="10" t="s">
        <v>11</v>
      </c>
      <c r="H1" s="11" t="s">
        <v>12</v>
      </c>
      <c r="I1" s="10" t="s">
        <v>13</v>
      </c>
    </row>
    <row r="2" spans="1:9" x14ac:dyDescent="0.35">
      <c r="A2" s="13"/>
      <c r="B2" s="2"/>
      <c r="C2" s="2"/>
      <c r="D2" s="2"/>
      <c r="E2" s="2"/>
      <c r="F2" s="9">
        <f>SUM(F3:F242)</f>
        <v>50000.000000000029</v>
      </c>
      <c r="G2" s="9">
        <f>SUM(G3:G242)</f>
        <v>10706.00020541405</v>
      </c>
      <c r="H2" s="9">
        <f>SUM(H3:H242)</f>
        <v>60706.000205414028</v>
      </c>
      <c r="I2" s="14">
        <v>50000</v>
      </c>
    </row>
    <row r="3" spans="1:9" x14ac:dyDescent="0.35">
      <c r="A3" s="12">
        <v>36526</v>
      </c>
      <c r="B3" s="4">
        <v>240</v>
      </c>
      <c r="C3" s="4">
        <v>0.01</v>
      </c>
      <c r="D3" s="4">
        <v>0.01</v>
      </c>
      <c r="E3" s="4">
        <f t="shared" ref="E3:E66" si="0">C3+D3</f>
        <v>0.02</v>
      </c>
      <c r="F3" s="5">
        <f t="shared" ref="F3:F66" si="1">H3-G3</f>
        <v>169.60833418922525</v>
      </c>
      <c r="G3" s="6">
        <f t="shared" ref="G3:G66" si="2">I2*(E3/12)</f>
        <v>83.333333333333343</v>
      </c>
      <c r="H3" s="5">
        <f>PMT(E3/12,B3,I2*-1)</f>
        <v>252.94166752255859</v>
      </c>
      <c r="I3" s="7">
        <f t="shared" ref="I3:I66" si="3">I2-F3</f>
        <v>49830.391665810777</v>
      </c>
    </row>
    <row r="4" spans="1:9" x14ac:dyDescent="0.35">
      <c r="A4" s="12">
        <v>36557</v>
      </c>
      <c r="B4" s="4">
        <f t="shared" ref="B4:B67" si="4">B3-1</f>
        <v>239</v>
      </c>
      <c r="C4" s="4">
        <v>0.01</v>
      </c>
      <c r="D4" s="4">
        <v>0.01</v>
      </c>
      <c r="E4" s="4">
        <f t="shared" si="0"/>
        <v>0.02</v>
      </c>
      <c r="F4" s="5">
        <f t="shared" si="1"/>
        <v>169.8910147462073</v>
      </c>
      <c r="G4" s="6">
        <f t="shared" si="2"/>
        <v>83.050652776351299</v>
      </c>
      <c r="H4" s="5">
        <f t="shared" ref="H3:H66" si="5">PMT(E4/12,B4,I3*-1)</f>
        <v>252.94166752255859</v>
      </c>
      <c r="I4" s="7">
        <f t="shared" si="3"/>
        <v>49660.500651064569</v>
      </c>
    </row>
    <row r="5" spans="1:9" x14ac:dyDescent="0.35">
      <c r="A5" s="12">
        <v>36586</v>
      </c>
      <c r="B5" s="4">
        <f t="shared" si="4"/>
        <v>238</v>
      </c>
      <c r="C5" s="4">
        <v>0.01</v>
      </c>
      <c r="D5" s="4">
        <v>0.01</v>
      </c>
      <c r="E5" s="4">
        <f t="shared" si="0"/>
        <v>0.02</v>
      </c>
      <c r="F5" s="5">
        <f t="shared" si="1"/>
        <v>170.17416643745096</v>
      </c>
      <c r="G5" s="6">
        <f t="shared" si="2"/>
        <v>82.767501085107625</v>
      </c>
      <c r="H5" s="5">
        <f t="shared" si="5"/>
        <v>252.94166752255859</v>
      </c>
      <c r="I5" s="7">
        <f t="shared" si="3"/>
        <v>49490.326484627119</v>
      </c>
    </row>
    <row r="6" spans="1:9" x14ac:dyDescent="0.35">
      <c r="A6" s="12">
        <v>36617</v>
      </c>
      <c r="B6" s="4">
        <f t="shared" si="4"/>
        <v>237</v>
      </c>
      <c r="C6" s="4">
        <v>0.01</v>
      </c>
      <c r="D6" s="4">
        <v>0.01</v>
      </c>
      <c r="E6" s="4">
        <f t="shared" si="0"/>
        <v>0.02</v>
      </c>
      <c r="F6" s="5">
        <f t="shared" si="1"/>
        <v>170.45779004818002</v>
      </c>
      <c r="G6" s="6">
        <f t="shared" si="2"/>
        <v>82.483877474378531</v>
      </c>
      <c r="H6" s="5">
        <f t="shared" si="5"/>
        <v>252.94166752255853</v>
      </c>
      <c r="I6" s="7">
        <f t="shared" si="3"/>
        <v>49319.868694578938</v>
      </c>
    </row>
    <row r="7" spans="1:9" x14ac:dyDescent="0.35">
      <c r="A7" s="12">
        <v>36647</v>
      </c>
      <c r="B7" s="4">
        <f t="shared" si="4"/>
        <v>236</v>
      </c>
      <c r="C7" s="4">
        <v>0.01</v>
      </c>
      <c r="D7" s="4">
        <v>0.01</v>
      </c>
      <c r="E7" s="4">
        <f t="shared" si="0"/>
        <v>0.02</v>
      </c>
      <c r="F7" s="5">
        <f t="shared" si="1"/>
        <v>170.74188636492704</v>
      </c>
      <c r="G7" s="6">
        <f t="shared" si="2"/>
        <v>82.199781157631563</v>
      </c>
      <c r="H7" s="5">
        <f t="shared" si="5"/>
        <v>252.94166752255859</v>
      </c>
      <c r="I7" s="7">
        <f t="shared" si="3"/>
        <v>49149.126808214009</v>
      </c>
    </row>
    <row r="8" spans="1:9" x14ac:dyDescent="0.35">
      <c r="A8" s="12">
        <v>36678</v>
      </c>
      <c r="B8" s="4">
        <f t="shared" si="4"/>
        <v>235</v>
      </c>
      <c r="C8" s="4">
        <v>0.01</v>
      </c>
      <c r="D8" s="4">
        <v>0.01</v>
      </c>
      <c r="E8" s="4">
        <f t="shared" si="0"/>
        <v>0.02</v>
      </c>
      <c r="F8" s="5">
        <f t="shared" si="1"/>
        <v>171.02645617553523</v>
      </c>
      <c r="G8" s="6">
        <f t="shared" si="2"/>
        <v>81.915211347023359</v>
      </c>
      <c r="H8" s="5">
        <f t="shared" si="5"/>
        <v>252.94166752255859</v>
      </c>
      <c r="I8" s="7">
        <f t="shared" si="3"/>
        <v>48978.100352038477</v>
      </c>
    </row>
    <row r="9" spans="1:9" x14ac:dyDescent="0.35">
      <c r="A9" s="12">
        <v>36708</v>
      </c>
      <c r="B9" s="4">
        <f t="shared" si="4"/>
        <v>234</v>
      </c>
      <c r="C9" s="4">
        <v>0.01</v>
      </c>
      <c r="D9" s="4">
        <v>0.01</v>
      </c>
      <c r="E9" s="4">
        <f t="shared" si="0"/>
        <v>0.02</v>
      </c>
      <c r="F9" s="5">
        <f t="shared" si="1"/>
        <v>171.31150026916112</v>
      </c>
      <c r="G9" s="6">
        <f t="shared" si="2"/>
        <v>81.63016725339746</v>
      </c>
      <c r="H9" s="5">
        <f t="shared" si="5"/>
        <v>252.94166752255859</v>
      </c>
      <c r="I9" s="7">
        <f t="shared" si="3"/>
        <v>48806.788851769314</v>
      </c>
    </row>
    <row r="10" spans="1:9" x14ac:dyDescent="0.35">
      <c r="A10" s="12">
        <v>36739</v>
      </c>
      <c r="B10" s="4">
        <f t="shared" si="4"/>
        <v>233</v>
      </c>
      <c r="C10" s="4">
        <v>0.01</v>
      </c>
      <c r="D10" s="4">
        <v>0.01</v>
      </c>
      <c r="E10" s="4">
        <f t="shared" si="0"/>
        <v>0.02</v>
      </c>
      <c r="F10" s="5">
        <f t="shared" si="1"/>
        <v>171.59701943627641</v>
      </c>
      <c r="G10" s="6">
        <f t="shared" si="2"/>
        <v>81.344648086282191</v>
      </c>
      <c r="H10" s="5">
        <f t="shared" si="5"/>
        <v>252.94166752255859</v>
      </c>
      <c r="I10" s="7">
        <f t="shared" si="3"/>
        <v>48635.191832333039</v>
      </c>
    </row>
    <row r="11" spans="1:9" x14ac:dyDescent="0.35">
      <c r="A11" s="12">
        <v>36770</v>
      </c>
      <c r="B11" s="4">
        <f t="shared" si="4"/>
        <v>232</v>
      </c>
      <c r="C11" s="4">
        <v>0.01</v>
      </c>
      <c r="D11" s="4">
        <v>0.01</v>
      </c>
      <c r="E11" s="4">
        <f t="shared" si="0"/>
        <v>0.02</v>
      </c>
      <c r="F11" s="5">
        <f t="shared" si="1"/>
        <v>171.88301446867018</v>
      </c>
      <c r="G11" s="6">
        <f t="shared" si="2"/>
        <v>81.058653053888406</v>
      </c>
      <c r="H11" s="5">
        <f t="shared" si="5"/>
        <v>252.94166752255859</v>
      </c>
      <c r="I11" s="7">
        <f t="shared" si="3"/>
        <v>48463.308817864367</v>
      </c>
    </row>
    <row r="12" spans="1:9" x14ac:dyDescent="0.35">
      <c r="A12" s="12">
        <v>36800</v>
      </c>
      <c r="B12" s="4">
        <f t="shared" si="4"/>
        <v>231</v>
      </c>
      <c r="C12" s="4">
        <v>0.01</v>
      </c>
      <c r="D12" s="4">
        <v>0.01</v>
      </c>
      <c r="E12" s="4">
        <f t="shared" si="0"/>
        <v>0.02</v>
      </c>
      <c r="F12" s="5">
        <f t="shared" si="1"/>
        <v>172.16948615945125</v>
      </c>
      <c r="G12" s="6">
        <f t="shared" si="2"/>
        <v>80.772181363107279</v>
      </c>
      <c r="H12" s="5">
        <f t="shared" si="5"/>
        <v>252.94166752255853</v>
      </c>
      <c r="I12" s="7">
        <f t="shared" si="3"/>
        <v>48291.139331704915</v>
      </c>
    </row>
    <row r="13" spans="1:9" x14ac:dyDescent="0.35">
      <c r="A13" s="12">
        <v>36831</v>
      </c>
      <c r="B13" s="4">
        <f t="shared" si="4"/>
        <v>230</v>
      </c>
      <c r="C13" s="4">
        <v>0.01</v>
      </c>
      <c r="D13" s="4">
        <v>0.01</v>
      </c>
      <c r="E13" s="4">
        <f t="shared" si="0"/>
        <v>0.02</v>
      </c>
      <c r="F13" s="5">
        <f t="shared" si="1"/>
        <v>172.4564353030504</v>
      </c>
      <c r="G13" s="6">
        <f t="shared" si="2"/>
        <v>80.485232219508191</v>
      </c>
      <c r="H13" s="5">
        <f t="shared" si="5"/>
        <v>252.94166752255859</v>
      </c>
      <c r="I13" s="7">
        <f t="shared" si="3"/>
        <v>48118.682896401864</v>
      </c>
    </row>
    <row r="14" spans="1:9" x14ac:dyDescent="0.35">
      <c r="A14" s="12">
        <v>36861</v>
      </c>
      <c r="B14" s="4">
        <f t="shared" si="4"/>
        <v>229</v>
      </c>
      <c r="C14" s="4">
        <v>0.01</v>
      </c>
      <c r="D14" s="4">
        <v>0.01</v>
      </c>
      <c r="E14" s="4">
        <f t="shared" si="0"/>
        <v>0.02</v>
      </c>
      <c r="F14" s="5">
        <f t="shared" si="1"/>
        <v>172.74386269522211</v>
      </c>
      <c r="G14" s="6">
        <f t="shared" si="2"/>
        <v>80.197804827336441</v>
      </c>
      <c r="H14" s="5">
        <f t="shared" si="5"/>
        <v>252.94166752255853</v>
      </c>
      <c r="I14" s="7">
        <f t="shared" si="3"/>
        <v>47945.939033706643</v>
      </c>
    </row>
    <row r="15" spans="1:9" x14ac:dyDescent="0.35">
      <c r="A15" s="12">
        <v>36892</v>
      </c>
      <c r="B15" s="4">
        <f t="shared" si="4"/>
        <v>228</v>
      </c>
      <c r="C15" s="4">
        <v>0.01</v>
      </c>
      <c r="D15" s="4">
        <v>0.01</v>
      </c>
      <c r="E15" s="4">
        <f t="shared" si="0"/>
        <v>0.02</v>
      </c>
      <c r="F15" s="5">
        <f t="shared" si="1"/>
        <v>173.03176913304753</v>
      </c>
      <c r="G15" s="6">
        <f t="shared" si="2"/>
        <v>79.909898389511071</v>
      </c>
      <c r="H15" s="5">
        <f t="shared" si="5"/>
        <v>252.94166752255859</v>
      </c>
      <c r="I15" s="7">
        <f t="shared" si="3"/>
        <v>47772.907264573594</v>
      </c>
    </row>
    <row r="16" spans="1:9" x14ac:dyDescent="0.35">
      <c r="A16" s="12">
        <v>36923</v>
      </c>
      <c r="B16" s="4">
        <f t="shared" si="4"/>
        <v>227</v>
      </c>
      <c r="C16" s="4">
        <v>0.01</v>
      </c>
      <c r="D16" s="4">
        <v>0.01</v>
      </c>
      <c r="E16" s="4">
        <f t="shared" si="0"/>
        <v>0.02</v>
      </c>
      <c r="F16" s="5">
        <f t="shared" si="1"/>
        <v>173.32015541493593</v>
      </c>
      <c r="G16" s="6">
        <f t="shared" si="2"/>
        <v>79.621512107622664</v>
      </c>
      <c r="H16" s="5">
        <f t="shared" si="5"/>
        <v>252.94166752255859</v>
      </c>
      <c r="I16" s="7">
        <f t="shared" si="3"/>
        <v>47599.58710915866</v>
      </c>
    </row>
    <row r="17" spans="1:9" x14ac:dyDescent="0.35">
      <c r="A17" s="12">
        <v>36951</v>
      </c>
      <c r="B17" s="4">
        <f t="shared" si="4"/>
        <v>226</v>
      </c>
      <c r="C17" s="4">
        <v>0.01</v>
      </c>
      <c r="D17" s="4">
        <v>0.01</v>
      </c>
      <c r="E17" s="4">
        <f t="shared" si="0"/>
        <v>0.02</v>
      </c>
      <c r="F17" s="5">
        <f t="shared" si="1"/>
        <v>173.60902234062743</v>
      </c>
      <c r="G17" s="6">
        <f t="shared" si="2"/>
        <v>79.332645181931099</v>
      </c>
      <c r="H17" s="5">
        <f t="shared" si="5"/>
        <v>252.94166752255853</v>
      </c>
      <c r="I17" s="7">
        <f t="shared" si="3"/>
        <v>47425.978086818031</v>
      </c>
    </row>
    <row r="18" spans="1:9" x14ac:dyDescent="0.35">
      <c r="A18" s="12">
        <v>36982</v>
      </c>
      <c r="B18" s="4">
        <f t="shared" si="4"/>
        <v>225</v>
      </c>
      <c r="C18" s="4">
        <v>0.01</v>
      </c>
      <c r="D18" s="4">
        <v>0.01</v>
      </c>
      <c r="E18" s="4">
        <f t="shared" si="0"/>
        <v>0.02</v>
      </c>
      <c r="F18" s="5">
        <f t="shared" si="1"/>
        <v>173.89837071119518</v>
      </c>
      <c r="G18" s="6">
        <f t="shared" si="2"/>
        <v>79.04329681136339</v>
      </c>
      <c r="H18" s="5">
        <f t="shared" si="5"/>
        <v>252.94166752255859</v>
      </c>
      <c r="I18" s="7">
        <f t="shared" si="3"/>
        <v>47252.079716106833</v>
      </c>
    </row>
    <row r="19" spans="1:9" x14ac:dyDescent="0.35">
      <c r="A19" s="12">
        <v>37012</v>
      </c>
      <c r="B19" s="4">
        <f t="shared" si="4"/>
        <v>224</v>
      </c>
      <c r="C19" s="4">
        <v>0.01</v>
      </c>
      <c r="D19" s="4">
        <v>0.01</v>
      </c>
      <c r="E19" s="4">
        <f t="shared" si="0"/>
        <v>0.02</v>
      </c>
      <c r="F19" s="5">
        <f t="shared" si="1"/>
        <v>174.18820132904713</v>
      </c>
      <c r="G19" s="6">
        <f t="shared" si="2"/>
        <v>78.7534661935114</v>
      </c>
      <c r="H19" s="5">
        <f t="shared" si="5"/>
        <v>252.94166752255853</v>
      </c>
      <c r="I19" s="7">
        <f t="shared" si="3"/>
        <v>47077.891514777788</v>
      </c>
    </row>
    <row r="20" spans="1:9" x14ac:dyDescent="0.35">
      <c r="A20" s="12">
        <v>37043</v>
      </c>
      <c r="B20" s="4">
        <f t="shared" si="4"/>
        <v>223</v>
      </c>
      <c r="C20" s="4">
        <v>0.01</v>
      </c>
      <c r="D20" s="4">
        <v>0.01</v>
      </c>
      <c r="E20" s="4">
        <f t="shared" si="0"/>
        <v>0.02</v>
      </c>
      <c r="F20" s="5">
        <f t="shared" si="1"/>
        <v>174.47851499792887</v>
      </c>
      <c r="G20" s="6">
        <f t="shared" si="2"/>
        <v>78.463152524629649</v>
      </c>
      <c r="H20" s="5">
        <f t="shared" si="5"/>
        <v>252.94166752255853</v>
      </c>
      <c r="I20" s="7">
        <f t="shared" si="3"/>
        <v>46903.412999779859</v>
      </c>
    </row>
    <row r="21" spans="1:9" x14ac:dyDescent="0.35">
      <c r="A21" s="12">
        <v>37073</v>
      </c>
      <c r="B21" s="4">
        <f t="shared" si="4"/>
        <v>222</v>
      </c>
      <c r="C21" s="4">
        <v>0.01</v>
      </c>
      <c r="D21" s="4">
        <v>0.01</v>
      </c>
      <c r="E21" s="4">
        <f t="shared" si="0"/>
        <v>0.02</v>
      </c>
      <c r="F21" s="5">
        <f t="shared" si="1"/>
        <v>174.76931252292547</v>
      </c>
      <c r="G21" s="6">
        <f t="shared" si="2"/>
        <v>78.1723549996331</v>
      </c>
      <c r="H21" s="5">
        <f t="shared" si="5"/>
        <v>252.94166752255859</v>
      </c>
      <c r="I21" s="7">
        <f t="shared" si="3"/>
        <v>46728.643687256932</v>
      </c>
    </row>
    <row r="22" spans="1:9" x14ac:dyDescent="0.35">
      <c r="A22" s="12">
        <v>37104</v>
      </c>
      <c r="B22" s="4">
        <f t="shared" si="4"/>
        <v>221</v>
      </c>
      <c r="C22" s="4">
        <v>0.01</v>
      </c>
      <c r="D22" s="4">
        <v>0.01</v>
      </c>
      <c r="E22" s="4">
        <f t="shared" si="0"/>
        <v>0.02</v>
      </c>
      <c r="F22" s="5">
        <f t="shared" si="1"/>
        <v>175.06059471046365</v>
      </c>
      <c r="G22" s="6">
        <f t="shared" si="2"/>
        <v>77.881072812094885</v>
      </c>
      <c r="H22" s="5">
        <f t="shared" si="5"/>
        <v>252.94166752255853</v>
      </c>
      <c r="I22" s="7">
        <f t="shared" si="3"/>
        <v>46553.583092546469</v>
      </c>
    </row>
    <row r="23" spans="1:9" x14ac:dyDescent="0.35">
      <c r="A23" s="12">
        <v>37135</v>
      </c>
      <c r="B23" s="4">
        <f t="shared" si="4"/>
        <v>220</v>
      </c>
      <c r="C23" s="4">
        <v>0.01</v>
      </c>
      <c r="D23" s="4">
        <v>0.01</v>
      </c>
      <c r="E23" s="4">
        <f t="shared" si="0"/>
        <v>0.02</v>
      </c>
      <c r="F23" s="5">
        <f t="shared" si="1"/>
        <v>175.3523623683144</v>
      </c>
      <c r="G23" s="6">
        <f t="shared" si="2"/>
        <v>77.589305154244116</v>
      </c>
      <c r="H23" s="5">
        <f t="shared" si="5"/>
        <v>252.94166752255853</v>
      </c>
      <c r="I23" s="7">
        <f t="shared" si="3"/>
        <v>46378.230730178155</v>
      </c>
    </row>
    <row r="24" spans="1:9" x14ac:dyDescent="0.35">
      <c r="A24" s="12">
        <v>37165</v>
      </c>
      <c r="B24" s="4">
        <f t="shared" si="4"/>
        <v>219</v>
      </c>
      <c r="C24" s="4">
        <v>0.01</v>
      </c>
      <c r="D24" s="4">
        <v>0.01</v>
      </c>
      <c r="E24" s="4">
        <f t="shared" si="0"/>
        <v>0.02</v>
      </c>
      <c r="F24" s="5">
        <f t="shared" si="1"/>
        <v>175.64461630559492</v>
      </c>
      <c r="G24" s="6">
        <f t="shared" si="2"/>
        <v>77.297051216963595</v>
      </c>
      <c r="H24" s="5">
        <f t="shared" si="5"/>
        <v>252.94166752255853</v>
      </c>
      <c r="I24" s="7">
        <f t="shared" si="3"/>
        <v>46202.58611387256</v>
      </c>
    </row>
    <row r="25" spans="1:9" x14ac:dyDescent="0.35">
      <c r="A25" s="12">
        <v>37196</v>
      </c>
      <c r="B25" s="4">
        <f t="shared" si="4"/>
        <v>218</v>
      </c>
      <c r="C25" s="4">
        <v>0.01</v>
      </c>
      <c r="D25" s="4">
        <v>0.01</v>
      </c>
      <c r="E25" s="4">
        <f t="shared" si="0"/>
        <v>0.02</v>
      </c>
      <c r="F25" s="5">
        <f t="shared" si="1"/>
        <v>175.93735733277094</v>
      </c>
      <c r="G25" s="6">
        <f t="shared" si="2"/>
        <v>77.004310189787603</v>
      </c>
      <c r="H25" s="5">
        <f t="shared" si="5"/>
        <v>252.94166752255853</v>
      </c>
      <c r="I25" s="7">
        <f t="shared" si="3"/>
        <v>46026.648756539791</v>
      </c>
    </row>
    <row r="26" spans="1:9" x14ac:dyDescent="0.35">
      <c r="A26" s="12">
        <v>37226</v>
      </c>
      <c r="B26" s="4">
        <f t="shared" si="4"/>
        <v>217</v>
      </c>
      <c r="C26" s="4">
        <v>0.01</v>
      </c>
      <c r="D26" s="4">
        <v>0.01</v>
      </c>
      <c r="E26" s="4">
        <f t="shared" si="0"/>
        <v>0.02</v>
      </c>
      <c r="F26" s="5">
        <f t="shared" si="1"/>
        <v>176.23058626165886</v>
      </c>
      <c r="G26" s="6">
        <f t="shared" si="2"/>
        <v>76.711081260899661</v>
      </c>
      <c r="H26" s="5">
        <f t="shared" si="5"/>
        <v>252.94166752255853</v>
      </c>
      <c r="I26" s="7">
        <f t="shared" si="3"/>
        <v>45850.418170278135</v>
      </c>
    </row>
    <row r="27" spans="1:9" x14ac:dyDescent="0.35">
      <c r="A27" s="12">
        <v>37257</v>
      </c>
      <c r="B27" s="4">
        <f t="shared" si="4"/>
        <v>216</v>
      </c>
      <c r="C27" s="4">
        <v>0.01</v>
      </c>
      <c r="D27" s="4">
        <v>0.01</v>
      </c>
      <c r="E27" s="4">
        <f t="shared" si="0"/>
        <v>0.02</v>
      </c>
      <c r="F27" s="5">
        <f t="shared" si="1"/>
        <v>176.52430390542835</v>
      </c>
      <c r="G27" s="6">
        <f t="shared" si="2"/>
        <v>76.417363617130235</v>
      </c>
      <c r="H27" s="5">
        <f t="shared" si="5"/>
        <v>252.94166752255859</v>
      </c>
      <c r="I27" s="7">
        <f t="shared" si="3"/>
        <v>45673.893866372709</v>
      </c>
    </row>
    <row r="28" spans="1:9" x14ac:dyDescent="0.35">
      <c r="A28" s="12">
        <v>37288</v>
      </c>
      <c r="B28" s="4">
        <f t="shared" si="4"/>
        <v>215</v>
      </c>
      <c r="C28" s="4">
        <v>0.01</v>
      </c>
      <c r="D28" s="4">
        <v>0.01</v>
      </c>
      <c r="E28" s="4">
        <f t="shared" si="0"/>
        <v>0.02</v>
      </c>
      <c r="F28" s="5">
        <f t="shared" si="1"/>
        <v>176.81851107860408</v>
      </c>
      <c r="G28" s="6">
        <f t="shared" si="2"/>
        <v>76.123156443954514</v>
      </c>
      <c r="H28" s="5">
        <f t="shared" si="5"/>
        <v>252.94166752255859</v>
      </c>
      <c r="I28" s="7">
        <f t="shared" si="3"/>
        <v>45497.075355294102</v>
      </c>
    </row>
    <row r="29" spans="1:9" x14ac:dyDescent="0.35">
      <c r="A29" s="12">
        <v>37316</v>
      </c>
      <c r="B29" s="4">
        <f t="shared" si="4"/>
        <v>214</v>
      </c>
      <c r="C29" s="4">
        <v>0.01</v>
      </c>
      <c r="D29" s="4">
        <v>0.01</v>
      </c>
      <c r="E29" s="4">
        <f t="shared" si="0"/>
        <v>0.02</v>
      </c>
      <c r="F29" s="5">
        <f t="shared" si="1"/>
        <v>177.11320859706842</v>
      </c>
      <c r="G29" s="6">
        <f t="shared" si="2"/>
        <v>75.828458925490182</v>
      </c>
      <c r="H29" s="5">
        <f t="shared" si="5"/>
        <v>252.94166752255859</v>
      </c>
      <c r="I29" s="7">
        <f t="shared" si="3"/>
        <v>45319.962146697035</v>
      </c>
    </row>
    <row r="30" spans="1:9" x14ac:dyDescent="0.35">
      <c r="A30" s="12">
        <v>37347</v>
      </c>
      <c r="B30" s="4">
        <f t="shared" si="4"/>
        <v>213</v>
      </c>
      <c r="C30" s="4">
        <v>0.01</v>
      </c>
      <c r="D30" s="4">
        <v>0.01</v>
      </c>
      <c r="E30" s="4">
        <f t="shared" si="0"/>
        <v>0.02</v>
      </c>
      <c r="F30" s="5">
        <f t="shared" si="1"/>
        <v>177.40839727806355</v>
      </c>
      <c r="G30" s="6">
        <f t="shared" si="2"/>
        <v>75.533270244495057</v>
      </c>
      <c r="H30" s="5">
        <f t="shared" si="5"/>
        <v>252.94166752255859</v>
      </c>
      <c r="I30" s="7">
        <f t="shared" si="3"/>
        <v>45142.55374941897</v>
      </c>
    </row>
    <row r="31" spans="1:9" x14ac:dyDescent="0.35">
      <c r="A31" s="12">
        <v>37377</v>
      </c>
      <c r="B31" s="4">
        <f t="shared" si="4"/>
        <v>212</v>
      </c>
      <c r="C31" s="4">
        <v>0.01</v>
      </c>
      <c r="D31" s="4">
        <v>0.01</v>
      </c>
      <c r="E31" s="4">
        <f t="shared" si="0"/>
        <v>0.02</v>
      </c>
      <c r="F31" s="5">
        <f t="shared" si="1"/>
        <v>177.70407794019363</v>
      </c>
      <c r="G31" s="6">
        <f t="shared" si="2"/>
        <v>75.237589582364961</v>
      </c>
      <c r="H31" s="5">
        <f t="shared" si="5"/>
        <v>252.94166752255859</v>
      </c>
      <c r="I31" s="7">
        <f t="shared" si="3"/>
        <v>44964.849671478776</v>
      </c>
    </row>
    <row r="32" spans="1:9" x14ac:dyDescent="0.35">
      <c r="A32" s="12">
        <v>37408</v>
      </c>
      <c r="B32" s="4">
        <f t="shared" si="4"/>
        <v>211</v>
      </c>
      <c r="C32" s="4">
        <v>0.01</v>
      </c>
      <c r="D32" s="4">
        <v>0.01</v>
      </c>
      <c r="E32" s="4">
        <f t="shared" si="0"/>
        <v>0.02</v>
      </c>
      <c r="F32" s="5">
        <f t="shared" si="1"/>
        <v>178.00025140342728</v>
      </c>
      <c r="G32" s="6">
        <f t="shared" si="2"/>
        <v>74.941416119131304</v>
      </c>
      <c r="H32" s="5">
        <f t="shared" si="5"/>
        <v>252.94166752255859</v>
      </c>
      <c r="I32" s="7">
        <f t="shared" si="3"/>
        <v>44786.849420075348</v>
      </c>
    </row>
    <row r="33" spans="1:9" x14ac:dyDescent="0.35">
      <c r="A33" s="12">
        <v>37438</v>
      </c>
      <c r="B33" s="4">
        <f t="shared" si="4"/>
        <v>210</v>
      </c>
      <c r="C33" s="4">
        <v>0.01</v>
      </c>
      <c r="D33" s="4">
        <v>0.01</v>
      </c>
      <c r="E33" s="4">
        <f t="shared" si="0"/>
        <v>0.02</v>
      </c>
      <c r="F33" s="5">
        <f t="shared" si="1"/>
        <v>178.2969184890996</v>
      </c>
      <c r="G33" s="6">
        <f t="shared" si="2"/>
        <v>74.644749033458922</v>
      </c>
      <c r="H33" s="5">
        <f t="shared" si="5"/>
        <v>252.94166752255853</v>
      </c>
      <c r="I33" s="7">
        <f t="shared" si="3"/>
        <v>44608.552501586251</v>
      </c>
    </row>
    <row r="34" spans="1:9" x14ac:dyDescent="0.35">
      <c r="A34" s="12">
        <v>37469</v>
      </c>
      <c r="B34" s="4">
        <f t="shared" si="4"/>
        <v>209</v>
      </c>
      <c r="C34" s="4">
        <v>0.01</v>
      </c>
      <c r="D34" s="4">
        <v>0.01</v>
      </c>
      <c r="E34" s="4">
        <f t="shared" si="0"/>
        <v>0.02</v>
      </c>
      <c r="F34" s="5">
        <f t="shared" si="1"/>
        <v>178.59408001991483</v>
      </c>
      <c r="G34" s="6">
        <f t="shared" si="2"/>
        <v>74.347587502643762</v>
      </c>
      <c r="H34" s="5">
        <f t="shared" si="5"/>
        <v>252.94166752255859</v>
      </c>
      <c r="I34" s="7">
        <f t="shared" si="3"/>
        <v>44429.958421566334</v>
      </c>
    </row>
    <row r="35" spans="1:9" x14ac:dyDescent="0.35">
      <c r="A35" s="12">
        <v>37500</v>
      </c>
      <c r="B35" s="4">
        <f t="shared" si="4"/>
        <v>208</v>
      </c>
      <c r="C35" s="4">
        <v>0.01</v>
      </c>
      <c r="D35" s="4">
        <v>0.01</v>
      </c>
      <c r="E35" s="4">
        <f t="shared" si="0"/>
        <v>0.02</v>
      </c>
      <c r="F35" s="5">
        <f t="shared" si="1"/>
        <v>178.89173681994797</v>
      </c>
      <c r="G35" s="6">
        <f t="shared" si="2"/>
        <v>74.049930702610567</v>
      </c>
      <c r="H35" s="5">
        <f t="shared" si="5"/>
        <v>252.94166752255853</v>
      </c>
      <c r="I35" s="7">
        <f t="shared" si="3"/>
        <v>44251.066684746387</v>
      </c>
    </row>
    <row r="36" spans="1:9" x14ac:dyDescent="0.35">
      <c r="A36" s="12">
        <v>37530</v>
      </c>
      <c r="B36" s="4">
        <f t="shared" si="4"/>
        <v>207</v>
      </c>
      <c r="C36" s="4">
        <v>0.01</v>
      </c>
      <c r="D36" s="4">
        <v>0.01</v>
      </c>
      <c r="E36" s="4">
        <f t="shared" si="0"/>
        <v>0.02</v>
      </c>
      <c r="F36" s="5">
        <f t="shared" si="1"/>
        <v>179.18988971464793</v>
      </c>
      <c r="G36" s="6">
        <f t="shared" si="2"/>
        <v>73.751777807910656</v>
      </c>
      <c r="H36" s="5">
        <f t="shared" si="5"/>
        <v>252.94166752255859</v>
      </c>
      <c r="I36" s="7">
        <f t="shared" si="3"/>
        <v>44071.876795031741</v>
      </c>
    </row>
    <row r="37" spans="1:9" x14ac:dyDescent="0.35">
      <c r="A37" s="12">
        <v>37561</v>
      </c>
      <c r="B37" s="4">
        <f t="shared" si="4"/>
        <v>206</v>
      </c>
      <c r="C37" s="4">
        <v>0.01</v>
      </c>
      <c r="D37" s="4">
        <v>0.01</v>
      </c>
      <c r="E37" s="4">
        <f t="shared" si="0"/>
        <v>0.02</v>
      </c>
      <c r="F37" s="5">
        <f t="shared" si="1"/>
        <v>179.48853953083903</v>
      </c>
      <c r="G37" s="6">
        <f t="shared" si="2"/>
        <v>73.453127991719569</v>
      </c>
      <c r="H37" s="5">
        <f t="shared" si="5"/>
        <v>252.94166752255859</v>
      </c>
      <c r="I37" s="7">
        <f t="shared" si="3"/>
        <v>43892.388255500904</v>
      </c>
    </row>
    <row r="38" spans="1:9" x14ac:dyDescent="0.35">
      <c r="A38" s="12">
        <v>37591</v>
      </c>
      <c r="B38" s="4">
        <f t="shared" si="4"/>
        <v>205</v>
      </c>
      <c r="C38" s="4">
        <v>0.01</v>
      </c>
      <c r="D38" s="4">
        <v>0.01</v>
      </c>
      <c r="E38" s="4">
        <f t="shared" si="0"/>
        <v>0.02</v>
      </c>
      <c r="F38" s="5">
        <f t="shared" si="1"/>
        <v>179.78768709672377</v>
      </c>
      <c r="G38" s="6">
        <f t="shared" si="2"/>
        <v>73.153980425834845</v>
      </c>
      <c r="H38" s="5">
        <f t="shared" si="5"/>
        <v>252.94166752255862</v>
      </c>
      <c r="I38" s="7">
        <f t="shared" si="3"/>
        <v>43712.600568404181</v>
      </c>
    </row>
    <row r="39" spans="1:9" x14ac:dyDescent="0.35">
      <c r="A39" s="12">
        <v>37622</v>
      </c>
      <c r="B39" s="4">
        <f t="shared" si="4"/>
        <v>204</v>
      </c>
      <c r="C39" s="4">
        <v>0.01</v>
      </c>
      <c r="D39" s="4">
        <v>0.01</v>
      </c>
      <c r="E39" s="4">
        <f t="shared" si="0"/>
        <v>0.02</v>
      </c>
      <c r="F39" s="5">
        <f t="shared" si="1"/>
        <v>180.08733324188498</v>
      </c>
      <c r="G39" s="6">
        <f t="shared" si="2"/>
        <v>72.85433428067364</v>
      </c>
      <c r="H39" s="5">
        <f t="shared" si="5"/>
        <v>252.94166752255862</v>
      </c>
      <c r="I39" s="7">
        <f t="shared" si="3"/>
        <v>43532.513235162296</v>
      </c>
    </row>
    <row r="40" spans="1:9" x14ac:dyDescent="0.35">
      <c r="A40" s="12">
        <v>37653</v>
      </c>
      <c r="B40" s="4">
        <f t="shared" si="4"/>
        <v>203</v>
      </c>
      <c r="C40" s="4">
        <v>0.01</v>
      </c>
      <c r="D40" s="4">
        <v>0.01</v>
      </c>
      <c r="E40" s="4">
        <f t="shared" si="0"/>
        <v>0.02</v>
      </c>
      <c r="F40" s="5">
        <f t="shared" si="1"/>
        <v>180.38747879728811</v>
      </c>
      <c r="G40" s="6">
        <f t="shared" si="2"/>
        <v>72.554188725270492</v>
      </c>
      <c r="H40" s="5">
        <f t="shared" si="5"/>
        <v>252.94166752255859</v>
      </c>
      <c r="I40" s="7">
        <f t="shared" si="3"/>
        <v>43352.125756365007</v>
      </c>
    </row>
    <row r="41" spans="1:9" x14ac:dyDescent="0.35">
      <c r="A41" s="12">
        <v>37681</v>
      </c>
      <c r="B41" s="4">
        <f t="shared" si="4"/>
        <v>202</v>
      </c>
      <c r="C41" s="4">
        <v>0.01</v>
      </c>
      <c r="D41" s="4">
        <v>0.01</v>
      </c>
      <c r="E41" s="4">
        <f t="shared" si="0"/>
        <v>0.02</v>
      </c>
      <c r="F41" s="5">
        <f t="shared" si="1"/>
        <v>180.6881245952836</v>
      </c>
      <c r="G41" s="6">
        <f t="shared" si="2"/>
        <v>72.253542927275021</v>
      </c>
      <c r="H41" s="5">
        <f t="shared" si="5"/>
        <v>252.94166752255862</v>
      </c>
      <c r="I41" s="7">
        <f t="shared" si="3"/>
        <v>43171.437631769724</v>
      </c>
    </row>
    <row r="42" spans="1:9" x14ac:dyDescent="0.35">
      <c r="A42" s="12">
        <v>37712</v>
      </c>
      <c r="B42" s="4">
        <f t="shared" si="4"/>
        <v>201</v>
      </c>
      <c r="C42" s="4">
        <v>0.01</v>
      </c>
      <c r="D42" s="4">
        <v>0.01</v>
      </c>
      <c r="E42" s="4">
        <f t="shared" si="0"/>
        <v>0.02</v>
      </c>
      <c r="F42" s="5">
        <f t="shared" si="1"/>
        <v>180.98927146960904</v>
      </c>
      <c r="G42" s="6">
        <f t="shared" si="2"/>
        <v>71.952396052949538</v>
      </c>
      <c r="H42" s="5">
        <f t="shared" si="5"/>
        <v>252.94166752255859</v>
      </c>
      <c r="I42" s="7">
        <f t="shared" si="3"/>
        <v>42990.448360300114</v>
      </c>
    </row>
    <row r="43" spans="1:9" x14ac:dyDescent="0.35">
      <c r="A43" s="12">
        <v>37742</v>
      </c>
      <c r="B43" s="4">
        <f t="shared" si="4"/>
        <v>200</v>
      </c>
      <c r="C43" s="4">
        <v>0.01</v>
      </c>
      <c r="D43" s="4">
        <v>0.01</v>
      </c>
      <c r="E43" s="4">
        <f t="shared" si="0"/>
        <v>0.02</v>
      </c>
      <c r="F43" s="5">
        <f t="shared" si="1"/>
        <v>181.29092025539177</v>
      </c>
      <c r="G43" s="6">
        <f t="shared" si="2"/>
        <v>71.650747267166864</v>
      </c>
      <c r="H43" s="5">
        <f t="shared" si="5"/>
        <v>252.94166752255862</v>
      </c>
      <c r="I43" s="7">
        <f t="shared" si="3"/>
        <v>42809.157440044721</v>
      </c>
    </row>
    <row r="44" spans="1:9" x14ac:dyDescent="0.35">
      <c r="A44" s="12">
        <v>37773</v>
      </c>
      <c r="B44" s="4">
        <f t="shared" si="4"/>
        <v>199</v>
      </c>
      <c r="C44" s="4">
        <v>0.01</v>
      </c>
      <c r="D44" s="4">
        <v>0.01</v>
      </c>
      <c r="E44" s="4">
        <f t="shared" si="0"/>
        <v>0.02</v>
      </c>
      <c r="F44" s="5">
        <f t="shared" si="1"/>
        <v>181.59307178915066</v>
      </c>
      <c r="G44" s="6">
        <f t="shared" si="2"/>
        <v>71.348595733407876</v>
      </c>
      <c r="H44" s="5">
        <f t="shared" si="5"/>
        <v>252.94166752255853</v>
      </c>
      <c r="I44" s="7">
        <f t="shared" si="3"/>
        <v>42627.564368255567</v>
      </c>
    </row>
    <row r="45" spans="1:9" x14ac:dyDescent="0.35">
      <c r="A45" s="12">
        <v>37803</v>
      </c>
      <c r="B45" s="4">
        <f t="shared" si="4"/>
        <v>198</v>
      </c>
      <c r="C45" s="4">
        <v>0.01</v>
      </c>
      <c r="D45" s="4">
        <v>0.01</v>
      </c>
      <c r="E45" s="4">
        <f t="shared" si="0"/>
        <v>0.02</v>
      </c>
      <c r="F45" s="5">
        <f t="shared" si="1"/>
        <v>181.8957269087993</v>
      </c>
      <c r="G45" s="6">
        <f t="shared" si="2"/>
        <v>71.045940613759285</v>
      </c>
      <c r="H45" s="5">
        <f t="shared" si="5"/>
        <v>252.94166752255859</v>
      </c>
      <c r="I45" s="7">
        <f t="shared" si="3"/>
        <v>42445.668641346769</v>
      </c>
    </row>
    <row r="46" spans="1:9" x14ac:dyDescent="0.35">
      <c r="A46" s="12">
        <v>37834</v>
      </c>
      <c r="B46" s="4">
        <f t="shared" si="4"/>
        <v>197</v>
      </c>
      <c r="C46" s="4">
        <v>0.01</v>
      </c>
      <c r="D46" s="4">
        <v>0.01</v>
      </c>
      <c r="E46" s="4">
        <f t="shared" si="0"/>
        <v>0.02</v>
      </c>
      <c r="F46" s="5">
        <f t="shared" si="1"/>
        <v>182.1988864536473</v>
      </c>
      <c r="G46" s="6">
        <f t="shared" si="2"/>
        <v>70.742781068911285</v>
      </c>
      <c r="H46" s="5">
        <f t="shared" si="5"/>
        <v>252.94166752255859</v>
      </c>
      <c r="I46" s="7">
        <f t="shared" si="3"/>
        <v>42263.469754893122</v>
      </c>
    </row>
    <row r="47" spans="1:9" x14ac:dyDescent="0.35">
      <c r="A47" s="12">
        <v>37865</v>
      </c>
      <c r="B47" s="4">
        <f t="shared" si="4"/>
        <v>196</v>
      </c>
      <c r="C47" s="4">
        <v>0.01</v>
      </c>
      <c r="D47" s="4">
        <v>0.01</v>
      </c>
      <c r="E47" s="4">
        <f t="shared" si="0"/>
        <v>0.02</v>
      </c>
      <c r="F47" s="5">
        <f t="shared" si="1"/>
        <v>182.50255126440339</v>
      </c>
      <c r="G47" s="6">
        <f t="shared" si="2"/>
        <v>70.439116258155209</v>
      </c>
      <c r="H47" s="5">
        <f t="shared" si="5"/>
        <v>252.94166752255859</v>
      </c>
      <c r="I47" s="7">
        <f t="shared" si="3"/>
        <v>42080.967203628716</v>
      </c>
    </row>
    <row r="48" spans="1:9" x14ac:dyDescent="0.35">
      <c r="A48" s="12">
        <v>37895</v>
      </c>
      <c r="B48" s="4">
        <f t="shared" si="4"/>
        <v>195</v>
      </c>
      <c r="C48" s="4">
        <v>0.01</v>
      </c>
      <c r="D48" s="4">
        <v>0.01</v>
      </c>
      <c r="E48" s="4">
        <f t="shared" si="0"/>
        <v>0.02</v>
      </c>
      <c r="F48" s="5">
        <f t="shared" si="1"/>
        <v>182.80672218317733</v>
      </c>
      <c r="G48" s="6">
        <f t="shared" si="2"/>
        <v>70.134945339381204</v>
      </c>
      <c r="H48" s="5">
        <f t="shared" si="5"/>
        <v>252.94166752255853</v>
      </c>
      <c r="I48" s="7">
        <f t="shared" si="3"/>
        <v>41898.160481445535</v>
      </c>
    </row>
    <row r="49" spans="1:9" x14ac:dyDescent="0.35">
      <c r="A49" s="12">
        <v>37926</v>
      </c>
      <c r="B49" s="4">
        <f t="shared" si="4"/>
        <v>194</v>
      </c>
      <c r="C49" s="4">
        <v>0.01</v>
      </c>
      <c r="D49" s="4">
        <v>0.01</v>
      </c>
      <c r="E49" s="4">
        <f t="shared" si="0"/>
        <v>0.02</v>
      </c>
      <c r="F49" s="5">
        <f t="shared" si="1"/>
        <v>183.11140005348264</v>
      </c>
      <c r="G49" s="6">
        <f t="shared" si="2"/>
        <v>69.830267469075892</v>
      </c>
      <c r="H49" s="5">
        <f t="shared" si="5"/>
        <v>252.94166752255853</v>
      </c>
      <c r="I49" s="7">
        <f t="shared" si="3"/>
        <v>41715.049081392055</v>
      </c>
    </row>
    <row r="50" spans="1:9" x14ac:dyDescent="0.35">
      <c r="A50" s="12">
        <v>37956</v>
      </c>
      <c r="B50" s="4">
        <f t="shared" si="4"/>
        <v>193</v>
      </c>
      <c r="C50" s="4">
        <v>0.01</v>
      </c>
      <c r="D50" s="4">
        <v>0.01</v>
      </c>
      <c r="E50" s="4">
        <f t="shared" si="0"/>
        <v>0.02</v>
      </c>
      <c r="F50" s="5">
        <f t="shared" si="1"/>
        <v>183.41658572023843</v>
      </c>
      <c r="G50" s="6">
        <f t="shared" si="2"/>
        <v>69.525081802320102</v>
      </c>
      <c r="H50" s="5">
        <f t="shared" si="5"/>
        <v>252.94166752255853</v>
      </c>
      <c r="I50" s="7">
        <f t="shared" si="3"/>
        <v>41531.632495671816</v>
      </c>
    </row>
    <row r="51" spans="1:9" x14ac:dyDescent="0.35">
      <c r="A51" s="12">
        <v>37987</v>
      </c>
      <c r="B51" s="4">
        <f t="shared" si="4"/>
        <v>192</v>
      </c>
      <c r="C51" s="4">
        <v>0.01</v>
      </c>
      <c r="D51" s="4">
        <v>0.01</v>
      </c>
      <c r="E51" s="4">
        <f t="shared" si="0"/>
        <v>0.02</v>
      </c>
      <c r="F51" s="5">
        <f t="shared" si="1"/>
        <v>183.72228002977215</v>
      </c>
      <c r="G51" s="6">
        <f t="shared" si="2"/>
        <v>69.219387492786367</v>
      </c>
      <c r="H51" s="5">
        <f t="shared" si="5"/>
        <v>252.94166752255853</v>
      </c>
      <c r="I51" s="7">
        <f t="shared" si="3"/>
        <v>41347.910215642041</v>
      </c>
    </row>
    <row r="52" spans="1:9" x14ac:dyDescent="0.35">
      <c r="A52" s="12">
        <v>38018</v>
      </c>
      <c r="B52" s="4">
        <f t="shared" si="4"/>
        <v>191</v>
      </c>
      <c r="C52" s="4">
        <v>0.01</v>
      </c>
      <c r="D52" s="4">
        <v>0.01</v>
      </c>
      <c r="E52" s="4">
        <f t="shared" si="0"/>
        <v>0.02</v>
      </c>
      <c r="F52" s="5">
        <f t="shared" si="1"/>
        <v>184.02848382982179</v>
      </c>
      <c r="G52" s="6">
        <f t="shared" si="2"/>
        <v>68.913183692736737</v>
      </c>
      <c r="H52" s="5">
        <f t="shared" si="5"/>
        <v>252.94166752255853</v>
      </c>
      <c r="I52" s="7">
        <f t="shared" si="3"/>
        <v>41163.881731812216</v>
      </c>
    </row>
    <row r="53" spans="1:9" x14ac:dyDescent="0.35">
      <c r="A53" s="12">
        <v>38047</v>
      </c>
      <c r="B53" s="4">
        <f t="shared" si="4"/>
        <v>190</v>
      </c>
      <c r="C53" s="4">
        <v>0.01</v>
      </c>
      <c r="D53" s="4">
        <v>0.01</v>
      </c>
      <c r="E53" s="4">
        <f t="shared" si="0"/>
        <v>0.02</v>
      </c>
      <c r="F53" s="5">
        <f t="shared" si="1"/>
        <v>184.33519796953811</v>
      </c>
      <c r="G53" s="6">
        <f t="shared" si="2"/>
        <v>68.606469553020361</v>
      </c>
      <c r="H53" s="5">
        <f t="shared" si="5"/>
        <v>252.94166752255848</v>
      </c>
      <c r="I53" s="7">
        <f t="shared" si="3"/>
        <v>40979.54653384268</v>
      </c>
    </row>
    <row r="54" spans="1:9" x14ac:dyDescent="0.35">
      <c r="A54" s="12">
        <v>38078</v>
      </c>
      <c r="B54" s="4">
        <f t="shared" si="4"/>
        <v>189</v>
      </c>
      <c r="C54" s="4">
        <v>0.01</v>
      </c>
      <c r="D54" s="4">
        <v>0.01</v>
      </c>
      <c r="E54" s="4">
        <f t="shared" si="0"/>
        <v>0.02</v>
      </c>
      <c r="F54" s="5">
        <f t="shared" si="1"/>
        <v>184.6424232994874</v>
      </c>
      <c r="G54" s="6">
        <f t="shared" si="2"/>
        <v>68.299244223071142</v>
      </c>
      <c r="H54" s="5">
        <f t="shared" si="5"/>
        <v>252.94166752255853</v>
      </c>
      <c r="I54" s="7">
        <f t="shared" si="3"/>
        <v>40794.90411054319</v>
      </c>
    </row>
    <row r="55" spans="1:9" x14ac:dyDescent="0.35">
      <c r="A55" s="12">
        <v>38108</v>
      </c>
      <c r="B55" s="4">
        <f t="shared" si="4"/>
        <v>188</v>
      </c>
      <c r="C55" s="4">
        <v>0.01</v>
      </c>
      <c r="D55" s="4">
        <v>0.01</v>
      </c>
      <c r="E55" s="4">
        <f t="shared" si="0"/>
        <v>0.02</v>
      </c>
      <c r="F55" s="5">
        <f t="shared" si="1"/>
        <v>184.95016067165321</v>
      </c>
      <c r="G55" s="6">
        <f t="shared" si="2"/>
        <v>67.991506850905324</v>
      </c>
      <c r="H55" s="5">
        <f t="shared" si="5"/>
        <v>252.94166752255853</v>
      </c>
      <c r="I55" s="7">
        <f t="shared" si="3"/>
        <v>40609.953949871538</v>
      </c>
    </row>
    <row r="56" spans="1:9" x14ac:dyDescent="0.35">
      <c r="A56" s="12">
        <v>38139</v>
      </c>
      <c r="B56" s="4">
        <f t="shared" si="4"/>
        <v>187</v>
      </c>
      <c r="C56" s="4">
        <v>0.01</v>
      </c>
      <c r="D56" s="4">
        <v>0.01</v>
      </c>
      <c r="E56" s="4">
        <f t="shared" si="0"/>
        <v>0.02</v>
      </c>
      <c r="F56" s="5">
        <f t="shared" si="1"/>
        <v>185.2584109394393</v>
      </c>
      <c r="G56" s="6">
        <f t="shared" si="2"/>
        <v>67.683256583119231</v>
      </c>
      <c r="H56" s="5">
        <f t="shared" si="5"/>
        <v>252.94166752255853</v>
      </c>
      <c r="I56" s="7">
        <f t="shared" si="3"/>
        <v>40424.695538932101</v>
      </c>
    </row>
    <row r="57" spans="1:9" x14ac:dyDescent="0.35">
      <c r="A57" s="12">
        <v>38169</v>
      </c>
      <c r="B57" s="4">
        <f t="shared" si="4"/>
        <v>186</v>
      </c>
      <c r="C57" s="4">
        <v>0.01</v>
      </c>
      <c r="D57" s="4">
        <v>0.01</v>
      </c>
      <c r="E57" s="4">
        <f t="shared" si="0"/>
        <v>0.02</v>
      </c>
      <c r="F57" s="5">
        <f t="shared" si="1"/>
        <v>185.56717495767168</v>
      </c>
      <c r="G57" s="6">
        <f t="shared" si="2"/>
        <v>67.374492564886836</v>
      </c>
      <c r="H57" s="5">
        <f t="shared" si="5"/>
        <v>252.94166752255853</v>
      </c>
      <c r="I57" s="7">
        <f t="shared" si="3"/>
        <v>40239.128363974429</v>
      </c>
    </row>
    <row r="58" spans="1:9" x14ac:dyDescent="0.35">
      <c r="A58" s="12">
        <v>38200</v>
      </c>
      <c r="B58" s="4">
        <f t="shared" si="4"/>
        <v>185</v>
      </c>
      <c r="C58" s="4">
        <v>0.01</v>
      </c>
      <c r="D58" s="4">
        <v>0.01</v>
      </c>
      <c r="E58" s="4">
        <f t="shared" si="0"/>
        <v>0.02</v>
      </c>
      <c r="F58" s="5">
        <f t="shared" si="1"/>
        <v>185.87645358260119</v>
      </c>
      <c r="G58" s="6">
        <f t="shared" si="2"/>
        <v>67.065213939957388</v>
      </c>
      <c r="H58" s="5">
        <f t="shared" si="5"/>
        <v>252.94166752255859</v>
      </c>
      <c r="I58" s="7">
        <f t="shared" si="3"/>
        <v>40053.251910391831</v>
      </c>
    </row>
    <row r="59" spans="1:9" x14ac:dyDescent="0.35">
      <c r="A59" s="12">
        <v>38231</v>
      </c>
      <c r="B59" s="4">
        <f t="shared" si="4"/>
        <v>184</v>
      </c>
      <c r="C59" s="4">
        <v>0.01</v>
      </c>
      <c r="D59" s="4">
        <v>0.01</v>
      </c>
      <c r="E59" s="4">
        <f t="shared" si="0"/>
        <v>0.02</v>
      </c>
      <c r="F59" s="5">
        <f t="shared" si="1"/>
        <v>186.18624767190548</v>
      </c>
      <c r="G59" s="6">
        <f t="shared" si="2"/>
        <v>66.755419850653055</v>
      </c>
      <c r="H59" s="5">
        <f t="shared" si="5"/>
        <v>252.94166752255853</v>
      </c>
      <c r="I59" s="7">
        <f t="shared" si="3"/>
        <v>39867.065662719928</v>
      </c>
    </row>
    <row r="60" spans="1:9" x14ac:dyDescent="0.35">
      <c r="A60" s="12">
        <v>38261</v>
      </c>
      <c r="B60" s="4">
        <f t="shared" si="4"/>
        <v>183</v>
      </c>
      <c r="C60" s="4">
        <v>0.01</v>
      </c>
      <c r="D60" s="4">
        <v>0.01</v>
      </c>
      <c r="E60" s="4">
        <f t="shared" si="0"/>
        <v>0.02</v>
      </c>
      <c r="F60" s="5">
        <f t="shared" si="1"/>
        <v>186.49655808469203</v>
      </c>
      <c r="G60" s="6">
        <f t="shared" si="2"/>
        <v>66.445109437866549</v>
      </c>
      <c r="H60" s="5">
        <f t="shared" si="5"/>
        <v>252.94166752255859</v>
      </c>
      <c r="I60" s="7">
        <f t="shared" si="3"/>
        <v>39680.569104635237</v>
      </c>
    </row>
    <row r="61" spans="1:9" x14ac:dyDescent="0.35">
      <c r="A61" s="12">
        <v>38292</v>
      </c>
      <c r="B61" s="4">
        <f t="shared" si="4"/>
        <v>182</v>
      </c>
      <c r="C61" s="4">
        <v>0.01</v>
      </c>
      <c r="D61" s="4">
        <v>0.01</v>
      </c>
      <c r="E61" s="4">
        <f t="shared" si="0"/>
        <v>0.02</v>
      </c>
      <c r="F61" s="5">
        <f t="shared" si="1"/>
        <v>186.80738568149985</v>
      </c>
      <c r="G61" s="6">
        <f t="shared" si="2"/>
        <v>66.134281841058737</v>
      </c>
      <c r="H61" s="5">
        <f t="shared" si="5"/>
        <v>252.94166752255859</v>
      </c>
      <c r="I61" s="7">
        <f t="shared" si="3"/>
        <v>39493.761718953734</v>
      </c>
    </row>
    <row r="62" spans="1:9" x14ac:dyDescent="0.35">
      <c r="A62" s="12">
        <v>38322</v>
      </c>
      <c r="B62" s="4">
        <f t="shared" si="4"/>
        <v>181</v>
      </c>
      <c r="C62" s="4">
        <v>0.01</v>
      </c>
      <c r="D62" s="4">
        <v>0.01</v>
      </c>
      <c r="E62" s="4">
        <f t="shared" si="0"/>
        <v>0.02</v>
      </c>
      <c r="F62" s="5">
        <f t="shared" si="1"/>
        <v>187.1187313243023</v>
      </c>
      <c r="G62" s="6">
        <f t="shared" si="2"/>
        <v>65.82293619825623</v>
      </c>
      <c r="H62" s="5">
        <f t="shared" si="5"/>
        <v>252.94166752255853</v>
      </c>
      <c r="I62" s="7">
        <f t="shared" si="3"/>
        <v>39306.642987629435</v>
      </c>
    </row>
    <row r="63" spans="1:9" x14ac:dyDescent="0.35">
      <c r="A63" s="12">
        <v>38353</v>
      </c>
      <c r="B63" s="4">
        <f t="shared" si="4"/>
        <v>180</v>
      </c>
      <c r="C63" s="4">
        <v>0.01</v>
      </c>
      <c r="D63" s="4">
        <v>0.01</v>
      </c>
      <c r="E63" s="4">
        <f t="shared" si="0"/>
        <v>0.02</v>
      </c>
      <c r="F63" s="5">
        <f t="shared" si="1"/>
        <v>187.43059587650953</v>
      </c>
      <c r="G63" s="6">
        <f t="shared" si="2"/>
        <v>65.511071646049061</v>
      </c>
      <c r="H63" s="5">
        <f t="shared" si="5"/>
        <v>252.94166752255859</v>
      </c>
      <c r="I63" s="7">
        <f t="shared" si="3"/>
        <v>39119.212391752924</v>
      </c>
    </row>
    <row r="64" spans="1:9" x14ac:dyDescent="0.35">
      <c r="A64" s="12">
        <v>38384</v>
      </c>
      <c r="B64" s="4">
        <f t="shared" si="4"/>
        <v>179</v>
      </c>
      <c r="C64" s="4">
        <v>0.01</v>
      </c>
      <c r="D64" s="4">
        <v>0.01</v>
      </c>
      <c r="E64" s="4">
        <f t="shared" si="0"/>
        <v>0.02</v>
      </c>
      <c r="F64" s="5">
        <f t="shared" si="1"/>
        <v>187.74298020297039</v>
      </c>
      <c r="G64" s="6">
        <f t="shared" si="2"/>
        <v>65.198687319588217</v>
      </c>
      <c r="H64" s="5">
        <f t="shared" si="5"/>
        <v>252.94166752255859</v>
      </c>
      <c r="I64" s="7">
        <f t="shared" si="3"/>
        <v>38931.469411549951</v>
      </c>
    </row>
    <row r="65" spans="1:9" x14ac:dyDescent="0.35">
      <c r="A65" s="12">
        <v>38412</v>
      </c>
      <c r="B65" s="4">
        <f t="shared" si="4"/>
        <v>178</v>
      </c>
      <c r="C65" s="4">
        <v>0.01</v>
      </c>
      <c r="D65" s="4">
        <v>0.01</v>
      </c>
      <c r="E65" s="4">
        <f t="shared" si="0"/>
        <v>0.02</v>
      </c>
      <c r="F65" s="5">
        <f t="shared" si="1"/>
        <v>188.05588516997534</v>
      </c>
      <c r="G65" s="6">
        <f t="shared" si="2"/>
        <v>64.885782352583263</v>
      </c>
      <c r="H65" s="5">
        <f t="shared" si="5"/>
        <v>252.94166752255859</v>
      </c>
      <c r="I65" s="7">
        <f t="shared" si="3"/>
        <v>38743.413526379976</v>
      </c>
    </row>
    <row r="66" spans="1:9" x14ac:dyDescent="0.35">
      <c r="A66" s="12">
        <v>38443</v>
      </c>
      <c r="B66" s="4">
        <f t="shared" si="4"/>
        <v>177</v>
      </c>
      <c r="C66" s="4">
        <v>0.01</v>
      </c>
      <c r="D66" s="4">
        <v>0.01</v>
      </c>
      <c r="E66" s="4">
        <f t="shared" si="0"/>
        <v>0.02</v>
      </c>
      <c r="F66" s="5">
        <f t="shared" si="1"/>
        <v>188.36931164525856</v>
      </c>
      <c r="G66" s="6">
        <f t="shared" si="2"/>
        <v>64.57235587729997</v>
      </c>
      <c r="H66" s="5">
        <f t="shared" si="5"/>
        <v>252.94166752255853</v>
      </c>
      <c r="I66" s="7">
        <f t="shared" si="3"/>
        <v>38555.04421473472</v>
      </c>
    </row>
    <row r="67" spans="1:9" x14ac:dyDescent="0.35">
      <c r="A67" s="12">
        <v>38473</v>
      </c>
      <c r="B67" s="4">
        <f t="shared" si="4"/>
        <v>176</v>
      </c>
      <c r="C67" s="4">
        <v>0.01</v>
      </c>
      <c r="D67" s="4">
        <v>0.01</v>
      </c>
      <c r="E67" s="4">
        <f t="shared" ref="E67:E130" si="6">C67+D67</f>
        <v>0.02</v>
      </c>
      <c r="F67" s="5">
        <f t="shared" ref="F67:F130" si="7">H67-G67</f>
        <v>188.68326049800072</v>
      </c>
      <c r="G67" s="6">
        <f t="shared" ref="G67:G130" si="8">I66*(E67/12)</f>
        <v>64.258407024557869</v>
      </c>
      <c r="H67" s="5">
        <f t="shared" ref="H67:H130" si="9">PMT(E67/12,B67,I66*-1)</f>
        <v>252.94166752255859</v>
      </c>
      <c r="I67" s="7">
        <f t="shared" ref="I67:I130" si="10">I66-F67</f>
        <v>38366.360954236719</v>
      </c>
    </row>
    <row r="68" spans="1:9" x14ac:dyDescent="0.35">
      <c r="A68" s="12">
        <v>38504</v>
      </c>
      <c r="B68" s="4">
        <f t="shared" ref="B68:B131" si="11">B67-1</f>
        <v>175</v>
      </c>
      <c r="C68" s="4">
        <v>0.01</v>
      </c>
      <c r="D68" s="4">
        <v>0.01</v>
      </c>
      <c r="E68" s="4">
        <f t="shared" si="6"/>
        <v>0.02</v>
      </c>
      <c r="F68" s="5">
        <f t="shared" si="7"/>
        <v>188.99773259883074</v>
      </c>
      <c r="G68" s="6">
        <f t="shared" si="8"/>
        <v>63.943934923727866</v>
      </c>
      <c r="H68" s="5">
        <f t="shared" si="9"/>
        <v>252.94166752255859</v>
      </c>
      <c r="I68" s="7">
        <f t="shared" si="10"/>
        <v>38177.36322163789</v>
      </c>
    </row>
    <row r="69" spans="1:9" x14ac:dyDescent="0.35">
      <c r="A69" s="12">
        <v>38534</v>
      </c>
      <c r="B69" s="4">
        <f t="shared" si="11"/>
        <v>174</v>
      </c>
      <c r="C69" s="4">
        <v>0.01</v>
      </c>
      <c r="D69" s="4">
        <v>0.01</v>
      </c>
      <c r="E69" s="4">
        <f t="shared" si="6"/>
        <v>0.02</v>
      </c>
      <c r="F69" s="5">
        <f t="shared" si="7"/>
        <v>189.31272881982881</v>
      </c>
      <c r="G69" s="6">
        <f t="shared" si="8"/>
        <v>63.628938702729819</v>
      </c>
      <c r="H69" s="5">
        <f t="shared" si="9"/>
        <v>252.94166752255862</v>
      </c>
      <c r="I69" s="7">
        <f t="shared" si="10"/>
        <v>37988.05049281806</v>
      </c>
    </row>
    <row r="70" spans="1:9" x14ac:dyDescent="0.35">
      <c r="A70" s="12">
        <v>38565</v>
      </c>
      <c r="B70" s="4">
        <f t="shared" si="11"/>
        <v>173</v>
      </c>
      <c r="C70" s="4">
        <v>0.01</v>
      </c>
      <c r="D70" s="4">
        <v>0.01</v>
      </c>
      <c r="E70" s="4">
        <f t="shared" si="6"/>
        <v>0.02</v>
      </c>
      <c r="F70" s="5">
        <f t="shared" si="7"/>
        <v>189.62825003452843</v>
      </c>
      <c r="G70" s="6">
        <f t="shared" si="8"/>
        <v>63.313417488030105</v>
      </c>
      <c r="H70" s="5">
        <f t="shared" si="9"/>
        <v>252.94166752255853</v>
      </c>
      <c r="I70" s="7">
        <f t="shared" si="10"/>
        <v>37798.422242783534</v>
      </c>
    </row>
    <row r="71" spans="1:9" x14ac:dyDescent="0.35">
      <c r="A71" s="12">
        <v>38596</v>
      </c>
      <c r="B71" s="4">
        <f t="shared" si="11"/>
        <v>172</v>
      </c>
      <c r="C71" s="4">
        <v>0.01</v>
      </c>
      <c r="D71" s="4">
        <v>0.01</v>
      </c>
      <c r="E71" s="4">
        <f t="shared" si="6"/>
        <v>0.02</v>
      </c>
      <c r="F71" s="5">
        <f t="shared" si="7"/>
        <v>189.94429711791929</v>
      </c>
      <c r="G71" s="6">
        <f t="shared" si="8"/>
        <v>62.997370404639227</v>
      </c>
      <c r="H71" s="5">
        <f t="shared" si="9"/>
        <v>252.94166752255853</v>
      </c>
      <c r="I71" s="7">
        <f t="shared" si="10"/>
        <v>37608.477945665618</v>
      </c>
    </row>
    <row r="72" spans="1:9" x14ac:dyDescent="0.35">
      <c r="A72" s="12">
        <v>38626</v>
      </c>
      <c r="B72" s="4">
        <f t="shared" si="11"/>
        <v>171</v>
      </c>
      <c r="C72" s="4">
        <v>0.01</v>
      </c>
      <c r="D72" s="4">
        <v>0.01</v>
      </c>
      <c r="E72" s="4">
        <f t="shared" si="6"/>
        <v>0.02</v>
      </c>
      <c r="F72" s="5">
        <f t="shared" si="7"/>
        <v>190.26087094644924</v>
      </c>
      <c r="G72" s="6">
        <f t="shared" si="8"/>
        <v>62.680796576109366</v>
      </c>
      <c r="H72" s="5">
        <f t="shared" si="9"/>
        <v>252.94166752255862</v>
      </c>
      <c r="I72" s="7">
        <f t="shared" si="10"/>
        <v>37418.21707471917</v>
      </c>
    </row>
    <row r="73" spans="1:9" x14ac:dyDescent="0.35">
      <c r="A73" s="12">
        <v>38657</v>
      </c>
      <c r="B73" s="4">
        <f t="shared" si="11"/>
        <v>170</v>
      </c>
      <c r="C73" s="4">
        <v>0.01</v>
      </c>
      <c r="D73" s="4">
        <v>0.01</v>
      </c>
      <c r="E73" s="4">
        <f t="shared" si="6"/>
        <v>0.02</v>
      </c>
      <c r="F73" s="5">
        <f t="shared" si="7"/>
        <v>190.57797239802665</v>
      </c>
      <c r="G73" s="6">
        <f t="shared" si="8"/>
        <v>62.363695124531958</v>
      </c>
      <c r="H73" s="5">
        <f t="shared" si="9"/>
        <v>252.94166752255859</v>
      </c>
      <c r="I73" s="7">
        <f t="shared" si="10"/>
        <v>37227.639102321147</v>
      </c>
    </row>
    <row r="74" spans="1:9" x14ac:dyDescent="0.35">
      <c r="A74" s="12">
        <v>38687</v>
      </c>
      <c r="B74" s="4">
        <f t="shared" si="11"/>
        <v>169</v>
      </c>
      <c r="C74" s="4">
        <v>0.01</v>
      </c>
      <c r="D74" s="4">
        <v>0.01</v>
      </c>
      <c r="E74" s="4">
        <f t="shared" si="6"/>
        <v>0.02</v>
      </c>
      <c r="F74" s="5">
        <f t="shared" si="7"/>
        <v>190.89560235202342</v>
      </c>
      <c r="G74" s="6">
        <f t="shared" si="8"/>
        <v>62.04606517053525</v>
      </c>
      <c r="H74" s="5">
        <f t="shared" si="9"/>
        <v>252.94166752255867</v>
      </c>
      <c r="I74" s="7">
        <f t="shared" si="10"/>
        <v>37036.743499969125</v>
      </c>
    </row>
    <row r="75" spans="1:9" x14ac:dyDescent="0.35">
      <c r="A75" s="12">
        <v>38718</v>
      </c>
      <c r="B75" s="4">
        <f t="shared" si="11"/>
        <v>168</v>
      </c>
      <c r="C75" s="4">
        <v>0.01</v>
      </c>
      <c r="D75" s="4">
        <v>0.01</v>
      </c>
      <c r="E75" s="4">
        <f t="shared" si="6"/>
        <v>0.02</v>
      </c>
      <c r="F75" s="5">
        <f t="shared" si="7"/>
        <v>191.21376168927674</v>
      </c>
      <c r="G75" s="6">
        <f t="shared" si="8"/>
        <v>61.727905833281881</v>
      </c>
      <c r="H75" s="5">
        <f t="shared" si="9"/>
        <v>252.94166752255862</v>
      </c>
      <c r="I75" s="7">
        <f t="shared" si="10"/>
        <v>36845.529738279845</v>
      </c>
    </row>
    <row r="76" spans="1:9" x14ac:dyDescent="0.35">
      <c r="A76" s="12">
        <v>38749</v>
      </c>
      <c r="B76" s="4">
        <f t="shared" si="11"/>
        <v>167</v>
      </c>
      <c r="C76" s="4">
        <v>0.01</v>
      </c>
      <c r="D76" s="4">
        <v>0.01</v>
      </c>
      <c r="E76" s="4">
        <f t="shared" si="6"/>
        <v>0.02</v>
      </c>
      <c r="F76" s="5">
        <f t="shared" si="7"/>
        <v>191.53245129209228</v>
      </c>
      <c r="G76" s="6">
        <f t="shared" si="8"/>
        <v>61.409216230466413</v>
      </c>
      <c r="H76" s="5">
        <f t="shared" si="9"/>
        <v>252.94166752255867</v>
      </c>
      <c r="I76" s="7">
        <f t="shared" si="10"/>
        <v>36653.997286987753</v>
      </c>
    </row>
    <row r="77" spans="1:9" x14ac:dyDescent="0.35">
      <c r="A77" s="12">
        <v>38777</v>
      </c>
      <c r="B77" s="4">
        <f t="shared" si="11"/>
        <v>166</v>
      </c>
      <c r="C77" s="4">
        <v>0.01</v>
      </c>
      <c r="D77" s="4">
        <v>0.01</v>
      </c>
      <c r="E77" s="4">
        <f t="shared" si="6"/>
        <v>0.02</v>
      </c>
      <c r="F77" s="5">
        <f t="shared" si="7"/>
        <v>191.85167204424567</v>
      </c>
      <c r="G77" s="6">
        <f t="shared" si="8"/>
        <v>61.089995478312929</v>
      </c>
      <c r="H77" s="5">
        <f t="shared" si="9"/>
        <v>252.94166752255862</v>
      </c>
      <c r="I77" s="7">
        <f t="shared" si="10"/>
        <v>36462.145614943511</v>
      </c>
    </row>
    <row r="78" spans="1:9" x14ac:dyDescent="0.35">
      <c r="A78" s="12">
        <v>38808</v>
      </c>
      <c r="B78" s="4">
        <f t="shared" si="11"/>
        <v>165</v>
      </c>
      <c r="C78" s="4">
        <v>0.01</v>
      </c>
      <c r="D78" s="4">
        <v>0.01</v>
      </c>
      <c r="E78" s="4">
        <f t="shared" si="6"/>
        <v>0.02</v>
      </c>
      <c r="F78" s="5">
        <f t="shared" si="7"/>
        <v>192.1714248309861</v>
      </c>
      <c r="G78" s="6">
        <f t="shared" si="8"/>
        <v>60.77024269157252</v>
      </c>
      <c r="H78" s="5">
        <f t="shared" si="9"/>
        <v>252.94166752255862</v>
      </c>
      <c r="I78" s="7">
        <f t="shared" si="10"/>
        <v>36269.974190112524</v>
      </c>
    </row>
    <row r="79" spans="1:9" x14ac:dyDescent="0.35">
      <c r="A79" s="12">
        <v>38838</v>
      </c>
      <c r="B79" s="4">
        <f t="shared" si="11"/>
        <v>164</v>
      </c>
      <c r="C79" s="4">
        <v>0.01</v>
      </c>
      <c r="D79" s="4">
        <v>0.01</v>
      </c>
      <c r="E79" s="4">
        <f t="shared" si="6"/>
        <v>0.02</v>
      </c>
      <c r="F79" s="5">
        <f t="shared" si="7"/>
        <v>192.4917105390378</v>
      </c>
      <c r="G79" s="6">
        <f t="shared" si="8"/>
        <v>60.449956983520877</v>
      </c>
      <c r="H79" s="5">
        <f t="shared" si="9"/>
        <v>252.94166752255867</v>
      </c>
      <c r="I79" s="7">
        <f t="shared" si="10"/>
        <v>36077.482479573482</v>
      </c>
    </row>
    <row r="80" spans="1:9" x14ac:dyDescent="0.35">
      <c r="A80" s="12">
        <v>38869</v>
      </c>
      <c r="B80" s="4">
        <f t="shared" si="11"/>
        <v>163</v>
      </c>
      <c r="C80" s="4">
        <v>0.01</v>
      </c>
      <c r="D80" s="4">
        <v>0.01</v>
      </c>
      <c r="E80" s="4">
        <f t="shared" si="6"/>
        <v>0.02</v>
      </c>
      <c r="F80" s="5">
        <f t="shared" si="7"/>
        <v>192.81253005660281</v>
      </c>
      <c r="G80" s="6">
        <f t="shared" si="8"/>
        <v>60.129137465955807</v>
      </c>
      <c r="H80" s="5">
        <f t="shared" si="9"/>
        <v>252.94166752255862</v>
      </c>
      <c r="I80" s="7">
        <f t="shared" si="10"/>
        <v>35884.66994951688</v>
      </c>
    </row>
    <row r="81" spans="1:9" x14ac:dyDescent="0.35">
      <c r="A81" s="12">
        <v>38899</v>
      </c>
      <c r="B81" s="4">
        <f t="shared" si="11"/>
        <v>162</v>
      </c>
      <c r="C81" s="4">
        <v>0.01</v>
      </c>
      <c r="D81" s="4">
        <v>0.01</v>
      </c>
      <c r="E81" s="4">
        <f t="shared" si="6"/>
        <v>0.02</v>
      </c>
      <c r="F81" s="5">
        <f t="shared" si="7"/>
        <v>193.1338842733638</v>
      </c>
      <c r="G81" s="6">
        <f t="shared" si="8"/>
        <v>59.807783249194806</v>
      </c>
      <c r="H81" s="5">
        <f t="shared" si="9"/>
        <v>252.94166752255862</v>
      </c>
      <c r="I81" s="7">
        <f t="shared" si="10"/>
        <v>35691.536065243519</v>
      </c>
    </row>
    <row r="82" spans="1:9" x14ac:dyDescent="0.35">
      <c r="A82" s="12">
        <v>38930</v>
      </c>
      <c r="B82" s="4">
        <f t="shared" si="11"/>
        <v>161</v>
      </c>
      <c r="C82" s="4">
        <v>0.01</v>
      </c>
      <c r="D82" s="4">
        <v>0.01</v>
      </c>
      <c r="E82" s="4">
        <f t="shared" si="6"/>
        <v>0.02</v>
      </c>
      <c r="F82" s="5">
        <f t="shared" si="7"/>
        <v>193.45577408048609</v>
      </c>
      <c r="G82" s="6">
        <f t="shared" si="8"/>
        <v>59.485893442072538</v>
      </c>
      <c r="H82" s="5">
        <f t="shared" si="9"/>
        <v>252.94166752255862</v>
      </c>
      <c r="I82" s="7">
        <f t="shared" si="10"/>
        <v>35498.080291163031</v>
      </c>
    </row>
    <row r="83" spans="1:9" x14ac:dyDescent="0.35">
      <c r="A83" s="12">
        <v>38961</v>
      </c>
      <c r="B83" s="4">
        <f t="shared" si="11"/>
        <v>160</v>
      </c>
      <c r="C83" s="4">
        <v>0.01</v>
      </c>
      <c r="D83" s="4">
        <v>0.01</v>
      </c>
      <c r="E83" s="4">
        <f t="shared" si="6"/>
        <v>0.02</v>
      </c>
      <c r="F83" s="5">
        <f t="shared" si="7"/>
        <v>193.77820037062023</v>
      </c>
      <c r="G83" s="6">
        <f t="shared" si="8"/>
        <v>59.163467151938391</v>
      </c>
      <c r="H83" s="5">
        <f t="shared" si="9"/>
        <v>252.94166752255862</v>
      </c>
      <c r="I83" s="7">
        <f t="shared" si="10"/>
        <v>35304.302090792407</v>
      </c>
    </row>
    <row r="84" spans="1:9" x14ac:dyDescent="0.35">
      <c r="A84" s="12">
        <v>38991</v>
      </c>
      <c r="B84" s="4">
        <f t="shared" si="11"/>
        <v>159</v>
      </c>
      <c r="C84" s="4">
        <v>0.01</v>
      </c>
      <c r="D84" s="4">
        <v>0.01</v>
      </c>
      <c r="E84" s="4">
        <f t="shared" si="6"/>
        <v>0.02</v>
      </c>
      <c r="F84" s="5">
        <f t="shared" si="7"/>
        <v>194.1011640379046</v>
      </c>
      <c r="G84" s="6">
        <f t="shared" si="8"/>
        <v>58.840503484654015</v>
      </c>
      <c r="H84" s="5">
        <f t="shared" si="9"/>
        <v>252.94166752255862</v>
      </c>
      <c r="I84" s="7">
        <f t="shared" si="10"/>
        <v>35110.2009267545</v>
      </c>
    </row>
    <row r="85" spans="1:9" x14ac:dyDescent="0.35">
      <c r="A85" s="12">
        <v>39022</v>
      </c>
      <c r="B85" s="4">
        <f t="shared" si="11"/>
        <v>158</v>
      </c>
      <c r="C85" s="4">
        <v>0.01</v>
      </c>
      <c r="D85" s="4">
        <v>0.01</v>
      </c>
      <c r="E85" s="4">
        <f t="shared" si="6"/>
        <v>0.02</v>
      </c>
      <c r="F85" s="5">
        <f t="shared" si="7"/>
        <v>194.42466597796775</v>
      </c>
      <c r="G85" s="6">
        <f t="shared" si="8"/>
        <v>58.51700154459084</v>
      </c>
      <c r="H85" s="5">
        <f t="shared" si="9"/>
        <v>252.94166752255859</v>
      </c>
      <c r="I85" s="7">
        <f t="shared" si="10"/>
        <v>34915.776260776533</v>
      </c>
    </row>
    <row r="86" spans="1:9" x14ac:dyDescent="0.35">
      <c r="A86" s="12">
        <v>39052</v>
      </c>
      <c r="B86" s="4">
        <f t="shared" si="11"/>
        <v>157</v>
      </c>
      <c r="C86" s="4">
        <v>0.01</v>
      </c>
      <c r="D86" s="4">
        <v>0.01</v>
      </c>
      <c r="E86" s="4">
        <f t="shared" si="6"/>
        <v>0.02</v>
      </c>
      <c r="F86" s="5">
        <f t="shared" si="7"/>
        <v>194.74870708793102</v>
      </c>
      <c r="G86" s="6">
        <f t="shared" si="8"/>
        <v>58.192960434627558</v>
      </c>
      <c r="H86" s="5">
        <f t="shared" si="9"/>
        <v>252.94166752255859</v>
      </c>
      <c r="I86" s="7">
        <f t="shared" si="10"/>
        <v>34721.027553688604</v>
      </c>
    </row>
    <row r="87" spans="1:9" x14ac:dyDescent="0.35">
      <c r="A87" s="12">
        <v>39083</v>
      </c>
      <c r="B87" s="4">
        <f t="shared" si="11"/>
        <v>156</v>
      </c>
      <c r="C87" s="4">
        <v>0.01</v>
      </c>
      <c r="D87" s="4">
        <v>0.01</v>
      </c>
      <c r="E87" s="4">
        <f t="shared" si="6"/>
        <v>0.02</v>
      </c>
      <c r="F87" s="5">
        <f t="shared" si="7"/>
        <v>195.07328826641094</v>
      </c>
      <c r="G87" s="6">
        <f t="shared" si="8"/>
        <v>57.868379256147676</v>
      </c>
      <c r="H87" s="5">
        <f t="shared" si="9"/>
        <v>252.94166752255862</v>
      </c>
      <c r="I87" s="7">
        <f t="shared" si="10"/>
        <v>34525.954265422195</v>
      </c>
    </row>
    <row r="88" spans="1:9" x14ac:dyDescent="0.35">
      <c r="A88" s="12">
        <v>39114</v>
      </c>
      <c r="B88" s="4">
        <f t="shared" si="11"/>
        <v>155</v>
      </c>
      <c r="C88" s="4">
        <v>0.01</v>
      </c>
      <c r="D88" s="4">
        <v>0.01</v>
      </c>
      <c r="E88" s="4">
        <f t="shared" si="6"/>
        <v>0.02</v>
      </c>
      <c r="F88" s="5">
        <f t="shared" si="7"/>
        <v>195.39841041352159</v>
      </c>
      <c r="G88" s="6">
        <f t="shared" si="8"/>
        <v>57.543257109036993</v>
      </c>
      <c r="H88" s="5">
        <f t="shared" si="9"/>
        <v>252.94166752255859</v>
      </c>
      <c r="I88" s="7">
        <f t="shared" si="10"/>
        <v>34330.555855008672</v>
      </c>
    </row>
    <row r="89" spans="1:9" x14ac:dyDescent="0.35">
      <c r="A89" s="12">
        <v>39142</v>
      </c>
      <c r="B89" s="4">
        <f t="shared" si="11"/>
        <v>154</v>
      </c>
      <c r="C89" s="4">
        <v>0.01</v>
      </c>
      <c r="D89" s="4">
        <v>0.01</v>
      </c>
      <c r="E89" s="4">
        <f t="shared" si="6"/>
        <v>0.02</v>
      </c>
      <c r="F89" s="5">
        <f t="shared" si="7"/>
        <v>195.72407443087747</v>
      </c>
      <c r="G89" s="6">
        <f t="shared" si="8"/>
        <v>57.217593091681124</v>
      </c>
      <c r="H89" s="5">
        <f t="shared" si="9"/>
        <v>252.94166752255859</v>
      </c>
      <c r="I89" s="7">
        <f t="shared" si="10"/>
        <v>34134.831780577792</v>
      </c>
    </row>
    <row r="90" spans="1:9" x14ac:dyDescent="0.35">
      <c r="A90" s="12">
        <v>39173</v>
      </c>
      <c r="B90" s="4">
        <f t="shared" si="11"/>
        <v>153</v>
      </c>
      <c r="C90" s="4">
        <v>0.01</v>
      </c>
      <c r="D90" s="4">
        <v>0.01</v>
      </c>
      <c r="E90" s="4">
        <f t="shared" si="6"/>
        <v>0.02</v>
      </c>
      <c r="F90" s="5">
        <f t="shared" si="7"/>
        <v>196.05028122159558</v>
      </c>
      <c r="G90" s="6">
        <f t="shared" si="8"/>
        <v>56.891386300962992</v>
      </c>
      <c r="H90" s="5">
        <f t="shared" si="9"/>
        <v>252.94166752255859</v>
      </c>
      <c r="I90" s="7">
        <f t="shared" si="10"/>
        <v>33938.781499356199</v>
      </c>
    </row>
    <row r="91" spans="1:9" x14ac:dyDescent="0.35">
      <c r="A91" s="12">
        <v>39203</v>
      </c>
      <c r="B91" s="4">
        <f t="shared" si="11"/>
        <v>152</v>
      </c>
      <c r="C91" s="4">
        <v>0.01</v>
      </c>
      <c r="D91" s="4">
        <v>0.01</v>
      </c>
      <c r="E91" s="4">
        <f t="shared" si="6"/>
        <v>0.02</v>
      </c>
      <c r="F91" s="5">
        <f t="shared" si="7"/>
        <v>196.37703169029825</v>
      </c>
      <c r="G91" s="6">
        <f t="shared" si="8"/>
        <v>56.564635832260336</v>
      </c>
      <c r="H91" s="5">
        <f t="shared" si="9"/>
        <v>252.94166752255859</v>
      </c>
      <c r="I91" s="7">
        <f t="shared" si="10"/>
        <v>33742.404467665903</v>
      </c>
    </row>
    <row r="92" spans="1:9" x14ac:dyDescent="0.35">
      <c r="A92" s="12">
        <v>39234</v>
      </c>
      <c r="B92" s="4">
        <f t="shared" si="11"/>
        <v>151</v>
      </c>
      <c r="C92" s="4">
        <v>0.01</v>
      </c>
      <c r="D92" s="4">
        <v>0.01</v>
      </c>
      <c r="E92" s="4">
        <f t="shared" si="6"/>
        <v>0.02</v>
      </c>
      <c r="F92" s="5">
        <f t="shared" si="7"/>
        <v>196.70432674311544</v>
      </c>
      <c r="G92" s="6">
        <f t="shared" si="8"/>
        <v>56.237340779443173</v>
      </c>
      <c r="H92" s="5">
        <f t="shared" si="9"/>
        <v>252.94166752255862</v>
      </c>
      <c r="I92" s="7">
        <f t="shared" si="10"/>
        <v>33545.700140922789</v>
      </c>
    </row>
    <row r="93" spans="1:9" x14ac:dyDescent="0.35">
      <c r="A93" s="12">
        <v>39264</v>
      </c>
      <c r="B93" s="4">
        <f t="shared" si="11"/>
        <v>150</v>
      </c>
      <c r="C93" s="4">
        <v>0.01</v>
      </c>
      <c r="D93" s="4">
        <v>0.01</v>
      </c>
      <c r="E93" s="4">
        <f t="shared" si="6"/>
        <v>0.02</v>
      </c>
      <c r="F93" s="5">
        <f t="shared" si="7"/>
        <v>197.03216728768729</v>
      </c>
      <c r="G93" s="6">
        <f t="shared" si="8"/>
        <v>55.909500234871317</v>
      </c>
      <c r="H93" s="5">
        <f t="shared" si="9"/>
        <v>252.94166752255862</v>
      </c>
      <c r="I93" s="7">
        <f t="shared" si="10"/>
        <v>33348.6679736351</v>
      </c>
    </row>
    <row r="94" spans="1:9" x14ac:dyDescent="0.35">
      <c r="A94" s="12">
        <v>39295</v>
      </c>
      <c r="B94" s="4">
        <f t="shared" si="11"/>
        <v>149</v>
      </c>
      <c r="C94" s="4">
        <v>0.01</v>
      </c>
      <c r="D94" s="4">
        <v>0.01</v>
      </c>
      <c r="E94" s="4">
        <f t="shared" si="6"/>
        <v>0.02</v>
      </c>
      <c r="F94" s="5">
        <f t="shared" si="7"/>
        <v>197.36055423316679</v>
      </c>
      <c r="G94" s="6">
        <f t="shared" si="8"/>
        <v>55.581113289391837</v>
      </c>
      <c r="H94" s="5">
        <f t="shared" si="9"/>
        <v>252.94166752255862</v>
      </c>
      <c r="I94" s="7">
        <f t="shared" si="10"/>
        <v>33151.307419401935</v>
      </c>
    </row>
    <row r="95" spans="1:9" x14ac:dyDescent="0.35">
      <c r="A95" s="12">
        <v>39326</v>
      </c>
      <c r="B95" s="4">
        <f t="shared" si="11"/>
        <v>148</v>
      </c>
      <c r="C95" s="4">
        <v>0.01</v>
      </c>
      <c r="D95" s="4">
        <v>0.01</v>
      </c>
      <c r="E95" s="4">
        <f t="shared" si="6"/>
        <v>0.02</v>
      </c>
      <c r="F95" s="5">
        <f t="shared" si="7"/>
        <v>197.68948849022206</v>
      </c>
      <c r="G95" s="6">
        <f t="shared" si="8"/>
        <v>55.252179032336564</v>
      </c>
      <c r="H95" s="5">
        <f t="shared" si="9"/>
        <v>252.94166752255862</v>
      </c>
      <c r="I95" s="7">
        <f t="shared" si="10"/>
        <v>32953.617930911714</v>
      </c>
    </row>
    <row r="96" spans="1:9" x14ac:dyDescent="0.35">
      <c r="A96" s="12">
        <v>39356</v>
      </c>
      <c r="B96" s="4">
        <f t="shared" si="11"/>
        <v>147</v>
      </c>
      <c r="C96" s="4">
        <v>0.01</v>
      </c>
      <c r="D96" s="4">
        <v>0.01</v>
      </c>
      <c r="E96" s="4">
        <f t="shared" si="6"/>
        <v>0.02</v>
      </c>
      <c r="F96" s="5">
        <f t="shared" si="7"/>
        <v>198.0189709710391</v>
      </c>
      <c r="G96" s="6">
        <f t="shared" si="8"/>
        <v>54.922696551519529</v>
      </c>
      <c r="H96" s="5">
        <f t="shared" si="9"/>
        <v>252.94166752255862</v>
      </c>
      <c r="I96" s="7">
        <f t="shared" si="10"/>
        <v>32755.598959940675</v>
      </c>
    </row>
    <row r="97" spans="1:9" x14ac:dyDescent="0.35">
      <c r="A97" s="12">
        <v>39387</v>
      </c>
      <c r="B97" s="4">
        <f t="shared" si="11"/>
        <v>146</v>
      </c>
      <c r="C97" s="4">
        <v>0.01</v>
      </c>
      <c r="D97" s="4">
        <v>0.01</v>
      </c>
      <c r="E97" s="4">
        <f t="shared" si="6"/>
        <v>0.02</v>
      </c>
      <c r="F97" s="5">
        <f t="shared" si="7"/>
        <v>198.34900258932416</v>
      </c>
      <c r="G97" s="6">
        <f t="shared" si="8"/>
        <v>54.59266493323446</v>
      </c>
      <c r="H97" s="5">
        <f t="shared" si="9"/>
        <v>252.94166752255862</v>
      </c>
      <c r="I97" s="7">
        <f t="shared" si="10"/>
        <v>32557.249957351352</v>
      </c>
    </row>
    <row r="98" spans="1:9" x14ac:dyDescent="0.35">
      <c r="A98" s="12">
        <v>39417</v>
      </c>
      <c r="B98" s="4">
        <f t="shared" si="11"/>
        <v>145</v>
      </c>
      <c r="C98" s="4">
        <v>0.01</v>
      </c>
      <c r="D98" s="4">
        <v>0.01</v>
      </c>
      <c r="E98" s="4">
        <f t="shared" si="6"/>
        <v>0.02</v>
      </c>
      <c r="F98" s="5">
        <f t="shared" si="7"/>
        <v>198.67958426030643</v>
      </c>
      <c r="G98" s="6">
        <f t="shared" si="8"/>
        <v>54.262083262252254</v>
      </c>
      <c r="H98" s="5">
        <f t="shared" si="9"/>
        <v>252.94166752255867</v>
      </c>
      <c r="I98" s="7">
        <f t="shared" si="10"/>
        <v>32358.570373091046</v>
      </c>
    </row>
    <row r="99" spans="1:9" x14ac:dyDescent="0.35">
      <c r="A99" s="12">
        <v>39448</v>
      </c>
      <c r="B99" s="4">
        <f t="shared" si="11"/>
        <v>144</v>
      </c>
      <c r="C99" s="4">
        <v>0.01</v>
      </c>
      <c r="D99" s="4">
        <v>0.01</v>
      </c>
      <c r="E99" s="4">
        <f t="shared" si="6"/>
        <v>0.02</v>
      </c>
      <c r="F99" s="5">
        <f t="shared" si="7"/>
        <v>199.01071690074025</v>
      </c>
      <c r="G99" s="6">
        <f t="shared" si="8"/>
        <v>53.930950621818411</v>
      </c>
      <c r="H99" s="5">
        <f t="shared" si="9"/>
        <v>252.94166752255867</v>
      </c>
      <c r="I99" s="7">
        <f t="shared" si="10"/>
        <v>32159.559656190308</v>
      </c>
    </row>
    <row r="100" spans="1:9" x14ac:dyDescent="0.35">
      <c r="A100" s="12">
        <v>39479</v>
      </c>
      <c r="B100" s="4">
        <f t="shared" si="11"/>
        <v>143</v>
      </c>
      <c r="C100" s="4">
        <v>0.01</v>
      </c>
      <c r="D100" s="4">
        <v>0.01</v>
      </c>
      <c r="E100" s="4">
        <f t="shared" si="6"/>
        <v>0.02</v>
      </c>
      <c r="F100" s="5">
        <f t="shared" si="7"/>
        <v>199.34240142890815</v>
      </c>
      <c r="G100" s="6">
        <f t="shared" si="8"/>
        <v>53.599266093650513</v>
      </c>
      <c r="H100" s="5">
        <f t="shared" si="9"/>
        <v>252.94166752255867</v>
      </c>
      <c r="I100" s="7">
        <f t="shared" si="10"/>
        <v>31960.217254761399</v>
      </c>
    </row>
    <row r="101" spans="1:9" x14ac:dyDescent="0.35">
      <c r="A101" s="12">
        <v>39508</v>
      </c>
      <c r="B101" s="4">
        <f t="shared" si="11"/>
        <v>142</v>
      </c>
      <c r="C101" s="4">
        <v>0.01</v>
      </c>
      <c r="D101" s="4">
        <v>0.01</v>
      </c>
      <c r="E101" s="4">
        <f t="shared" si="6"/>
        <v>0.02</v>
      </c>
      <c r="F101" s="5">
        <f t="shared" si="7"/>
        <v>199.67463876462301</v>
      </c>
      <c r="G101" s="6">
        <f t="shared" si="8"/>
        <v>53.26702875793567</v>
      </c>
      <c r="H101" s="5">
        <f t="shared" si="9"/>
        <v>252.94166752255867</v>
      </c>
      <c r="I101" s="7">
        <f t="shared" si="10"/>
        <v>31760.542615996776</v>
      </c>
    </row>
    <row r="102" spans="1:9" x14ac:dyDescent="0.35">
      <c r="A102" s="12">
        <v>39539</v>
      </c>
      <c r="B102" s="4">
        <f t="shared" si="11"/>
        <v>141</v>
      </c>
      <c r="C102" s="4">
        <v>0.01</v>
      </c>
      <c r="D102" s="4">
        <v>0.01</v>
      </c>
      <c r="E102" s="4">
        <f t="shared" si="6"/>
        <v>0.02</v>
      </c>
      <c r="F102" s="5">
        <f t="shared" si="7"/>
        <v>200.00742982923066</v>
      </c>
      <c r="G102" s="6">
        <f t="shared" si="8"/>
        <v>52.934237693327965</v>
      </c>
      <c r="H102" s="5">
        <f t="shared" si="9"/>
        <v>252.94166752255862</v>
      </c>
      <c r="I102" s="7">
        <f t="shared" si="10"/>
        <v>31560.535186167544</v>
      </c>
    </row>
    <row r="103" spans="1:9" x14ac:dyDescent="0.35">
      <c r="A103" s="12">
        <v>39569</v>
      </c>
      <c r="B103" s="4">
        <f t="shared" si="11"/>
        <v>140</v>
      </c>
      <c r="C103" s="4">
        <v>0.01</v>
      </c>
      <c r="D103" s="4">
        <v>0.01</v>
      </c>
      <c r="E103" s="4">
        <f t="shared" si="6"/>
        <v>0.02</v>
      </c>
      <c r="F103" s="5">
        <f t="shared" si="7"/>
        <v>200.3407755456127</v>
      </c>
      <c r="G103" s="6">
        <f t="shared" si="8"/>
        <v>52.60089197694591</v>
      </c>
      <c r="H103" s="5">
        <f t="shared" si="9"/>
        <v>252.94166752255862</v>
      </c>
      <c r="I103" s="7">
        <f t="shared" si="10"/>
        <v>31360.194410621931</v>
      </c>
    </row>
    <row r="104" spans="1:9" x14ac:dyDescent="0.35">
      <c r="A104" s="12">
        <v>39600</v>
      </c>
      <c r="B104" s="4">
        <f t="shared" si="11"/>
        <v>139</v>
      </c>
      <c r="C104" s="4">
        <v>0.01</v>
      </c>
      <c r="D104" s="4">
        <v>0.01</v>
      </c>
      <c r="E104" s="4">
        <f t="shared" si="6"/>
        <v>0.02</v>
      </c>
      <c r="F104" s="5">
        <f t="shared" si="7"/>
        <v>200.67467683818873</v>
      </c>
      <c r="G104" s="6">
        <f t="shared" si="8"/>
        <v>52.266990684369887</v>
      </c>
      <c r="H104" s="5">
        <f t="shared" si="9"/>
        <v>252.94166752255862</v>
      </c>
      <c r="I104" s="7">
        <f t="shared" si="10"/>
        <v>31159.519733783742</v>
      </c>
    </row>
    <row r="105" spans="1:9" x14ac:dyDescent="0.35">
      <c r="A105" s="12">
        <v>39630</v>
      </c>
      <c r="B105" s="4">
        <f t="shared" si="11"/>
        <v>138</v>
      </c>
      <c r="C105" s="4">
        <v>0.01</v>
      </c>
      <c r="D105" s="4">
        <v>0.01</v>
      </c>
      <c r="E105" s="4">
        <f t="shared" si="6"/>
        <v>0.02</v>
      </c>
      <c r="F105" s="5">
        <f t="shared" si="7"/>
        <v>201.00913463291909</v>
      </c>
      <c r="G105" s="6">
        <f t="shared" si="8"/>
        <v>51.932532889639575</v>
      </c>
      <c r="H105" s="5">
        <f t="shared" si="9"/>
        <v>252.94166752255867</v>
      </c>
      <c r="I105" s="7">
        <f t="shared" si="10"/>
        <v>30958.510599150824</v>
      </c>
    </row>
    <row r="106" spans="1:9" x14ac:dyDescent="0.35">
      <c r="A106" s="12">
        <v>39661</v>
      </c>
      <c r="B106" s="4">
        <f t="shared" si="11"/>
        <v>137</v>
      </c>
      <c r="C106" s="4">
        <v>0.01</v>
      </c>
      <c r="D106" s="4">
        <v>0.01</v>
      </c>
      <c r="E106" s="4">
        <f t="shared" si="6"/>
        <v>0.02</v>
      </c>
      <c r="F106" s="5">
        <f t="shared" si="7"/>
        <v>201.34414985730729</v>
      </c>
      <c r="G106" s="6">
        <f t="shared" si="8"/>
        <v>51.597517665251374</v>
      </c>
      <c r="H106" s="5">
        <f t="shared" si="9"/>
        <v>252.94166752255867</v>
      </c>
      <c r="I106" s="7">
        <f t="shared" si="10"/>
        <v>30757.166449293516</v>
      </c>
    </row>
    <row r="107" spans="1:9" x14ac:dyDescent="0.35">
      <c r="A107" s="12">
        <v>39692</v>
      </c>
      <c r="B107" s="4">
        <f t="shared" si="11"/>
        <v>136</v>
      </c>
      <c r="C107" s="4">
        <v>0.01</v>
      </c>
      <c r="D107" s="4">
        <v>0.01</v>
      </c>
      <c r="E107" s="4">
        <f t="shared" si="6"/>
        <v>0.02</v>
      </c>
      <c r="F107" s="5">
        <f t="shared" si="7"/>
        <v>201.67972344040277</v>
      </c>
      <c r="G107" s="6">
        <f t="shared" si="8"/>
        <v>51.261944082155864</v>
      </c>
      <c r="H107" s="5">
        <f t="shared" si="9"/>
        <v>252.94166752255862</v>
      </c>
      <c r="I107" s="7">
        <f t="shared" si="10"/>
        <v>30555.486725853112</v>
      </c>
    </row>
    <row r="108" spans="1:9" x14ac:dyDescent="0.35">
      <c r="A108" s="12">
        <v>39722</v>
      </c>
      <c r="B108" s="4">
        <f t="shared" si="11"/>
        <v>135</v>
      </c>
      <c r="C108" s="4">
        <v>0.01</v>
      </c>
      <c r="D108" s="4">
        <v>0.01</v>
      </c>
      <c r="E108" s="4">
        <f t="shared" si="6"/>
        <v>0.02</v>
      </c>
      <c r="F108" s="5">
        <f t="shared" si="7"/>
        <v>202.01585631280349</v>
      </c>
      <c r="G108" s="6">
        <f t="shared" si="8"/>
        <v>50.925811209755189</v>
      </c>
      <c r="H108" s="5">
        <f t="shared" si="9"/>
        <v>252.94166752255867</v>
      </c>
      <c r="I108" s="7">
        <f t="shared" si="10"/>
        <v>30353.47086954031</v>
      </c>
    </row>
    <row r="109" spans="1:9" x14ac:dyDescent="0.35">
      <c r="A109" s="12">
        <v>39753</v>
      </c>
      <c r="B109" s="4">
        <f t="shared" si="11"/>
        <v>134</v>
      </c>
      <c r="C109" s="4">
        <v>0.01</v>
      </c>
      <c r="D109" s="4">
        <v>0.01</v>
      </c>
      <c r="E109" s="4">
        <f t="shared" si="6"/>
        <v>0.02</v>
      </c>
      <c r="F109" s="5">
        <f t="shared" si="7"/>
        <v>202.35254940665817</v>
      </c>
      <c r="G109" s="6">
        <f t="shared" si="8"/>
        <v>50.589118115900519</v>
      </c>
      <c r="H109" s="5">
        <f t="shared" si="9"/>
        <v>252.94166752255867</v>
      </c>
      <c r="I109" s="7">
        <f t="shared" si="10"/>
        <v>30151.11832013365</v>
      </c>
    </row>
    <row r="110" spans="1:9" x14ac:dyDescent="0.35">
      <c r="A110" s="12">
        <v>39783</v>
      </c>
      <c r="B110" s="4">
        <f t="shared" si="11"/>
        <v>133</v>
      </c>
      <c r="C110" s="4">
        <v>0.01</v>
      </c>
      <c r="D110" s="4">
        <v>0.01</v>
      </c>
      <c r="E110" s="4">
        <f t="shared" si="6"/>
        <v>0.02</v>
      </c>
      <c r="F110" s="5">
        <f t="shared" si="7"/>
        <v>202.68980365566921</v>
      </c>
      <c r="G110" s="6">
        <f t="shared" si="8"/>
        <v>50.251863866889423</v>
      </c>
      <c r="H110" s="5">
        <f t="shared" si="9"/>
        <v>252.94166752255862</v>
      </c>
      <c r="I110" s="7">
        <f t="shared" si="10"/>
        <v>29948.428516477979</v>
      </c>
    </row>
    <row r="111" spans="1:9" x14ac:dyDescent="0.35">
      <c r="A111" s="12">
        <v>39814</v>
      </c>
      <c r="B111" s="4">
        <f t="shared" si="11"/>
        <v>132</v>
      </c>
      <c r="C111" s="4">
        <v>0.01</v>
      </c>
      <c r="D111" s="4">
        <v>0.01</v>
      </c>
      <c r="E111" s="4">
        <f t="shared" si="6"/>
        <v>0.02</v>
      </c>
      <c r="F111" s="5">
        <f t="shared" si="7"/>
        <v>203.02761999509531</v>
      </c>
      <c r="G111" s="6">
        <f t="shared" si="8"/>
        <v>49.914047527463303</v>
      </c>
      <c r="H111" s="5">
        <f t="shared" si="9"/>
        <v>252.94166752255862</v>
      </c>
      <c r="I111" s="7">
        <f t="shared" si="10"/>
        <v>29745.400896482883</v>
      </c>
    </row>
    <row r="112" spans="1:9" x14ac:dyDescent="0.35">
      <c r="A112" s="12">
        <v>39845</v>
      </c>
      <c r="B112" s="4">
        <f t="shared" si="11"/>
        <v>131</v>
      </c>
      <c r="C112" s="4">
        <v>0.01</v>
      </c>
      <c r="D112" s="4">
        <v>0.01</v>
      </c>
      <c r="E112" s="4">
        <f t="shared" si="6"/>
        <v>0.02</v>
      </c>
      <c r="F112" s="5">
        <f t="shared" si="7"/>
        <v>203.36599936175378</v>
      </c>
      <c r="G112" s="6">
        <f t="shared" si="8"/>
        <v>49.57566816080481</v>
      </c>
      <c r="H112" s="5">
        <f t="shared" si="9"/>
        <v>252.94166752255859</v>
      </c>
      <c r="I112" s="7">
        <f t="shared" si="10"/>
        <v>29542.034897121128</v>
      </c>
    </row>
    <row r="113" spans="1:9" x14ac:dyDescent="0.35">
      <c r="A113" s="12">
        <v>39873</v>
      </c>
      <c r="B113" s="4">
        <f t="shared" si="11"/>
        <v>130</v>
      </c>
      <c r="C113" s="4">
        <v>0.01</v>
      </c>
      <c r="D113" s="4">
        <v>0.01</v>
      </c>
      <c r="E113" s="4">
        <f t="shared" si="6"/>
        <v>0.02</v>
      </c>
      <c r="F113" s="5">
        <f t="shared" si="7"/>
        <v>203.7049426940234</v>
      </c>
      <c r="G113" s="6">
        <f t="shared" si="8"/>
        <v>49.236724828535216</v>
      </c>
      <c r="H113" s="5">
        <f t="shared" si="9"/>
        <v>252.94166752255862</v>
      </c>
      <c r="I113" s="7">
        <f t="shared" si="10"/>
        <v>29338.329954427103</v>
      </c>
    </row>
    <row r="114" spans="1:9" x14ac:dyDescent="0.35">
      <c r="A114" s="12">
        <v>39904</v>
      </c>
      <c r="B114" s="4">
        <f t="shared" si="11"/>
        <v>129</v>
      </c>
      <c r="C114" s="4">
        <v>0.01</v>
      </c>
      <c r="D114" s="4">
        <v>0.01</v>
      </c>
      <c r="E114" s="4">
        <f t="shared" si="6"/>
        <v>0.02</v>
      </c>
      <c r="F114" s="5">
        <f t="shared" si="7"/>
        <v>204.04445093184674</v>
      </c>
      <c r="G114" s="6">
        <f t="shared" si="8"/>
        <v>48.897216590711842</v>
      </c>
      <c r="H114" s="5">
        <f t="shared" si="9"/>
        <v>252.94166752255859</v>
      </c>
      <c r="I114" s="7">
        <f t="shared" si="10"/>
        <v>29134.285503495255</v>
      </c>
    </row>
    <row r="115" spans="1:9" x14ac:dyDescent="0.35">
      <c r="A115" s="12">
        <v>39934</v>
      </c>
      <c r="B115" s="4">
        <f t="shared" si="11"/>
        <v>128</v>
      </c>
      <c r="C115" s="4">
        <v>0.01</v>
      </c>
      <c r="D115" s="4">
        <v>0.01</v>
      </c>
      <c r="E115" s="4">
        <f t="shared" si="6"/>
        <v>0.02</v>
      </c>
      <c r="F115" s="5">
        <f t="shared" si="7"/>
        <v>204.38452501673316</v>
      </c>
      <c r="G115" s="6">
        <f t="shared" si="8"/>
        <v>48.557142505825432</v>
      </c>
      <c r="H115" s="5">
        <f t="shared" si="9"/>
        <v>252.94166752255859</v>
      </c>
      <c r="I115" s="7">
        <f t="shared" si="10"/>
        <v>28929.900978478523</v>
      </c>
    </row>
    <row r="116" spans="1:9" x14ac:dyDescent="0.35">
      <c r="A116" s="12">
        <v>39965</v>
      </c>
      <c r="B116" s="4">
        <f t="shared" si="11"/>
        <v>127</v>
      </c>
      <c r="C116" s="4">
        <v>0.01</v>
      </c>
      <c r="D116" s="4">
        <v>0.01</v>
      </c>
      <c r="E116" s="4">
        <f t="shared" si="6"/>
        <v>0.02</v>
      </c>
      <c r="F116" s="5">
        <f t="shared" si="7"/>
        <v>204.72516589176107</v>
      </c>
      <c r="G116" s="6">
        <f t="shared" si="8"/>
        <v>48.216501630797545</v>
      </c>
      <c r="H116" s="5">
        <f t="shared" si="9"/>
        <v>252.94166752255862</v>
      </c>
      <c r="I116" s="7">
        <f t="shared" si="10"/>
        <v>28725.175812586764</v>
      </c>
    </row>
    <row r="117" spans="1:9" x14ac:dyDescent="0.35">
      <c r="A117" s="12">
        <v>39995</v>
      </c>
      <c r="B117" s="4">
        <f t="shared" si="11"/>
        <v>126</v>
      </c>
      <c r="C117" s="4">
        <v>0.01</v>
      </c>
      <c r="D117" s="4">
        <v>0.01</v>
      </c>
      <c r="E117" s="4">
        <f t="shared" si="6"/>
        <v>0.02</v>
      </c>
      <c r="F117" s="5">
        <f t="shared" si="7"/>
        <v>205.06637450158067</v>
      </c>
      <c r="G117" s="6">
        <f t="shared" si="8"/>
        <v>47.875293020977942</v>
      </c>
      <c r="H117" s="5">
        <f t="shared" si="9"/>
        <v>252.94166752255862</v>
      </c>
      <c r="I117" s="7">
        <f t="shared" si="10"/>
        <v>28520.109438085183</v>
      </c>
    </row>
    <row r="118" spans="1:9" x14ac:dyDescent="0.35">
      <c r="A118" s="12">
        <v>40026</v>
      </c>
      <c r="B118" s="4">
        <f t="shared" si="11"/>
        <v>125</v>
      </c>
      <c r="C118" s="4">
        <v>0.01</v>
      </c>
      <c r="D118" s="4">
        <v>0.01</v>
      </c>
      <c r="E118" s="4">
        <f t="shared" si="6"/>
        <v>0.02</v>
      </c>
      <c r="F118" s="5">
        <f t="shared" si="7"/>
        <v>205.40815179241665</v>
      </c>
      <c r="G118" s="6">
        <f t="shared" si="8"/>
        <v>47.533515730141971</v>
      </c>
      <c r="H118" s="5">
        <f t="shared" si="9"/>
        <v>252.94166752255862</v>
      </c>
      <c r="I118" s="7">
        <f t="shared" si="10"/>
        <v>28314.701286292766</v>
      </c>
    </row>
    <row r="119" spans="1:9" x14ac:dyDescent="0.35">
      <c r="A119" s="12">
        <v>40057</v>
      </c>
      <c r="B119" s="4">
        <f t="shared" si="11"/>
        <v>124</v>
      </c>
      <c r="C119" s="4">
        <v>0.01</v>
      </c>
      <c r="D119" s="4">
        <v>0.01</v>
      </c>
      <c r="E119" s="4">
        <f t="shared" si="6"/>
        <v>0.02</v>
      </c>
      <c r="F119" s="5">
        <f t="shared" si="7"/>
        <v>205.75049871207074</v>
      </c>
      <c r="G119" s="6">
        <f t="shared" si="8"/>
        <v>47.191168810487945</v>
      </c>
      <c r="H119" s="5">
        <f t="shared" si="9"/>
        <v>252.94166752255867</v>
      </c>
      <c r="I119" s="7">
        <f t="shared" si="10"/>
        <v>28108.950787580696</v>
      </c>
    </row>
    <row r="120" spans="1:9" x14ac:dyDescent="0.35">
      <c r="A120" s="12">
        <v>40087</v>
      </c>
      <c r="B120" s="4">
        <f t="shared" si="11"/>
        <v>123</v>
      </c>
      <c r="C120" s="4">
        <v>0.01</v>
      </c>
      <c r="D120" s="4">
        <v>0.01</v>
      </c>
      <c r="E120" s="4">
        <f t="shared" si="6"/>
        <v>0.02</v>
      </c>
      <c r="F120" s="5">
        <f t="shared" si="7"/>
        <v>206.0934162099241</v>
      </c>
      <c r="G120" s="6">
        <f t="shared" si="8"/>
        <v>46.848251312634495</v>
      </c>
      <c r="H120" s="5">
        <f t="shared" si="9"/>
        <v>252.94166752255859</v>
      </c>
      <c r="I120" s="7">
        <f t="shared" si="10"/>
        <v>27902.85737137077</v>
      </c>
    </row>
    <row r="121" spans="1:9" x14ac:dyDescent="0.35">
      <c r="A121" s="12">
        <v>40118</v>
      </c>
      <c r="B121" s="4">
        <f t="shared" si="11"/>
        <v>122</v>
      </c>
      <c r="C121" s="4">
        <v>0.01</v>
      </c>
      <c r="D121" s="4">
        <v>0.01</v>
      </c>
      <c r="E121" s="4">
        <f t="shared" si="6"/>
        <v>0.02</v>
      </c>
      <c r="F121" s="5">
        <f t="shared" si="7"/>
        <v>206.43690523694065</v>
      </c>
      <c r="G121" s="6">
        <f t="shared" si="8"/>
        <v>46.50476228561795</v>
      </c>
      <c r="H121" s="5">
        <f t="shared" si="9"/>
        <v>252.94166752255859</v>
      </c>
      <c r="I121" s="7">
        <f t="shared" si="10"/>
        <v>27696.42046613383</v>
      </c>
    </row>
    <row r="122" spans="1:9" x14ac:dyDescent="0.35">
      <c r="A122" s="12">
        <v>40148</v>
      </c>
      <c r="B122" s="4">
        <f t="shared" si="11"/>
        <v>121</v>
      </c>
      <c r="C122" s="4">
        <v>0.01</v>
      </c>
      <c r="D122" s="4">
        <v>0.01</v>
      </c>
      <c r="E122" s="4">
        <f t="shared" si="6"/>
        <v>0.02</v>
      </c>
      <c r="F122" s="5">
        <f t="shared" si="7"/>
        <v>206.78096674566891</v>
      </c>
      <c r="G122" s="6">
        <f t="shared" si="8"/>
        <v>46.160700776889719</v>
      </c>
      <c r="H122" s="5">
        <f t="shared" si="9"/>
        <v>252.94166752255862</v>
      </c>
      <c r="I122" s="7">
        <f t="shared" si="10"/>
        <v>27489.639499388162</v>
      </c>
    </row>
    <row r="123" spans="1:9" x14ac:dyDescent="0.35">
      <c r="A123" s="12">
        <v>40179</v>
      </c>
      <c r="B123" s="4">
        <f t="shared" si="11"/>
        <v>120</v>
      </c>
      <c r="C123" s="4">
        <v>0.01</v>
      </c>
      <c r="D123" s="4">
        <v>0.01</v>
      </c>
      <c r="E123" s="4">
        <f t="shared" si="6"/>
        <v>0.02</v>
      </c>
      <c r="F123" s="5">
        <f t="shared" si="7"/>
        <v>207.12560169024502</v>
      </c>
      <c r="G123" s="6">
        <f t="shared" si="8"/>
        <v>45.816065832313605</v>
      </c>
      <c r="H123" s="5">
        <f t="shared" si="9"/>
        <v>252.94166752255862</v>
      </c>
      <c r="I123" s="7">
        <f t="shared" si="10"/>
        <v>27282.513897697918</v>
      </c>
    </row>
    <row r="124" spans="1:9" x14ac:dyDescent="0.35">
      <c r="A124" s="12">
        <v>40210</v>
      </c>
      <c r="B124" s="4">
        <f t="shared" si="11"/>
        <v>119</v>
      </c>
      <c r="C124" s="4">
        <v>0.01</v>
      </c>
      <c r="D124" s="4">
        <v>0.01</v>
      </c>
      <c r="E124" s="4">
        <f t="shared" si="6"/>
        <v>0.02</v>
      </c>
      <c r="F124" s="5">
        <f t="shared" si="7"/>
        <v>207.47081102639541</v>
      </c>
      <c r="G124" s="6">
        <f t="shared" si="8"/>
        <v>45.470856496163201</v>
      </c>
      <c r="H124" s="5">
        <f t="shared" si="9"/>
        <v>252.94166752255862</v>
      </c>
      <c r="I124" s="7">
        <f t="shared" si="10"/>
        <v>27075.043086671521</v>
      </c>
    </row>
    <row r="125" spans="1:9" x14ac:dyDescent="0.35">
      <c r="A125" s="12">
        <v>40238</v>
      </c>
      <c r="B125" s="4">
        <f t="shared" si="11"/>
        <v>118</v>
      </c>
      <c r="C125" s="4">
        <v>0.01</v>
      </c>
      <c r="D125" s="4">
        <v>0.01</v>
      </c>
      <c r="E125" s="4">
        <f t="shared" si="6"/>
        <v>0.02</v>
      </c>
      <c r="F125" s="5">
        <f t="shared" si="7"/>
        <v>207.81659571143942</v>
      </c>
      <c r="G125" s="6">
        <f t="shared" si="8"/>
        <v>45.125071811119206</v>
      </c>
      <c r="H125" s="5">
        <f t="shared" si="9"/>
        <v>252.94166752255862</v>
      </c>
      <c r="I125" s="7">
        <f t="shared" si="10"/>
        <v>26867.226490960082</v>
      </c>
    </row>
    <row r="126" spans="1:9" x14ac:dyDescent="0.35">
      <c r="A126" s="12">
        <v>40269</v>
      </c>
      <c r="B126" s="4">
        <f t="shared" si="11"/>
        <v>117</v>
      </c>
      <c r="C126" s="4">
        <v>0.01</v>
      </c>
      <c r="D126" s="4">
        <v>0.01</v>
      </c>
      <c r="E126" s="4">
        <f t="shared" si="6"/>
        <v>0.02</v>
      </c>
      <c r="F126" s="5">
        <f t="shared" si="7"/>
        <v>208.16295670429179</v>
      </c>
      <c r="G126" s="6">
        <f t="shared" si="8"/>
        <v>44.778710818266809</v>
      </c>
      <c r="H126" s="5">
        <f t="shared" si="9"/>
        <v>252.94166752255859</v>
      </c>
      <c r="I126" s="7">
        <f t="shared" si="10"/>
        <v>26659.063534255791</v>
      </c>
    </row>
    <row r="127" spans="1:9" x14ac:dyDescent="0.35">
      <c r="A127" s="12">
        <v>40299</v>
      </c>
      <c r="B127" s="4">
        <f t="shared" si="11"/>
        <v>116</v>
      </c>
      <c r="C127" s="4">
        <v>0.01</v>
      </c>
      <c r="D127" s="4">
        <v>0.01</v>
      </c>
      <c r="E127" s="4">
        <f t="shared" si="6"/>
        <v>0.02</v>
      </c>
      <c r="F127" s="5">
        <f t="shared" si="7"/>
        <v>208.50989496546563</v>
      </c>
      <c r="G127" s="6">
        <f t="shared" si="8"/>
        <v>44.431772557092991</v>
      </c>
      <c r="H127" s="5">
        <f t="shared" si="9"/>
        <v>252.94166752255862</v>
      </c>
      <c r="I127" s="7">
        <f t="shared" si="10"/>
        <v>26450.553639290327</v>
      </c>
    </row>
    <row r="128" spans="1:9" x14ac:dyDescent="0.35">
      <c r="A128" s="12">
        <v>40330</v>
      </c>
      <c r="B128" s="4">
        <f t="shared" si="11"/>
        <v>115</v>
      </c>
      <c r="C128" s="4">
        <v>0.01</v>
      </c>
      <c r="D128" s="4">
        <v>0.01</v>
      </c>
      <c r="E128" s="4">
        <f t="shared" si="6"/>
        <v>0.02</v>
      </c>
      <c r="F128" s="5">
        <f t="shared" si="7"/>
        <v>208.85741145707479</v>
      </c>
      <c r="G128" s="6">
        <f t="shared" si="8"/>
        <v>44.084256065483878</v>
      </c>
      <c r="H128" s="5">
        <f t="shared" si="9"/>
        <v>252.94166752255867</v>
      </c>
      <c r="I128" s="7">
        <f t="shared" si="10"/>
        <v>26241.69622783325</v>
      </c>
    </row>
    <row r="129" spans="1:9" x14ac:dyDescent="0.35">
      <c r="A129" s="12">
        <v>40360</v>
      </c>
      <c r="B129" s="4">
        <f t="shared" si="11"/>
        <v>114</v>
      </c>
      <c r="C129" s="4">
        <v>0.01</v>
      </c>
      <c r="D129" s="4">
        <v>0.01</v>
      </c>
      <c r="E129" s="4">
        <f t="shared" si="6"/>
        <v>0.02</v>
      </c>
      <c r="F129" s="5">
        <f t="shared" si="7"/>
        <v>209.20550714283652</v>
      </c>
      <c r="G129" s="6">
        <f t="shared" si="8"/>
        <v>43.736160379722087</v>
      </c>
      <c r="H129" s="5">
        <f t="shared" si="9"/>
        <v>252.94166752255862</v>
      </c>
      <c r="I129" s="7">
        <f t="shared" si="10"/>
        <v>26032.490720690414</v>
      </c>
    </row>
    <row r="130" spans="1:9" x14ac:dyDescent="0.35">
      <c r="A130" s="12">
        <v>40391</v>
      </c>
      <c r="B130" s="4">
        <f t="shared" si="11"/>
        <v>113</v>
      </c>
      <c r="C130" s="4">
        <v>0.01</v>
      </c>
      <c r="D130" s="4">
        <v>0.01</v>
      </c>
      <c r="E130" s="4">
        <f t="shared" si="6"/>
        <v>0.02</v>
      </c>
      <c r="F130" s="5">
        <f t="shared" si="7"/>
        <v>209.55418298807459</v>
      </c>
      <c r="G130" s="6">
        <f t="shared" si="8"/>
        <v>43.387484534484024</v>
      </c>
      <c r="H130" s="5">
        <f t="shared" si="9"/>
        <v>252.94166752255862</v>
      </c>
      <c r="I130" s="7">
        <f t="shared" si="10"/>
        <v>25822.936537702339</v>
      </c>
    </row>
    <row r="131" spans="1:9" x14ac:dyDescent="0.35">
      <c r="A131" s="12">
        <v>40422</v>
      </c>
      <c r="B131" s="4">
        <f t="shared" si="11"/>
        <v>112</v>
      </c>
      <c r="C131" s="4">
        <v>0.01</v>
      </c>
      <c r="D131" s="4">
        <v>0.01</v>
      </c>
      <c r="E131" s="4">
        <f t="shared" ref="E131:E194" si="12">C131+D131</f>
        <v>0.02</v>
      </c>
      <c r="F131" s="5">
        <f t="shared" ref="F131:F194" si="13">H131-G131</f>
        <v>209.90343995972137</v>
      </c>
      <c r="G131" s="6">
        <f t="shared" ref="G131:G194" si="14">I130*(E131/12)</f>
        <v>43.038227562837235</v>
      </c>
      <c r="H131" s="5">
        <f t="shared" ref="H131:H194" si="15">PMT(E131/12,B131,I130*-1)</f>
        <v>252.94166752255862</v>
      </c>
      <c r="I131" s="7">
        <f t="shared" ref="I131:I194" si="16">I130-F131</f>
        <v>25613.033097742617</v>
      </c>
    </row>
    <row r="132" spans="1:9" x14ac:dyDescent="0.35">
      <c r="A132" s="12">
        <v>40452</v>
      </c>
      <c r="B132" s="4">
        <f t="shared" ref="B132:B195" si="17">B131-1</f>
        <v>111</v>
      </c>
      <c r="C132" s="4">
        <v>0.01</v>
      </c>
      <c r="D132" s="4">
        <v>0.01</v>
      </c>
      <c r="E132" s="4">
        <f t="shared" si="12"/>
        <v>0.02</v>
      </c>
      <c r="F132" s="5">
        <f t="shared" si="13"/>
        <v>210.25327902632091</v>
      </c>
      <c r="G132" s="6">
        <f t="shared" si="14"/>
        <v>42.6883884962377</v>
      </c>
      <c r="H132" s="5">
        <f t="shared" si="15"/>
        <v>252.94166752255862</v>
      </c>
      <c r="I132" s="7">
        <f t="shared" si="16"/>
        <v>25402.779818716295</v>
      </c>
    </row>
    <row r="133" spans="1:9" x14ac:dyDescent="0.35">
      <c r="A133" s="12">
        <v>40483</v>
      </c>
      <c r="B133" s="4">
        <f t="shared" si="17"/>
        <v>110</v>
      </c>
      <c r="C133" s="4">
        <v>0.01</v>
      </c>
      <c r="D133" s="4">
        <v>0.01</v>
      </c>
      <c r="E133" s="4">
        <f t="shared" si="12"/>
        <v>0.02</v>
      </c>
      <c r="F133" s="5">
        <f t="shared" si="13"/>
        <v>210.60370115803141</v>
      </c>
      <c r="G133" s="6">
        <f t="shared" si="14"/>
        <v>42.337966364527162</v>
      </c>
      <c r="H133" s="5">
        <f t="shared" si="15"/>
        <v>252.94166752255859</v>
      </c>
      <c r="I133" s="7">
        <f t="shared" si="16"/>
        <v>25192.176117558265</v>
      </c>
    </row>
    <row r="134" spans="1:9" x14ac:dyDescent="0.35">
      <c r="A134" s="12">
        <v>40513</v>
      </c>
      <c r="B134" s="4">
        <f t="shared" si="17"/>
        <v>109</v>
      </c>
      <c r="C134" s="4">
        <v>0.01</v>
      </c>
      <c r="D134" s="4">
        <v>0.01</v>
      </c>
      <c r="E134" s="4">
        <f t="shared" si="12"/>
        <v>0.02</v>
      </c>
      <c r="F134" s="5">
        <f t="shared" si="13"/>
        <v>210.95470732662818</v>
      </c>
      <c r="G134" s="6">
        <f t="shared" si="14"/>
        <v>41.986960195930443</v>
      </c>
      <c r="H134" s="5">
        <f t="shared" si="15"/>
        <v>252.94166752255862</v>
      </c>
      <c r="I134" s="7">
        <f t="shared" si="16"/>
        <v>24981.221410231636</v>
      </c>
    </row>
    <row r="135" spans="1:9" x14ac:dyDescent="0.35">
      <c r="A135" s="12">
        <v>40544</v>
      </c>
      <c r="B135" s="4">
        <f t="shared" si="17"/>
        <v>108</v>
      </c>
      <c r="C135" s="4">
        <v>0.01</v>
      </c>
      <c r="D135" s="4">
        <v>0.01</v>
      </c>
      <c r="E135" s="4">
        <f t="shared" si="12"/>
        <v>0.02</v>
      </c>
      <c r="F135" s="5">
        <f t="shared" si="13"/>
        <v>211.30629850550588</v>
      </c>
      <c r="G135" s="6">
        <f t="shared" si="14"/>
        <v>41.635369017052732</v>
      </c>
      <c r="H135" s="5">
        <f t="shared" si="15"/>
        <v>252.94166752255862</v>
      </c>
      <c r="I135" s="7">
        <f t="shared" si="16"/>
        <v>24769.915111726128</v>
      </c>
    </row>
    <row r="136" spans="1:9" x14ac:dyDescent="0.35">
      <c r="A136" s="12">
        <v>40575</v>
      </c>
      <c r="B136" s="4">
        <f t="shared" si="17"/>
        <v>107</v>
      </c>
      <c r="C136" s="4">
        <v>0.01</v>
      </c>
      <c r="D136" s="4">
        <v>0.01</v>
      </c>
      <c r="E136" s="4">
        <f t="shared" si="12"/>
        <v>0.02</v>
      </c>
      <c r="F136" s="5">
        <f t="shared" si="13"/>
        <v>211.65847566968171</v>
      </c>
      <c r="G136" s="6">
        <f t="shared" si="14"/>
        <v>41.283191852876882</v>
      </c>
      <c r="H136" s="5">
        <f t="shared" si="15"/>
        <v>252.94166752255859</v>
      </c>
      <c r="I136" s="7">
        <f t="shared" si="16"/>
        <v>24558.256636056445</v>
      </c>
    </row>
    <row r="137" spans="1:9" x14ac:dyDescent="0.35">
      <c r="A137" s="12">
        <v>40603</v>
      </c>
      <c r="B137" s="4">
        <f t="shared" si="17"/>
        <v>106</v>
      </c>
      <c r="C137" s="4">
        <v>0.01</v>
      </c>
      <c r="D137" s="4">
        <v>0.01</v>
      </c>
      <c r="E137" s="4">
        <f t="shared" si="12"/>
        <v>0.02</v>
      </c>
      <c r="F137" s="5">
        <f t="shared" si="13"/>
        <v>212.01123979579788</v>
      </c>
      <c r="G137" s="6">
        <f t="shared" si="14"/>
        <v>40.930427726760747</v>
      </c>
      <c r="H137" s="5">
        <f t="shared" si="15"/>
        <v>252.94166752255862</v>
      </c>
      <c r="I137" s="7">
        <f t="shared" si="16"/>
        <v>24346.245396260649</v>
      </c>
    </row>
    <row r="138" spans="1:9" x14ac:dyDescent="0.35">
      <c r="A138" s="12">
        <v>40634</v>
      </c>
      <c r="B138" s="4">
        <f t="shared" si="17"/>
        <v>105</v>
      </c>
      <c r="C138" s="4">
        <v>0.01</v>
      </c>
      <c r="D138" s="4">
        <v>0.01</v>
      </c>
      <c r="E138" s="4">
        <f t="shared" si="12"/>
        <v>0.02</v>
      </c>
      <c r="F138" s="5">
        <f t="shared" si="13"/>
        <v>212.36459186212417</v>
      </c>
      <c r="G138" s="6">
        <f t="shared" si="14"/>
        <v>40.577075660434417</v>
      </c>
      <c r="H138" s="5">
        <f t="shared" si="15"/>
        <v>252.94166752255859</v>
      </c>
      <c r="I138" s="7">
        <f t="shared" si="16"/>
        <v>24133.880804398523</v>
      </c>
    </row>
    <row r="139" spans="1:9" x14ac:dyDescent="0.35">
      <c r="A139" s="12">
        <v>40664</v>
      </c>
      <c r="B139" s="4">
        <f t="shared" si="17"/>
        <v>104</v>
      </c>
      <c r="C139" s="4">
        <v>0.01</v>
      </c>
      <c r="D139" s="4">
        <v>0.01</v>
      </c>
      <c r="E139" s="4">
        <f t="shared" si="12"/>
        <v>0.02</v>
      </c>
      <c r="F139" s="5">
        <f t="shared" si="13"/>
        <v>212.71853284856098</v>
      </c>
      <c r="G139" s="6">
        <f t="shared" si="14"/>
        <v>40.223134673997542</v>
      </c>
      <c r="H139" s="5">
        <f t="shared" si="15"/>
        <v>252.94166752255853</v>
      </c>
      <c r="I139" s="7">
        <f t="shared" si="16"/>
        <v>23921.162271549962</v>
      </c>
    </row>
    <row r="140" spans="1:9" x14ac:dyDescent="0.35">
      <c r="A140" s="12">
        <v>40695</v>
      </c>
      <c r="B140" s="4">
        <f t="shared" si="17"/>
        <v>103</v>
      </c>
      <c r="C140" s="4">
        <v>0.01</v>
      </c>
      <c r="D140" s="4">
        <v>0.01</v>
      </c>
      <c r="E140" s="4">
        <f t="shared" si="12"/>
        <v>0.02</v>
      </c>
      <c r="F140" s="5">
        <f t="shared" si="13"/>
        <v>213.07306373664198</v>
      </c>
      <c r="G140" s="6">
        <f t="shared" si="14"/>
        <v>39.868603785916605</v>
      </c>
      <c r="H140" s="5">
        <f t="shared" si="15"/>
        <v>252.94166752255859</v>
      </c>
      <c r="I140" s="7">
        <f t="shared" si="16"/>
        <v>23708.089207813318</v>
      </c>
    </row>
    <row r="141" spans="1:9" x14ac:dyDescent="0.35">
      <c r="A141" s="12">
        <v>40725</v>
      </c>
      <c r="B141" s="4">
        <f t="shared" si="17"/>
        <v>102</v>
      </c>
      <c r="C141" s="4">
        <v>0.01</v>
      </c>
      <c r="D141" s="4">
        <v>0.01</v>
      </c>
      <c r="E141" s="4">
        <f t="shared" si="12"/>
        <v>0.02</v>
      </c>
      <c r="F141" s="5">
        <f t="shared" si="13"/>
        <v>213.42818550953632</v>
      </c>
      <c r="G141" s="6">
        <f t="shared" si="14"/>
        <v>39.513482013022198</v>
      </c>
      <c r="H141" s="5">
        <f t="shared" si="15"/>
        <v>252.94166752255853</v>
      </c>
      <c r="I141" s="7">
        <f t="shared" si="16"/>
        <v>23494.661022303782</v>
      </c>
    </row>
    <row r="142" spans="1:9" x14ac:dyDescent="0.35">
      <c r="A142" s="12">
        <v>40756</v>
      </c>
      <c r="B142" s="4">
        <f t="shared" si="17"/>
        <v>101</v>
      </c>
      <c r="C142" s="4">
        <v>0.01</v>
      </c>
      <c r="D142" s="4">
        <v>0.01</v>
      </c>
      <c r="E142" s="4">
        <f t="shared" si="12"/>
        <v>0.02</v>
      </c>
      <c r="F142" s="5">
        <f t="shared" si="13"/>
        <v>213.78389915205224</v>
      </c>
      <c r="G142" s="6">
        <f t="shared" si="14"/>
        <v>39.157768370506304</v>
      </c>
      <c r="H142" s="5">
        <f t="shared" si="15"/>
        <v>252.94166752255853</v>
      </c>
      <c r="I142" s="7">
        <f t="shared" si="16"/>
        <v>23280.877123151731</v>
      </c>
    </row>
    <row r="143" spans="1:9" x14ac:dyDescent="0.35">
      <c r="A143" s="12">
        <v>40787</v>
      </c>
      <c r="B143" s="4">
        <f t="shared" si="17"/>
        <v>100</v>
      </c>
      <c r="C143" s="4">
        <v>0.01</v>
      </c>
      <c r="D143" s="4">
        <v>0.01</v>
      </c>
      <c r="E143" s="4">
        <f t="shared" si="12"/>
        <v>0.02</v>
      </c>
      <c r="F143" s="5">
        <f t="shared" si="13"/>
        <v>214.14020565063902</v>
      </c>
      <c r="G143" s="6">
        <f t="shared" si="14"/>
        <v>38.801461871919557</v>
      </c>
      <c r="H143" s="5">
        <f t="shared" si="15"/>
        <v>252.94166752255859</v>
      </c>
      <c r="I143" s="7">
        <f t="shared" si="16"/>
        <v>23066.736917501094</v>
      </c>
    </row>
    <row r="144" spans="1:9" x14ac:dyDescent="0.35">
      <c r="A144" s="12">
        <v>40817</v>
      </c>
      <c r="B144" s="4">
        <f t="shared" si="17"/>
        <v>99</v>
      </c>
      <c r="C144" s="4">
        <v>0.01</v>
      </c>
      <c r="D144" s="4">
        <v>0.01</v>
      </c>
      <c r="E144" s="4">
        <f t="shared" si="12"/>
        <v>0.02</v>
      </c>
      <c r="F144" s="5">
        <f t="shared" si="13"/>
        <v>214.49710599339014</v>
      </c>
      <c r="G144" s="6">
        <f t="shared" si="14"/>
        <v>38.444561529168489</v>
      </c>
      <c r="H144" s="5">
        <f t="shared" si="15"/>
        <v>252.94166752255862</v>
      </c>
      <c r="I144" s="7">
        <f t="shared" si="16"/>
        <v>22852.239811507705</v>
      </c>
    </row>
    <row r="145" spans="1:9" x14ac:dyDescent="0.35">
      <c r="A145" s="12">
        <v>40848</v>
      </c>
      <c r="B145" s="4">
        <f t="shared" si="17"/>
        <v>98</v>
      </c>
      <c r="C145" s="4">
        <v>0.01</v>
      </c>
      <c r="D145" s="4">
        <v>0.01</v>
      </c>
      <c r="E145" s="4">
        <f t="shared" si="12"/>
        <v>0.02</v>
      </c>
      <c r="F145" s="5">
        <f t="shared" si="13"/>
        <v>214.85460117004575</v>
      </c>
      <c r="G145" s="6">
        <f t="shared" si="14"/>
        <v>38.087066352512842</v>
      </c>
      <c r="H145" s="5">
        <f t="shared" si="15"/>
        <v>252.94166752255859</v>
      </c>
      <c r="I145" s="7">
        <f t="shared" si="16"/>
        <v>22637.385210337659</v>
      </c>
    </row>
    <row r="146" spans="1:9" x14ac:dyDescent="0.35">
      <c r="A146" s="12">
        <v>40878</v>
      </c>
      <c r="B146" s="4">
        <f t="shared" si="17"/>
        <v>97</v>
      </c>
      <c r="C146" s="4">
        <v>0.01</v>
      </c>
      <c r="D146" s="4">
        <v>0.01</v>
      </c>
      <c r="E146" s="4">
        <f t="shared" si="12"/>
        <v>0.02</v>
      </c>
      <c r="F146" s="5">
        <f t="shared" si="13"/>
        <v>215.21269217199583</v>
      </c>
      <c r="G146" s="6">
        <f t="shared" si="14"/>
        <v>37.72897535056277</v>
      </c>
      <c r="H146" s="5">
        <f t="shared" si="15"/>
        <v>252.94166752255859</v>
      </c>
      <c r="I146" s="7">
        <f t="shared" si="16"/>
        <v>22422.172518165662</v>
      </c>
    </row>
    <row r="147" spans="1:9" x14ac:dyDescent="0.35">
      <c r="A147" s="12">
        <v>40909</v>
      </c>
      <c r="B147" s="4">
        <f t="shared" si="17"/>
        <v>96</v>
      </c>
      <c r="C147" s="4">
        <v>0.01</v>
      </c>
      <c r="D147" s="4">
        <v>0.01</v>
      </c>
      <c r="E147" s="4">
        <f t="shared" si="12"/>
        <v>0.02</v>
      </c>
      <c r="F147" s="5">
        <f t="shared" si="13"/>
        <v>215.57137999228249</v>
      </c>
      <c r="G147" s="6">
        <f t="shared" si="14"/>
        <v>37.370287530276109</v>
      </c>
      <c r="H147" s="5">
        <f t="shared" si="15"/>
        <v>252.94166752255859</v>
      </c>
      <c r="I147" s="7">
        <f t="shared" si="16"/>
        <v>22206.601138173381</v>
      </c>
    </row>
    <row r="148" spans="1:9" x14ac:dyDescent="0.35">
      <c r="A148" s="12">
        <v>40940</v>
      </c>
      <c r="B148" s="4">
        <f t="shared" si="17"/>
        <v>95</v>
      </c>
      <c r="C148" s="4">
        <v>0.01</v>
      </c>
      <c r="D148" s="4">
        <v>0.01</v>
      </c>
      <c r="E148" s="4">
        <f t="shared" si="12"/>
        <v>0.02</v>
      </c>
      <c r="F148" s="5">
        <f t="shared" si="13"/>
        <v>215.93066562560296</v>
      </c>
      <c r="G148" s="6">
        <f t="shared" si="14"/>
        <v>37.011001896955634</v>
      </c>
      <c r="H148" s="5">
        <f t="shared" si="15"/>
        <v>252.94166752255859</v>
      </c>
      <c r="I148" s="7">
        <f t="shared" si="16"/>
        <v>21990.670472547779</v>
      </c>
    </row>
    <row r="149" spans="1:9" x14ac:dyDescent="0.35">
      <c r="A149" s="12">
        <v>40969</v>
      </c>
      <c r="B149" s="4">
        <f t="shared" si="17"/>
        <v>94</v>
      </c>
      <c r="C149" s="4">
        <v>0.01</v>
      </c>
      <c r="D149" s="4">
        <v>0.01</v>
      </c>
      <c r="E149" s="4">
        <f t="shared" si="12"/>
        <v>0.02</v>
      </c>
      <c r="F149" s="5">
        <f t="shared" si="13"/>
        <v>216.29055006831229</v>
      </c>
      <c r="G149" s="6">
        <f t="shared" si="14"/>
        <v>36.651117454246304</v>
      </c>
      <c r="H149" s="5">
        <f t="shared" si="15"/>
        <v>252.94166752255859</v>
      </c>
      <c r="I149" s="7">
        <f t="shared" si="16"/>
        <v>21774.379922479467</v>
      </c>
    </row>
    <row r="150" spans="1:9" x14ac:dyDescent="0.35">
      <c r="A150" s="12">
        <v>41000</v>
      </c>
      <c r="B150" s="4">
        <f t="shared" si="17"/>
        <v>93</v>
      </c>
      <c r="C150" s="4">
        <v>0.01</v>
      </c>
      <c r="D150" s="4">
        <v>0.01</v>
      </c>
      <c r="E150" s="4">
        <f t="shared" si="12"/>
        <v>0.02</v>
      </c>
      <c r="F150" s="5">
        <f t="shared" si="13"/>
        <v>216.65103431842618</v>
      </c>
      <c r="G150" s="6">
        <f t="shared" si="14"/>
        <v>36.290633204132448</v>
      </c>
      <c r="H150" s="5">
        <f t="shared" si="15"/>
        <v>252.94166752255862</v>
      </c>
      <c r="I150" s="7">
        <f t="shared" si="16"/>
        <v>21557.72888816104</v>
      </c>
    </row>
    <row r="151" spans="1:9" x14ac:dyDescent="0.35">
      <c r="A151" s="12">
        <v>41030</v>
      </c>
      <c r="B151" s="4">
        <f t="shared" si="17"/>
        <v>92</v>
      </c>
      <c r="C151" s="4">
        <v>0.01</v>
      </c>
      <c r="D151" s="4">
        <v>0.01</v>
      </c>
      <c r="E151" s="4">
        <f t="shared" si="12"/>
        <v>0.02</v>
      </c>
      <c r="F151" s="5">
        <f t="shared" si="13"/>
        <v>217.01211937562351</v>
      </c>
      <c r="G151" s="6">
        <f t="shared" si="14"/>
        <v>35.929548146935069</v>
      </c>
      <c r="H151" s="5">
        <f t="shared" si="15"/>
        <v>252.94166752255859</v>
      </c>
      <c r="I151" s="7">
        <f t="shared" si="16"/>
        <v>21340.716768785416</v>
      </c>
    </row>
    <row r="152" spans="1:9" x14ac:dyDescent="0.35">
      <c r="A152" s="12">
        <v>41061</v>
      </c>
      <c r="B152" s="4">
        <f t="shared" si="17"/>
        <v>91</v>
      </c>
      <c r="C152" s="4">
        <v>0.01</v>
      </c>
      <c r="D152" s="4">
        <v>0.01</v>
      </c>
      <c r="E152" s="4">
        <f t="shared" si="12"/>
        <v>0.02</v>
      </c>
      <c r="F152" s="5">
        <f t="shared" si="13"/>
        <v>217.37380624124955</v>
      </c>
      <c r="G152" s="6">
        <f t="shared" si="14"/>
        <v>35.567861281309028</v>
      </c>
      <c r="H152" s="5">
        <f t="shared" si="15"/>
        <v>252.94166752255859</v>
      </c>
      <c r="I152" s="7">
        <f t="shared" si="16"/>
        <v>21123.342962544168</v>
      </c>
    </row>
    <row r="153" spans="1:9" x14ac:dyDescent="0.35">
      <c r="A153" s="12">
        <v>41091</v>
      </c>
      <c r="B153" s="4">
        <f t="shared" si="17"/>
        <v>90</v>
      </c>
      <c r="C153" s="4">
        <v>0.01</v>
      </c>
      <c r="D153" s="4">
        <v>0.01</v>
      </c>
      <c r="E153" s="4">
        <f t="shared" si="12"/>
        <v>0.02</v>
      </c>
      <c r="F153" s="5">
        <f t="shared" si="13"/>
        <v>217.73609591831834</v>
      </c>
      <c r="G153" s="6">
        <f t="shared" si="14"/>
        <v>35.205571604240284</v>
      </c>
      <c r="H153" s="5">
        <f t="shared" si="15"/>
        <v>252.94166752255862</v>
      </c>
      <c r="I153" s="7">
        <f t="shared" si="16"/>
        <v>20905.606866625851</v>
      </c>
    </row>
    <row r="154" spans="1:9" x14ac:dyDescent="0.35">
      <c r="A154" s="12">
        <v>41122</v>
      </c>
      <c r="B154" s="4">
        <f t="shared" si="17"/>
        <v>89</v>
      </c>
      <c r="C154" s="4">
        <v>0.01</v>
      </c>
      <c r="D154" s="4">
        <v>0.01</v>
      </c>
      <c r="E154" s="4">
        <f t="shared" si="12"/>
        <v>0.02</v>
      </c>
      <c r="F154" s="5">
        <f t="shared" si="13"/>
        <v>218.09898941151553</v>
      </c>
      <c r="G154" s="6">
        <f t="shared" si="14"/>
        <v>34.842678111043085</v>
      </c>
      <c r="H154" s="5">
        <f t="shared" si="15"/>
        <v>252.94166752255862</v>
      </c>
      <c r="I154" s="7">
        <f t="shared" si="16"/>
        <v>20687.507877214335</v>
      </c>
    </row>
    <row r="155" spans="1:9" x14ac:dyDescent="0.35">
      <c r="A155" s="12">
        <v>41153</v>
      </c>
      <c r="B155" s="4">
        <f t="shared" si="17"/>
        <v>88</v>
      </c>
      <c r="C155" s="4">
        <v>0.01</v>
      </c>
      <c r="D155" s="4">
        <v>0.01</v>
      </c>
      <c r="E155" s="4">
        <f t="shared" si="12"/>
        <v>0.02</v>
      </c>
      <c r="F155" s="5">
        <f t="shared" si="13"/>
        <v>218.46248772720145</v>
      </c>
      <c r="G155" s="6">
        <f t="shared" si="14"/>
        <v>34.479179795357226</v>
      </c>
      <c r="H155" s="5">
        <f t="shared" si="15"/>
        <v>252.94166752255867</v>
      </c>
      <c r="I155" s="7">
        <f t="shared" si="16"/>
        <v>20469.045389487135</v>
      </c>
    </row>
    <row r="156" spans="1:9" x14ac:dyDescent="0.35">
      <c r="A156" s="12">
        <v>41183</v>
      </c>
      <c r="B156" s="4">
        <f t="shared" si="17"/>
        <v>87</v>
      </c>
      <c r="C156" s="4">
        <v>0.01</v>
      </c>
      <c r="D156" s="4">
        <v>0.01</v>
      </c>
      <c r="E156" s="4">
        <f t="shared" si="12"/>
        <v>0.02</v>
      </c>
      <c r="F156" s="5">
        <f t="shared" si="13"/>
        <v>218.82659187341346</v>
      </c>
      <c r="G156" s="6">
        <f t="shared" si="14"/>
        <v>34.115075649145226</v>
      </c>
      <c r="H156" s="5">
        <f t="shared" si="15"/>
        <v>252.94166752255867</v>
      </c>
      <c r="I156" s="7">
        <f t="shared" si="16"/>
        <v>20250.218797613721</v>
      </c>
    </row>
    <row r="157" spans="1:9" x14ac:dyDescent="0.35">
      <c r="A157" s="12">
        <v>41214</v>
      </c>
      <c r="B157" s="4">
        <f t="shared" si="17"/>
        <v>86</v>
      </c>
      <c r="C157" s="4">
        <v>0.01</v>
      </c>
      <c r="D157" s="4">
        <v>0.01</v>
      </c>
      <c r="E157" s="4">
        <f t="shared" si="12"/>
        <v>0.02</v>
      </c>
      <c r="F157" s="5">
        <f t="shared" si="13"/>
        <v>219.19130285986915</v>
      </c>
      <c r="G157" s="6">
        <f t="shared" si="14"/>
        <v>33.750364662689535</v>
      </c>
      <c r="H157" s="5">
        <f t="shared" si="15"/>
        <v>252.94166752255867</v>
      </c>
      <c r="I157" s="7">
        <f t="shared" si="16"/>
        <v>20031.027494753853</v>
      </c>
    </row>
    <row r="158" spans="1:9" x14ac:dyDescent="0.35">
      <c r="A158" s="12">
        <v>41244</v>
      </c>
      <c r="B158" s="4">
        <f t="shared" si="17"/>
        <v>85</v>
      </c>
      <c r="C158" s="4">
        <v>0.01</v>
      </c>
      <c r="D158" s="4">
        <v>0.01</v>
      </c>
      <c r="E158" s="4">
        <f t="shared" si="12"/>
        <v>0.02</v>
      </c>
      <c r="F158" s="5">
        <f t="shared" si="13"/>
        <v>219.55662169796886</v>
      </c>
      <c r="G158" s="6">
        <f t="shared" si="14"/>
        <v>33.38504582458976</v>
      </c>
      <c r="H158" s="5">
        <f t="shared" si="15"/>
        <v>252.94166752255862</v>
      </c>
      <c r="I158" s="7">
        <f t="shared" si="16"/>
        <v>19811.470873055885</v>
      </c>
    </row>
    <row r="159" spans="1:9" x14ac:dyDescent="0.35">
      <c r="A159" s="12">
        <v>41275</v>
      </c>
      <c r="B159" s="4">
        <f t="shared" si="17"/>
        <v>84</v>
      </c>
      <c r="C159" s="4">
        <v>0.01</v>
      </c>
      <c r="D159" s="4">
        <v>0.01</v>
      </c>
      <c r="E159" s="4">
        <f t="shared" si="12"/>
        <v>0.02</v>
      </c>
      <c r="F159" s="5">
        <f t="shared" si="13"/>
        <v>219.92254940079886</v>
      </c>
      <c r="G159" s="6">
        <f t="shared" si="14"/>
        <v>33.01911812175981</v>
      </c>
      <c r="H159" s="5">
        <f t="shared" si="15"/>
        <v>252.94166752255867</v>
      </c>
      <c r="I159" s="7">
        <f t="shared" si="16"/>
        <v>19591.548323655086</v>
      </c>
    </row>
    <row r="160" spans="1:9" x14ac:dyDescent="0.35">
      <c r="A160" s="12">
        <v>41306</v>
      </c>
      <c r="B160" s="4">
        <f t="shared" si="17"/>
        <v>83</v>
      </c>
      <c r="C160" s="4">
        <v>0.01</v>
      </c>
      <c r="D160" s="4">
        <v>0.01</v>
      </c>
      <c r="E160" s="4">
        <f t="shared" si="12"/>
        <v>0.02</v>
      </c>
      <c r="F160" s="5">
        <f t="shared" si="13"/>
        <v>220.28908698313353</v>
      </c>
      <c r="G160" s="6">
        <f t="shared" si="14"/>
        <v>32.652580539425145</v>
      </c>
      <c r="H160" s="5">
        <f t="shared" si="15"/>
        <v>252.94166752255867</v>
      </c>
      <c r="I160" s="7">
        <f t="shared" si="16"/>
        <v>19371.259236671955</v>
      </c>
    </row>
    <row r="161" spans="1:9" x14ac:dyDescent="0.35">
      <c r="A161" s="12">
        <v>41334</v>
      </c>
      <c r="B161" s="4">
        <f t="shared" si="17"/>
        <v>82</v>
      </c>
      <c r="C161" s="4">
        <v>0.01</v>
      </c>
      <c r="D161" s="4">
        <v>0.01</v>
      </c>
      <c r="E161" s="4">
        <f t="shared" si="12"/>
        <v>0.02</v>
      </c>
      <c r="F161" s="5">
        <f t="shared" si="13"/>
        <v>220.6562354614388</v>
      </c>
      <c r="G161" s="6">
        <f t="shared" si="14"/>
        <v>32.285432061119927</v>
      </c>
      <c r="H161" s="5">
        <f t="shared" si="15"/>
        <v>252.94166752255873</v>
      </c>
      <c r="I161" s="7">
        <f t="shared" si="16"/>
        <v>19150.603001210515</v>
      </c>
    </row>
    <row r="162" spans="1:9" x14ac:dyDescent="0.35">
      <c r="A162" s="12">
        <v>41365</v>
      </c>
      <c r="B162" s="4">
        <f t="shared" si="17"/>
        <v>81</v>
      </c>
      <c r="C162" s="4">
        <v>0.01</v>
      </c>
      <c r="D162" s="4">
        <v>0.01</v>
      </c>
      <c r="E162" s="4">
        <f t="shared" si="12"/>
        <v>0.02</v>
      </c>
      <c r="F162" s="5">
        <f t="shared" si="13"/>
        <v>221.02399585387454</v>
      </c>
      <c r="G162" s="6">
        <f t="shared" si="14"/>
        <v>31.917671668684193</v>
      </c>
      <c r="H162" s="5">
        <f t="shared" si="15"/>
        <v>252.94166752255873</v>
      </c>
      <c r="I162" s="7">
        <f t="shared" si="16"/>
        <v>18929.579005356642</v>
      </c>
    </row>
    <row r="163" spans="1:9" x14ac:dyDescent="0.35">
      <c r="A163" s="12">
        <v>41395</v>
      </c>
      <c r="B163" s="4">
        <f t="shared" si="17"/>
        <v>80</v>
      </c>
      <c r="C163" s="4">
        <v>0.01</v>
      </c>
      <c r="D163" s="4">
        <v>0.01</v>
      </c>
      <c r="E163" s="4">
        <f t="shared" si="12"/>
        <v>0.02</v>
      </c>
      <c r="F163" s="5">
        <f t="shared" si="13"/>
        <v>221.39236918029766</v>
      </c>
      <c r="G163" s="6">
        <f t="shared" si="14"/>
        <v>31.549298342261071</v>
      </c>
      <c r="H163" s="5">
        <f t="shared" si="15"/>
        <v>252.94166752255873</v>
      </c>
      <c r="I163" s="7">
        <f t="shared" si="16"/>
        <v>18708.186636176342</v>
      </c>
    </row>
    <row r="164" spans="1:9" x14ac:dyDescent="0.35">
      <c r="A164" s="12">
        <v>41426</v>
      </c>
      <c r="B164" s="4">
        <f t="shared" si="17"/>
        <v>79</v>
      </c>
      <c r="C164" s="4">
        <v>0.01</v>
      </c>
      <c r="D164" s="4">
        <v>0.01</v>
      </c>
      <c r="E164" s="4">
        <f t="shared" si="12"/>
        <v>0.02</v>
      </c>
      <c r="F164" s="5">
        <f t="shared" si="13"/>
        <v>221.76135646226481</v>
      </c>
      <c r="G164" s="6">
        <f t="shared" si="14"/>
        <v>31.180311060293906</v>
      </c>
      <c r="H164" s="5">
        <f t="shared" si="15"/>
        <v>252.94166752255873</v>
      </c>
      <c r="I164" s="7">
        <f t="shared" si="16"/>
        <v>18486.425279714076</v>
      </c>
    </row>
    <row r="165" spans="1:9" x14ac:dyDescent="0.35">
      <c r="A165" s="12">
        <v>41456</v>
      </c>
      <c r="B165" s="4">
        <f t="shared" si="17"/>
        <v>78</v>
      </c>
      <c r="C165" s="4">
        <v>0.01</v>
      </c>
      <c r="D165" s="4">
        <v>0.01</v>
      </c>
      <c r="E165" s="4">
        <f t="shared" si="12"/>
        <v>0.02</v>
      </c>
      <c r="F165" s="5">
        <f t="shared" si="13"/>
        <v>222.13095872303515</v>
      </c>
      <c r="G165" s="6">
        <f t="shared" si="14"/>
        <v>30.810708799523461</v>
      </c>
      <c r="H165" s="5">
        <f t="shared" si="15"/>
        <v>252.94166752255862</v>
      </c>
      <c r="I165" s="7">
        <f t="shared" si="16"/>
        <v>18264.294320991041</v>
      </c>
    </row>
    <row r="166" spans="1:9" x14ac:dyDescent="0.35">
      <c r="A166" s="12">
        <v>41487</v>
      </c>
      <c r="B166" s="4">
        <f t="shared" si="17"/>
        <v>77</v>
      </c>
      <c r="C166" s="4">
        <v>0.01</v>
      </c>
      <c r="D166" s="4">
        <v>0.01</v>
      </c>
      <c r="E166" s="4">
        <f t="shared" si="12"/>
        <v>0.02</v>
      </c>
      <c r="F166" s="5">
        <f t="shared" si="13"/>
        <v>222.50117698757361</v>
      </c>
      <c r="G166" s="6">
        <f t="shared" si="14"/>
        <v>30.44049053498507</v>
      </c>
      <c r="H166" s="5">
        <f t="shared" si="15"/>
        <v>252.94166752255867</v>
      </c>
      <c r="I166" s="7">
        <f t="shared" si="16"/>
        <v>18041.793144003466</v>
      </c>
    </row>
    <row r="167" spans="1:9" x14ac:dyDescent="0.35">
      <c r="A167" s="12">
        <v>41518</v>
      </c>
      <c r="B167" s="4">
        <f t="shared" si="17"/>
        <v>76</v>
      </c>
      <c r="C167" s="4">
        <v>0.01</v>
      </c>
      <c r="D167" s="4">
        <v>0.01</v>
      </c>
      <c r="E167" s="4">
        <f t="shared" si="12"/>
        <v>0.02</v>
      </c>
      <c r="F167" s="5">
        <f t="shared" si="13"/>
        <v>222.87201228255284</v>
      </c>
      <c r="G167" s="6">
        <f t="shared" si="14"/>
        <v>30.06965524000578</v>
      </c>
      <c r="H167" s="5">
        <f t="shared" si="15"/>
        <v>252.94166752255862</v>
      </c>
      <c r="I167" s="7">
        <f t="shared" si="16"/>
        <v>17818.921131720912</v>
      </c>
    </row>
    <row r="168" spans="1:9" x14ac:dyDescent="0.35">
      <c r="A168" s="12">
        <v>41548</v>
      </c>
      <c r="B168" s="4">
        <f t="shared" si="17"/>
        <v>75</v>
      </c>
      <c r="C168" s="4">
        <v>0.01</v>
      </c>
      <c r="D168" s="4">
        <v>0.01</v>
      </c>
      <c r="E168" s="4">
        <f t="shared" si="12"/>
        <v>0.02</v>
      </c>
      <c r="F168" s="5">
        <f t="shared" si="13"/>
        <v>223.24346563635709</v>
      </c>
      <c r="G168" s="6">
        <f t="shared" si="14"/>
        <v>29.69820188620152</v>
      </c>
      <c r="H168" s="5">
        <f t="shared" si="15"/>
        <v>252.94166752255862</v>
      </c>
      <c r="I168" s="7">
        <f t="shared" si="16"/>
        <v>17595.677666084553</v>
      </c>
    </row>
    <row r="169" spans="1:9" x14ac:dyDescent="0.35">
      <c r="A169" s="12">
        <v>41579</v>
      </c>
      <c r="B169" s="4">
        <f t="shared" si="17"/>
        <v>74</v>
      </c>
      <c r="C169" s="4">
        <v>0.01</v>
      </c>
      <c r="D169" s="4">
        <v>0.01</v>
      </c>
      <c r="E169" s="4">
        <f t="shared" si="12"/>
        <v>0.02</v>
      </c>
      <c r="F169" s="5">
        <f t="shared" si="13"/>
        <v>223.61553807908433</v>
      </c>
      <c r="G169" s="6">
        <f t="shared" si="14"/>
        <v>29.326129443474258</v>
      </c>
      <c r="H169" s="5">
        <f t="shared" si="15"/>
        <v>252.94166752255859</v>
      </c>
      <c r="I169" s="7">
        <f t="shared" si="16"/>
        <v>17372.062128005469</v>
      </c>
    </row>
    <row r="170" spans="1:9" x14ac:dyDescent="0.35">
      <c r="A170" s="12">
        <v>41609</v>
      </c>
      <c r="B170" s="4">
        <f t="shared" si="17"/>
        <v>73</v>
      </c>
      <c r="C170" s="4">
        <v>0.01</v>
      </c>
      <c r="D170" s="4">
        <v>0.01</v>
      </c>
      <c r="E170" s="4">
        <f t="shared" si="12"/>
        <v>0.02</v>
      </c>
      <c r="F170" s="5">
        <f t="shared" si="13"/>
        <v>223.9882306425495</v>
      </c>
      <c r="G170" s="6">
        <f t="shared" si="14"/>
        <v>28.953436880009118</v>
      </c>
      <c r="H170" s="5">
        <f t="shared" si="15"/>
        <v>252.94166752255862</v>
      </c>
      <c r="I170" s="7">
        <f t="shared" si="16"/>
        <v>17148.07389736292</v>
      </c>
    </row>
    <row r="171" spans="1:9" x14ac:dyDescent="0.35">
      <c r="A171" s="12">
        <v>41640</v>
      </c>
      <c r="B171" s="4">
        <f t="shared" si="17"/>
        <v>72</v>
      </c>
      <c r="C171" s="4">
        <v>0.01</v>
      </c>
      <c r="D171" s="4">
        <v>0.01</v>
      </c>
      <c r="E171" s="4">
        <f t="shared" si="12"/>
        <v>0.02</v>
      </c>
      <c r="F171" s="5">
        <f t="shared" si="13"/>
        <v>224.36154436028704</v>
      </c>
      <c r="G171" s="6">
        <f t="shared" si="14"/>
        <v>28.580123162271533</v>
      </c>
      <c r="H171" s="5">
        <f t="shared" si="15"/>
        <v>252.94166752255859</v>
      </c>
      <c r="I171" s="7">
        <f t="shared" si="16"/>
        <v>16923.712353002633</v>
      </c>
    </row>
    <row r="172" spans="1:9" x14ac:dyDescent="0.35">
      <c r="A172" s="12">
        <v>41671</v>
      </c>
      <c r="B172" s="4">
        <f t="shared" si="17"/>
        <v>71</v>
      </c>
      <c r="C172" s="4">
        <v>0.01</v>
      </c>
      <c r="D172" s="4">
        <v>0.01</v>
      </c>
      <c r="E172" s="4">
        <f t="shared" si="12"/>
        <v>0.02</v>
      </c>
      <c r="F172" s="5">
        <f t="shared" si="13"/>
        <v>224.73548026755424</v>
      </c>
      <c r="G172" s="6">
        <f t="shared" si="14"/>
        <v>28.206187255004391</v>
      </c>
      <c r="H172" s="5">
        <f t="shared" si="15"/>
        <v>252.94166752255862</v>
      </c>
      <c r="I172" s="7">
        <f t="shared" si="16"/>
        <v>16698.976872735078</v>
      </c>
    </row>
    <row r="173" spans="1:9" x14ac:dyDescent="0.35">
      <c r="A173" s="12">
        <v>41699</v>
      </c>
      <c r="B173" s="4">
        <f t="shared" si="17"/>
        <v>70</v>
      </c>
      <c r="C173" s="4">
        <v>0.01</v>
      </c>
      <c r="D173" s="4">
        <v>0.01</v>
      </c>
      <c r="E173" s="4">
        <f t="shared" si="12"/>
        <v>0.02</v>
      </c>
      <c r="F173" s="5">
        <f t="shared" si="13"/>
        <v>225.11003940133347</v>
      </c>
      <c r="G173" s="6">
        <f t="shared" si="14"/>
        <v>27.831628121225133</v>
      </c>
      <c r="H173" s="5">
        <f t="shared" si="15"/>
        <v>252.94166752255859</v>
      </c>
      <c r="I173" s="7">
        <f t="shared" si="16"/>
        <v>16473.866833333745</v>
      </c>
    </row>
    <row r="174" spans="1:9" x14ac:dyDescent="0.35">
      <c r="A174" s="12">
        <v>41730</v>
      </c>
      <c r="B174" s="4">
        <f t="shared" si="17"/>
        <v>69</v>
      </c>
      <c r="C174" s="4">
        <v>0.01</v>
      </c>
      <c r="D174" s="4">
        <v>0.01</v>
      </c>
      <c r="E174" s="4">
        <f t="shared" si="12"/>
        <v>0.02</v>
      </c>
      <c r="F174" s="5">
        <f t="shared" si="13"/>
        <v>225.48522280033569</v>
      </c>
      <c r="G174" s="6">
        <f t="shared" si="14"/>
        <v>27.456444722222908</v>
      </c>
      <c r="H174" s="5">
        <f t="shared" si="15"/>
        <v>252.94166752255859</v>
      </c>
      <c r="I174" s="7">
        <f t="shared" si="16"/>
        <v>16248.381610533408</v>
      </c>
    </row>
    <row r="175" spans="1:9" x14ac:dyDescent="0.35">
      <c r="A175" s="12">
        <v>41760</v>
      </c>
      <c r="B175" s="4">
        <f t="shared" si="17"/>
        <v>68</v>
      </c>
      <c r="C175" s="4">
        <v>0.01</v>
      </c>
      <c r="D175" s="4">
        <v>0.01</v>
      </c>
      <c r="E175" s="4">
        <f t="shared" si="12"/>
        <v>0.02</v>
      </c>
      <c r="F175" s="5">
        <f t="shared" si="13"/>
        <v>225.8610315050029</v>
      </c>
      <c r="G175" s="6">
        <f t="shared" si="14"/>
        <v>27.080636017555683</v>
      </c>
      <c r="H175" s="5">
        <f t="shared" si="15"/>
        <v>252.94166752255859</v>
      </c>
      <c r="I175" s="7">
        <f t="shared" si="16"/>
        <v>16022.520579028405</v>
      </c>
    </row>
    <row r="176" spans="1:9" x14ac:dyDescent="0.35">
      <c r="A176" s="12">
        <v>41791</v>
      </c>
      <c r="B176" s="4">
        <f t="shared" si="17"/>
        <v>67</v>
      </c>
      <c r="C176" s="4">
        <v>0.01</v>
      </c>
      <c r="D176" s="4">
        <v>0.01</v>
      </c>
      <c r="E176" s="4">
        <f t="shared" si="12"/>
        <v>0.02</v>
      </c>
      <c r="F176" s="5">
        <f t="shared" si="13"/>
        <v>226.23746655751125</v>
      </c>
      <c r="G176" s="6">
        <f t="shared" si="14"/>
        <v>26.704200965047345</v>
      </c>
      <c r="H176" s="5">
        <f t="shared" si="15"/>
        <v>252.94166752255859</v>
      </c>
      <c r="I176" s="7">
        <f t="shared" si="16"/>
        <v>15796.283112470894</v>
      </c>
    </row>
    <row r="177" spans="1:9" x14ac:dyDescent="0.35">
      <c r="A177" s="12">
        <v>41821</v>
      </c>
      <c r="B177" s="4">
        <f t="shared" si="17"/>
        <v>66</v>
      </c>
      <c r="C177" s="4">
        <v>0.01</v>
      </c>
      <c r="D177" s="4">
        <v>0.01</v>
      </c>
      <c r="E177" s="4">
        <f t="shared" si="12"/>
        <v>0.02</v>
      </c>
      <c r="F177" s="5">
        <f t="shared" si="13"/>
        <v>226.61452900177378</v>
      </c>
      <c r="G177" s="6">
        <f t="shared" si="14"/>
        <v>26.327138520784825</v>
      </c>
      <c r="H177" s="5">
        <f t="shared" si="15"/>
        <v>252.94166752255859</v>
      </c>
      <c r="I177" s="7">
        <f t="shared" si="16"/>
        <v>15569.66858346912</v>
      </c>
    </row>
    <row r="178" spans="1:9" x14ac:dyDescent="0.35">
      <c r="A178" s="12">
        <v>41852</v>
      </c>
      <c r="B178" s="4">
        <f t="shared" si="17"/>
        <v>65</v>
      </c>
      <c r="C178" s="4">
        <v>0.01</v>
      </c>
      <c r="D178" s="4">
        <v>0.01</v>
      </c>
      <c r="E178" s="4">
        <f t="shared" si="12"/>
        <v>0.02</v>
      </c>
      <c r="F178" s="5">
        <f t="shared" si="13"/>
        <v>226.9922198834434</v>
      </c>
      <c r="G178" s="6">
        <f t="shared" si="14"/>
        <v>25.949447639115203</v>
      </c>
      <c r="H178" s="5">
        <f t="shared" si="15"/>
        <v>252.94166752255859</v>
      </c>
      <c r="I178" s="7">
        <f t="shared" si="16"/>
        <v>15342.676363585677</v>
      </c>
    </row>
    <row r="179" spans="1:9" x14ac:dyDescent="0.35">
      <c r="A179" s="12">
        <v>41883</v>
      </c>
      <c r="B179" s="4">
        <f t="shared" si="17"/>
        <v>64</v>
      </c>
      <c r="C179" s="4">
        <v>0.01</v>
      </c>
      <c r="D179" s="4">
        <v>0.01</v>
      </c>
      <c r="E179" s="4">
        <f t="shared" si="12"/>
        <v>0.02</v>
      </c>
      <c r="F179" s="5">
        <f t="shared" si="13"/>
        <v>227.37054024991582</v>
      </c>
      <c r="G179" s="6">
        <f t="shared" si="14"/>
        <v>25.571127272642798</v>
      </c>
      <c r="H179" s="5">
        <f t="shared" si="15"/>
        <v>252.94166752255862</v>
      </c>
      <c r="I179" s="7">
        <f t="shared" si="16"/>
        <v>15115.305823335761</v>
      </c>
    </row>
    <row r="180" spans="1:9" x14ac:dyDescent="0.35">
      <c r="A180" s="12">
        <v>41913</v>
      </c>
      <c r="B180" s="4">
        <f t="shared" si="17"/>
        <v>63</v>
      </c>
      <c r="C180" s="4">
        <v>0.01</v>
      </c>
      <c r="D180" s="4">
        <v>0.01</v>
      </c>
      <c r="E180" s="4">
        <f t="shared" si="12"/>
        <v>0.02</v>
      </c>
      <c r="F180" s="5">
        <f t="shared" si="13"/>
        <v>227.74949115033232</v>
      </c>
      <c r="G180" s="6">
        <f t="shared" si="14"/>
        <v>25.192176372226267</v>
      </c>
      <c r="H180" s="5">
        <f t="shared" si="15"/>
        <v>252.94166752255859</v>
      </c>
      <c r="I180" s="7">
        <f t="shared" si="16"/>
        <v>14887.556332185428</v>
      </c>
    </row>
    <row r="181" spans="1:9" x14ac:dyDescent="0.35">
      <c r="A181" s="12">
        <v>41944</v>
      </c>
      <c r="B181" s="4">
        <f t="shared" si="17"/>
        <v>62</v>
      </c>
      <c r="C181" s="4">
        <v>0.01</v>
      </c>
      <c r="D181" s="4">
        <v>0.01</v>
      </c>
      <c r="E181" s="4">
        <f t="shared" si="12"/>
        <v>0.02</v>
      </c>
      <c r="F181" s="5">
        <f t="shared" si="13"/>
        <v>228.1290736355829</v>
      </c>
      <c r="G181" s="6">
        <f t="shared" si="14"/>
        <v>24.812593886975716</v>
      </c>
      <c r="H181" s="5">
        <f t="shared" si="15"/>
        <v>252.94166752255862</v>
      </c>
      <c r="I181" s="7">
        <f t="shared" si="16"/>
        <v>14659.427258549846</v>
      </c>
    </row>
    <row r="182" spans="1:9" x14ac:dyDescent="0.35">
      <c r="A182" s="12">
        <v>41974</v>
      </c>
      <c r="B182" s="4">
        <f t="shared" si="17"/>
        <v>61</v>
      </c>
      <c r="C182" s="4">
        <v>0.01</v>
      </c>
      <c r="D182" s="4">
        <v>0.01</v>
      </c>
      <c r="E182" s="4">
        <f t="shared" si="12"/>
        <v>0.02</v>
      </c>
      <c r="F182" s="5">
        <f t="shared" si="13"/>
        <v>228.50928875830886</v>
      </c>
      <c r="G182" s="6">
        <f t="shared" si="14"/>
        <v>24.432378764249744</v>
      </c>
      <c r="H182" s="5">
        <f t="shared" si="15"/>
        <v>252.94166752255859</v>
      </c>
      <c r="I182" s="7">
        <f t="shared" si="16"/>
        <v>14430.917969791537</v>
      </c>
    </row>
    <row r="183" spans="1:9" x14ac:dyDescent="0.35">
      <c r="A183" s="12">
        <v>42005</v>
      </c>
      <c r="B183" s="4">
        <f t="shared" si="17"/>
        <v>60</v>
      </c>
      <c r="C183" s="4">
        <v>0.01</v>
      </c>
      <c r="D183" s="4">
        <v>0.01</v>
      </c>
      <c r="E183" s="4">
        <f t="shared" si="12"/>
        <v>0.02</v>
      </c>
      <c r="F183" s="5">
        <f t="shared" si="13"/>
        <v>228.89013757290604</v>
      </c>
      <c r="G183" s="6">
        <f t="shared" si="14"/>
        <v>24.051529949652561</v>
      </c>
      <c r="H183" s="5">
        <f t="shared" si="15"/>
        <v>252.94166752255859</v>
      </c>
      <c r="I183" s="7">
        <f t="shared" si="16"/>
        <v>14202.027832218631</v>
      </c>
    </row>
    <row r="184" spans="1:9" x14ac:dyDescent="0.35">
      <c r="A184" s="12">
        <v>42036</v>
      </c>
      <c r="B184" s="4">
        <f t="shared" si="17"/>
        <v>59</v>
      </c>
      <c r="C184" s="4">
        <v>0.01</v>
      </c>
      <c r="D184" s="4">
        <v>0.01</v>
      </c>
      <c r="E184" s="4">
        <f t="shared" si="12"/>
        <v>0.02</v>
      </c>
      <c r="F184" s="5">
        <f t="shared" si="13"/>
        <v>229.27162113552754</v>
      </c>
      <c r="G184" s="6">
        <f t="shared" si="14"/>
        <v>23.670046387031054</v>
      </c>
      <c r="H184" s="5">
        <f t="shared" si="15"/>
        <v>252.94166752255859</v>
      </c>
      <c r="I184" s="7">
        <f t="shared" si="16"/>
        <v>13972.756211083104</v>
      </c>
    </row>
    <row r="185" spans="1:9" x14ac:dyDescent="0.35">
      <c r="A185" s="12">
        <v>42064</v>
      </c>
      <c r="B185" s="4">
        <f t="shared" si="17"/>
        <v>58</v>
      </c>
      <c r="C185" s="4">
        <v>0.01</v>
      </c>
      <c r="D185" s="4">
        <v>0.01</v>
      </c>
      <c r="E185" s="4">
        <f t="shared" si="12"/>
        <v>0.02</v>
      </c>
      <c r="F185" s="5">
        <f t="shared" si="13"/>
        <v>229.65374050408676</v>
      </c>
      <c r="G185" s="6">
        <f t="shared" si="14"/>
        <v>23.287927018471841</v>
      </c>
      <c r="H185" s="5">
        <f t="shared" si="15"/>
        <v>252.94166752255859</v>
      </c>
      <c r="I185" s="7">
        <f t="shared" si="16"/>
        <v>13743.102470579017</v>
      </c>
    </row>
    <row r="186" spans="1:9" x14ac:dyDescent="0.35">
      <c r="A186" s="12">
        <v>42095</v>
      </c>
      <c r="B186" s="4">
        <f t="shared" si="17"/>
        <v>57</v>
      </c>
      <c r="C186" s="4">
        <v>0.01</v>
      </c>
      <c r="D186" s="4">
        <v>0.01</v>
      </c>
      <c r="E186" s="4">
        <f t="shared" si="12"/>
        <v>0.02</v>
      </c>
      <c r="F186" s="5">
        <f t="shared" si="13"/>
        <v>230.03649673826021</v>
      </c>
      <c r="G186" s="6">
        <f t="shared" si="14"/>
        <v>22.905170784298363</v>
      </c>
      <c r="H186" s="5">
        <f t="shared" si="15"/>
        <v>252.94166752255859</v>
      </c>
      <c r="I186" s="7">
        <f t="shared" si="16"/>
        <v>13513.065973840756</v>
      </c>
    </row>
    <row r="187" spans="1:9" x14ac:dyDescent="0.35">
      <c r="A187" s="12">
        <v>42125</v>
      </c>
      <c r="B187" s="4">
        <f t="shared" si="17"/>
        <v>56</v>
      </c>
      <c r="C187" s="4">
        <v>0.01</v>
      </c>
      <c r="D187" s="4">
        <v>0.01</v>
      </c>
      <c r="E187" s="4">
        <f t="shared" si="12"/>
        <v>0.02</v>
      </c>
      <c r="F187" s="5">
        <f t="shared" si="13"/>
        <v>230.41989089949067</v>
      </c>
      <c r="G187" s="6">
        <f t="shared" si="14"/>
        <v>22.521776623067929</v>
      </c>
      <c r="H187" s="5">
        <f t="shared" si="15"/>
        <v>252.94166752255859</v>
      </c>
      <c r="I187" s="7">
        <f t="shared" si="16"/>
        <v>13282.646082941264</v>
      </c>
    </row>
    <row r="188" spans="1:9" x14ac:dyDescent="0.35">
      <c r="A188" s="12">
        <v>42156</v>
      </c>
      <c r="B188" s="4">
        <f t="shared" si="17"/>
        <v>55</v>
      </c>
      <c r="C188" s="4">
        <v>0.01</v>
      </c>
      <c r="D188" s="4">
        <v>0.01</v>
      </c>
      <c r="E188" s="4">
        <f t="shared" si="12"/>
        <v>0.02</v>
      </c>
      <c r="F188" s="5">
        <f t="shared" si="13"/>
        <v>230.80392405098976</v>
      </c>
      <c r="G188" s="6">
        <f t="shared" si="14"/>
        <v>22.137743471568776</v>
      </c>
      <c r="H188" s="5">
        <f t="shared" si="15"/>
        <v>252.94166752255853</v>
      </c>
      <c r="I188" s="7">
        <f t="shared" si="16"/>
        <v>13051.842158890275</v>
      </c>
    </row>
    <row r="189" spans="1:9" x14ac:dyDescent="0.35">
      <c r="A189" s="12">
        <v>42186</v>
      </c>
      <c r="B189" s="4">
        <f t="shared" si="17"/>
        <v>54</v>
      </c>
      <c r="C189" s="4">
        <v>0.01</v>
      </c>
      <c r="D189" s="4">
        <v>0.01</v>
      </c>
      <c r="E189" s="4">
        <f t="shared" si="12"/>
        <v>0.02</v>
      </c>
      <c r="F189" s="5">
        <f t="shared" si="13"/>
        <v>231.18859725774146</v>
      </c>
      <c r="G189" s="6">
        <f t="shared" si="14"/>
        <v>21.753070264817126</v>
      </c>
      <c r="H189" s="5">
        <f t="shared" si="15"/>
        <v>252.94166752255859</v>
      </c>
      <c r="I189" s="7">
        <f t="shared" si="16"/>
        <v>12820.653561632533</v>
      </c>
    </row>
    <row r="190" spans="1:9" x14ac:dyDescent="0.35">
      <c r="A190" s="12">
        <v>42217</v>
      </c>
      <c r="B190" s="4">
        <f t="shared" si="17"/>
        <v>53</v>
      </c>
      <c r="C190" s="4">
        <v>0.01</v>
      </c>
      <c r="D190" s="4">
        <v>0.01</v>
      </c>
      <c r="E190" s="4">
        <f t="shared" si="12"/>
        <v>0.02</v>
      </c>
      <c r="F190" s="5">
        <f t="shared" si="13"/>
        <v>231.57391158650438</v>
      </c>
      <c r="G190" s="6">
        <f t="shared" si="14"/>
        <v>21.367755936054223</v>
      </c>
      <c r="H190" s="5">
        <f t="shared" si="15"/>
        <v>252.94166752255859</v>
      </c>
      <c r="I190" s="7">
        <f t="shared" si="16"/>
        <v>12589.079650046029</v>
      </c>
    </row>
    <row r="191" spans="1:9" x14ac:dyDescent="0.35">
      <c r="A191" s="12">
        <v>42248</v>
      </c>
      <c r="B191" s="4">
        <f t="shared" si="17"/>
        <v>52</v>
      </c>
      <c r="C191" s="4">
        <v>0.01</v>
      </c>
      <c r="D191" s="4">
        <v>0.01</v>
      </c>
      <c r="E191" s="4">
        <f t="shared" si="12"/>
        <v>0.02</v>
      </c>
      <c r="F191" s="5">
        <f t="shared" si="13"/>
        <v>231.95986810581522</v>
      </c>
      <c r="G191" s="6">
        <f t="shared" si="14"/>
        <v>20.981799416743382</v>
      </c>
      <c r="H191" s="5">
        <f t="shared" si="15"/>
        <v>252.94166752255859</v>
      </c>
      <c r="I191" s="7">
        <f t="shared" si="16"/>
        <v>12357.119781940213</v>
      </c>
    </row>
    <row r="192" spans="1:9" x14ac:dyDescent="0.35">
      <c r="A192" s="12">
        <v>42278</v>
      </c>
      <c r="B192" s="4">
        <f t="shared" si="17"/>
        <v>51</v>
      </c>
      <c r="C192" s="4">
        <v>0.01</v>
      </c>
      <c r="D192" s="4">
        <v>0.01</v>
      </c>
      <c r="E192" s="4">
        <f t="shared" si="12"/>
        <v>0.02</v>
      </c>
      <c r="F192" s="5">
        <f t="shared" si="13"/>
        <v>232.34646788599156</v>
      </c>
      <c r="G192" s="6">
        <f t="shared" si="14"/>
        <v>20.595199636567024</v>
      </c>
      <c r="H192" s="5">
        <f t="shared" si="15"/>
        <v>252.94166752255859</v>
      </c>
      <c r="I192" s="7">
        <f t="shared" si="16"/>
        <v>12124.773314054222</v>
      </c>
    </row>
    <row r="193" spans="1:9" x14ac:dyDescent="0.35">
      <c r="A193" s="12">
        <v>42309</v>
      </c>
      <c r="B193" s="4">
        <f t="shared" si="17"/>
        <v>50</v>
      </c>
      <c r="C193" s="4">
        <v>0.01</v>
      </c>
      <c r="D193" s="4">
        <v>0.01</v>
      </c>
      <c r="E193" s="4">
        <f t="shared" si="12"/>
        <v>0.02</v>
      </c>
      <c r="F193" s="5">
        <f t="shared" si="13"/>
        <v>232.73371199913487</v>
      </c>
      <c r="G193" s="6">
        <f t="shared" si="14"/>
        <v>20.207955523423706</v>
      </c>
      <c r="H193" s="5">
        <f t="shared" si="15"/>
        <v>252.94166752255859</v>
      </c>
      <c r="I193" s="7">
        <f t="shared" si="16"/>
        <v>11892.039602055087</v>
      </c>
    </row>
    <row r="194" spans="1:9" x14ac:dyDescent="0.35">
      <c r="A194" s="12">
        <v>42339</v>
      </c>
      <c r="B194" s="4">
        <f t="shared" si="17"/>
        <v>49</v>
      </c>
      <c r="C194" s="4">
        <v>0.01</v>
      </c>
      <c r="D194" s="4">
        <v>0.01</v>
      </c>
      <c r="E194" s="4">
        <f t="shared" si="12"/>
        <v>0.02</v>
      </c>
      <c r="F194" s="5">
        <f t="shared" si="13"/>
        <v>233.12160151913343</v>
      </c>
      <c r="G194" s="6">
        <f t="shared" si="14"/>
        <v>19.820066003425147</v>
      </c>
      <c r="H194" s="5">
        <f t="shared" si="15"/>
        <v>252.94166752255859</v>
      </c>
      <c r="I194" s="7">
        <f t="shared" si="16"/>
        <v>11658.918000535954</v>
      </c>
    </row>
    <row r="195" spans="1:9" x14ac:dyDescent="0.35">
      <c r="A195" s="12">
        <v>42370</v>
      </c>
      <c r="B195" s="4">
        <f t="shared" si="17"/>
        <v>48</v>
      </c>
      <c r="C195" s="4">
        <v>0.01</v>
      </c>
      <c r="D195" s="4">
        <v>0.01</v>
      </c>
      <c r="E195" s="4">
        <f t="shared" ref="E195:E242" si="18">C195+D195</f>
        <v>0.02</v>
      </c>
      <c r="F195" s="5">
        <f t="shared" ref="F195:F242" si="19">H195-G195</f>
        <v>233.51013752166529</v>
      </c>
      <c r="G195" s="6">
        <f t="shared" ref="G195:G242" si="20">I194*(E195/12)</f>
        <v>19.431530000893257</v>
      </c>
      <c r="H195" s="5">
        <f t="shared" ref="H195:H242" si="21">PMT(E195/12,B195,I194*-1)</f>
        <v>252.94166752255853</v>
      </c>
      <c r="I195" s="7">
        <f t="shared" ref="I195:I242" si="22">I194-F195</f>
        <v>11425.407863014289</v>
      </c>
    </row>
    <row r="196" spans="1:9" x14ac:dyDescent="0.35">
      <c r="A196" s="12">
        <v>42401</v>
      </c>
      <c r="B196" s="4">
        <f t="shared" ref="B196:B242" si="23">B195-1</f>
        <v>47</v>
      </c>
      <c r="C196" s="4">
        <v>0.01</v>
      </c>
      <c r="D196" s="4">
        <v>0.01</v>
      </c>
      <c r="E196" s="4">
        <f t="shared" si="18"/>
        <v>0.02</v>
      </c>
      <c r="F196" s="5">
        <f t="shared" si="19"/>
        <v>233.89932108420143</v>
      </c>
      <c r="G196" s="6">
        <f t="shared" si="20"/>
        <v>19.04234643835715</v>
      </c>
      <c r="H196" s="5">
        <f t="shared" si="21"/>
        <v>252.94166752255859</v>
      </c>
      <c r="I196" s="7">
        <f t="shared" si="22"/>
        <v>11191.508541930087</v>
      </c>
    </row>
    <row r="197" spans="1:9" x14ac:dyDescent="0.35">
      <c r="A197" s="12">
        <v>42430</v>
      </c>
      <c r="B197" s="4">
        <f t="shared" si="23"/>
        <v>46</v>
      </c>
      <c r="C197" s="4">
        <v>0.01</v>
      </c>
      <c r="D197" s="4">
        <v>0.01</v>
      </c>
      <c r="E197" s="4">
        <f t="shared" si="18"/>
        <v>0.02</v>
      </c>
      <c r="F197" s="5">
        <f t="shared" si="19"/>
        <v>234.2891532860084</v>
      </c>
      <c r="G197" s="6">
        <f t="shared" si="20"/>
        <v>18.652514236550147</v>
      </c>
      <c r="H197" s="5">
        <f t="shared" si="21"/>
        <v>252.94166752255853</v>
      </c>
      <c r="I197" s="7">
        <f t="shared" si="22"/>
        <v>10957.219388644078</v>
      </c>
    </row>
    <row r="198" spans="1:9" x14ac:dyDescent="0.35">
      <c r="A198" s="12">
        <v>42461</v>
      </c>
      <c r="B198" s="4">
        <f t="shared" si="23"/>
        <v>45</v>
      </c>
      <c r="C198" s="4">
        <v>0.01</v>
      </c>
      <c r="D198" s="4">
        <v>0.01</v>
      </c>
      <c r="E198" s="4">
        <f t="shared" si="18"/>
        <v>0.02</v>
      </c>
      <c r="F198" s="5">
        <f t="shared" si="19"/>
        <v>234.67963520815178</v>
      </c>
      <c r="G198" s="6">
        <f t="shared" si="20"/>
        <v>18.262032314406799</v>
      </c>
      <c r="H198" s="5">
        <f t="shared" si="21"/>
        <v>252.94166752255859</v>
      </c>
      <c r="I198" s="7">
        <f t="shared" si="22"/>
        <v>10722.539753435927</v>
      </c>
    </row>
    <row r="199" spans="1:9" x14ac:dyDescent="0.35">
      <c r="A199" s="12">
        <v>42491</v>
      </c>
      <c r="B199" s="4">
        <f t="shared" si="23"/>
        <v>44</v>
      </c>
      <c r="C199" s="4">
        <v>0.01</v>
      </c>
      <c r="D199" s="4">
        <v>0.01</v>
      </c>
      <c r="E199" s="4">
        <f t="shared" si="18"/>
        <v>0.02</v>
      </c>
      <c r="F199" s="5">
        <f t="shared" si="19"/>
        <v>235.07076793349873</v>
      </c>
      <c r="G199" s="6">
        <f t="shared" si="20"/>
        <v>17.870899589059881</v>
      </c>
      <c r="H199" s="5">
        <f t="shared" si="21"/>
        <v>252.94166752255862</v>
      </c>
      <c r="I199" s="7">
        <f t="shared" si="22"/>
        <v>10487.468985502428</v>
      </c>
    </row>
    <row r="200" spans="1:9" x14ac:dyDescent="0.35">
      <c r="A200" s="12">
        <v>42522</v>
      </c>
      <c r="B200" s="4">
        <f t="shared" si="23"/>
        <v>43</v>
      </c>
      <c r="C200" s="4">
        <v>0.01</v>
      </c>
      <c r="D200" s="4">
        <v>0.01</v>
      </c>
      <c r="E200" s="4">
        <f t="shared" si="18"/>
        <v>0.02</v>
      </c>
      <c r="F200" s="5">
        <f t="shared" si="19"/>
        <v>235.46255254672121</v>
      </c>
      <c r="G200" s="6">
        <f t="shared" si="20"/>
        <v>17.47911497583738</v>
      </c>
      <c r="H200" s="5">
        <f t="shared" si="21"/>
        <v>252.94166752255859</v>
      </c>
      <c r="I200" s="7">
        <f t="shared" si="22"/>
        <v>10252.006432955706</v>
      </c>
    </row>
    <row r="201" spans="1:9" x14ac:dyDescent="0.35">
      <c r="A201" s="12">
        <v>42552</v>
      </c>
      <c r="B201" s="4">
        <f t="shared" si="23"/>
        <v>42</v>
      </c>
      <c r="C201" s="4">
        <v>0.01</v>
      </c>
      <c r="D201" s="4">
        <v>0.01</v>
      </c>
      <c r="E201" s="4">
        <f t="shared" si="18"/>
        <v>0.02</v>
      </c>
      <c r="F201" s="5">
        <f t="shared" si="19"/>
        <v>235.85499013429907</v>
      </c>
      <c r="G201" s="6">
        <f t="shared" si="20"/>
        <v>17.08667738825951</v>
      </c>
      <c r="H201" s="5">
        <f t="shared" si="21"/>
        <v>252.94166752255859</v>
      </c>
      <c r="I201" s="7">
        <f t="shared" si="22"/>
        <v>10016.151442821407</v>
      </c>
    </row>
    <row r="202" spans="1:9" x14ac:dyDescent="0.35">
      <c r="A202" s="12">
        <v>42583</v>
      </c>
      <c r="B202" s="4">
        <f t="shared" si="23"/>
        <v>41</v>
      </c>
      <c r="C202" s="4">
        <v>0.01</v>
      </c>
      <c r="D202" s="4">
        <v>0.01</v>
      </c>
      <c r="E202" s="4">
        <f t="shared" si="18"/>
        <v>0.02</v>
      </c>
      <c r="F202" s="5">
        <f t="shared" si="19"/>
        <v>236.24808178452292</v>
      </c>
      <c r="G202" s="6">
        <f t="shared" si="20"/>
        <v>16.693585738035679</v>
      </c>
      <c r="H202" s="5">
        <f t="shared" si="21"/>
        <v>252.94166752255859</v>
      </c>
      <c r="I202" s="7">
        <f t="shared" si="22"/>
        <v>9779.9033610368842</v>
      </c>
    </row>
    <row r="203" spans="1:9" x14ac:dyDescent="0.35">
      <c r="A203" s="12">
        <v>42614</v>
      </c>
      <c r="B203" s="4">
        <f t="shared" si="23"/>
        <v>40</v>
      </c>
      <c r="C203" s="4">
        <v>0.01</v>
      </c>
      <c r="D203" s="4">
        <v>0.01</v>
      </c>
      <c r="E203" s="4">
        <f t="shared" si="18"/>
        <v>0.02</v>
      </c>
      <c r="F203" s="5">
        <f t="shared" si="19"/>
        <v>236.64182858749706</v>
      </c>
      <c r="G203" s="6">
        <f t="shared" si="20"/>
        <v>16.299838935061477</v>
      </c>
      <c r="H203" s="5">
        <f t="shared" si="21"/>
        <v>252.94166752255853</v>
      </c>
      <c r="I203" s="7">
        <f t="shared" si="22"/>
        <v>9543.2615324493872</v>
      </c>
    </row>
    <row r="204" spans="1:9" x14ac:dyDescent="0.35">
      <c r="A204" s="12">
        <v>42644</v>
      </c>
      <c r="B204" s="4">
        <f t="shared" si="23"/>
        <v>39</v>
      </c>
      <c r="C204" s="4">
        <v>0.01</v>
      </c>
      <c r="D204" s="4">
        <v>0.01</v>
      </c>
      <c r="E204" s="4">
        <f t="shared" si="18"/>
        <v>0.02</v>
      </c>
      <c r="F204" s="5">
        <f t="shared" si="19"/>
        <v>237.03623163514294</v>
      </c>
      <c r="G204" s="6">
        <f t="shared" si="20"/>
        <v>15.905435887415646</v>
      </c>
      <c r="H204" s="5">
        <f t="shared" si="21"/>
        <v>252.94166752255859</v>
      </c>
      <c r="I204" s="7">
        <f t="shared" si="22"/>
        <v>9306.2253008142434</v>
      </c>
    </row>
    <row r="205" spans="1:9" x14ac:dyDescent="0.35">
      <c r="A205" s="12">
        <v>42675</v>
      </c>
      <c r="B205" s="4">
        <f t="shared" si="23"/>
        <v>38</v>
      </c>
      <c r="C205" s="4">
        <v>0.01</v>
      </c>
      <c r="D205" s="4">
        <v>0.01</v>
      </c>
      <c r="E205" s="4">
        <f t="shared" si="18"/>
        <v>0.02</v>
      </c>
      <c r="F205" s="5">
        <f t="shared" si="19"/>
        <v>237.43129202120147</v>
      </c>
      <c r="G205" s="6">
        <f t="shared" si="20"/>
        <v>15.510375501357073</v>
      </c>
      <c r="H205" s="5">
        <f t="shared" si="21"/>
        <v>252.94166752255853</v>
      </c>
      <c r="I205" s="7">
        <f t="shared" si="22"/>
        <v>9068.7940087930419</v>
      </c>
    </row>
    <row r="206" spans="1:9" x14ac:dyDescent="0.35">
      <c r="A206" s="12">
        <v>42705</v>
      </c>
      <c r="B206" s="4">
        <f t="shared" si="23"/>
        <v>37</v>
      </c>
      <c r="C206" s="4">
        <v>0.01</v>
      </c>
      <c r="D206" s="4">
        <v>0.01</v>
      </c>
      <c r="E206" s="4">
        <f t="shared" si="18"/>
        <v>0.02</v>
      </c>
      <c r="F206" s="5">
        <f t="shared" si="19"/>
        <v>237.82701084123673</v>
      </c>
      <c r="G206" s="6">
        <f t="shared" si="20"/>
        <v>15.114656681321737</v>
      </c>
      <c r="H206" s="5">
        <f t="shared" si="21"/>
        <v>252.94166752255848</v>
      </c>
      <c r="I206" s="7">
        <f t="shared" si="22"/>
        <v>8830.9669979518058</v>
      </c>
    </row>
    <row r="207" spans="1:9" x14ac:dyDescent="0.35">
      <c r="A207" s="12">
        <v>42736</v>
      </c>
      <c r="B207" s="4">
        <f t="shared" si="23"/>
        <v>36</v>
      </c>
      <c r="C207" s="4">
        <v>0.01</v>
      </c>
      <c r="D207" s="4">
        <v>0.01</v>
      </c>
      <c r="E207" s="4">
        <f t="shared" si="18"/>
        <v>0.02</v>
      </c>
      <c r="F207" s="5">
        <f t="shared" si="19"/>
        <v>238.2233891926389</v>
      </c>
      <c r="G207" s="6">
        <f t="shared" si="20"/>
        <v>14.718278329919677</v>
      </c>
      <c r="H207" s="5">
        <f t="shared" si="21"/>
        <v>252.94166752255859</v>
      </c>
      <c r="I207" s="7">
        <f t="shared" si="22"/>
        <v>8592.7436087591668</v>
      </c>
    </row>
    <row r="208" spans="1:9" x14ac:dyDescent="0.35">
      <c r="A208" s="12">
        <v>42767</v>
      </c>
      <c r="B208" s="4">
        <f t="shared" si="23"/>
        <v>35</v>
      </c>
      <c r="C208" s="4">
        <v>0.01</v>
      </c>
      <c r="D208" s="4">
        <v>0.01</v>
      </c>
      <c r="E208" s="4">
        <f t="shared" si="18"/>
        <v>0.02</v>
      </c>
      <c r="F208" s="5">
        <f t="shared" si="19"/>
        <v>238.6204281746266</v>
      </c>
      <c r="G208" s="6">
        <f t="shared" si="20"/>
        <v>14.321239347931945</v>
      </c>
      <c r="H208" s="5">
        <f t="shared" si="21"/>
        <v>252.94166752255853</v>
      </c>
      <c r="I208" s="7">
        <f t="shared" si="22"/>
        <v>8354.12318058454</v>
      </c>
    </row>
    <row r="209" spans="1:9" x14ac:dyDescent="0.35">
      <c r="A209" s="12">
        <v>42795</v>
      </c>
      <c r="B209" s="4">
        <f t="shared" si="23"/>
        <v>34</v>
      </c>
      <c r="C209" s="4">
        <v>0.01</v>
      </c>
      <c r="D209" s="4">
        <v>0.01</v>
      </c>
      <c r="E209" s="4">
        <f t="shared" si="18"/>
        <v>0.02</v>
      </c>
      <c r="F209" s="5">
        <f t="shared" si="19"/>
        <v>239.01812888825097</v>
      </c>
      <c r="G209" s="6">
        <f t="shared" si="20"/>
        <v>13.923538634307567</v>
      </c>
      <c r="H209" s="5">
        <f t="shared" si="21"/>
        <v>252.94166752255853</v>
      </c>
      <c r="I209" s="7">
        <f t="shared" si="22"/>
        <v>8115.1050516962887</v>
      </c>
    </row>
    <row r="210" spans="1:9" x14ac:dyDescent="0.35">
      <c r="A210" s="12">
        <v>42826</v>
      </c>
      <c r="B210" s="4">
        <f t="shared" si="23"/>
        <v>33</v>
      </c>
      <c r="C210" s="4">
        <v>0.01</v>
      </c>
      <c r="D210" s="4">
        <v>0.01</v>
      </c>
      <c r="E210" s="4">
        <f t="shared" si="18"/>
        <v>0.02</v>
      </c>
      <c r="F210" s="5">
        <f t="shared" si="19"/>
        <v>239.41649243639804</v>
      </c>
      <c r="G210" s="6">
        <f t="shared" si="20"/>
        <v>13.525175086160482</v>
      </c>
      <c r="H210" s="5">
        <f t="shared" si="21"/>
        <v>252.94166752255853</v>
      </c>
      <c r="I210" s="7">
        <f t="shared" si="22"/>
        <v>7875.688559259891</v>
      </c>
    </row>
    <row r="211" spans="1:9" x14ac:dyDescent="0.35">
      <c r="A211" s="12">
        <v>42856</v>
      </c>
      <c r="B211" s="4">
        <f t="shared" si="23"/>
        <v>32</v>
      </c>
      <c r="C211" s="4">
        <v>0.01</v>
      </c>
      <c r="D211" s="4">
        <v>0.01</v>
      </c>
      <c r="E211" s="4">
        <f t="shared" si="18"/>
        <v>0.02</v>
      </c>
      <c r="F211" s="5">
        <f t="shared" si="19"/>
        <v>239.81551992379204</v>
      </c>
      <c r="G211" s="6">
        <f t="shared" si="20"/>
        <v>13.126147598766487</v>
      </c>
      <c r="H211" s="5">
        <f t="shared" si="21"/>
        <v>252.94166752255853</v>
      </c>
      <c r="I211" s="7">
        <f t="shared" si="22"/>
        <v>7635.8730393360993</v>
      </c>
    </row>
    <row r="212" spans="1:9" x14ac:dyDescent="0.35">
      <c r="A212" s="12">
        <v>42887</v>
      </c>
      <c r="B212" s="4">
        <f t="shared" si="23"/>
        <v>31</v>
      </c>
      <c r="C212" s="4">
        <v>0.01</v>
      </c>
      <c r="D212" s="4">
        <v>0.01</v>
      </c>
      <c r="E212" s="4">
        <f t="shared" si="18"/>
        <v>0.02</v>
      </c>
      <c r="F212" s="5">
        <f t="shared" si="19"/>
        <v>240.21521245699842</v>
      </c>
      <c r="G212" s="6">
        <f t="shared" si="20"/>
        <v>12.726455065560167</v>
      </c>
      <c r="H212" s="5">
        <f t="shared" si="21"/>
        <v>252.94166752255859</v>
      </c>
      <c r="I212" s="7">
        <f t="shared" si="22"/>
        <v>7395.6578268791009</v>
      </c>
    </row>
    <row r="213" spans="1:9" x14ac:dyDescent="0.35">
      <c r="A213" s="12">
        <v>42917</v>
      </c>
      <c r="B213" s="4">
        <f t="shared" si="23"/>
        <v>30</v>
      </c>
      <c r="C213" s="4">
        <v>0.01</v>
      </c>
      <c r="D213" s="4">
        <v>0.01</v>
      </c>
      <c r="E213" s="4">
        <f t="shared" si="18"/>
        <v>0.02</v>
      </c>
      <c r="F213" s="5">
        <f t="shared" si="19"/>
        <v>240.6155711444267</v>
      </c>
      <c r="G213" s="6">
        <f t="shared" si="20"/>
        <v>12.326096378131835</v>
      </c>
      <c r="H213" s="5">
        <f t="shared" si="21"/>
        <v>252.94166752255853</v>
      </c>
      <c r="I213" s="7">
        <f t="shared" si="22"/>
        <v>7155.0422557346737</v>
      </c>
    </row>
    <row r="214" spans="1:9" x14ac:dyDescent="0.35">
      <c r="A214" s="12">
        <v>42948</v>
      </c>
      <c r="B214" s="4">
        <f t="shared" si="23"/>
        <v>29</v>
      </c>
      <c r="C214" s="4">
        <v>0.01</v>
      </c>
      <c r="D214" s="4">
        <v>0.01</v>
      </c>
      <c r="E214" s="4">
        <f t="shared" si="18"/>
        <v>0.02</v>
      </c>
      <c r="F214" s="5">
        <f t="shared" si="19"/>
        <v>241.01659709633412</v>
      </c>
      <c r="G214" s="6">
        <f t="shared" si="20"/>
        <v>11.925070426224456</v>
      </c>
      <c r="H214" s="5">
        <f t="shared" si="21"/>
        <v>252.94166752255859</v>
      </c>
      <c r="I214" s="7">
        <f t="shared" si="22"/>
        <v>6914.0256586383393</v>
      </c>
    </row>
    <row r="215" spans="1:9" x14ac:dyDescent="0.35">
      <c r="A215" s="12">
        <v>42979</v>
      </c>
      <c r="B215" s="4">
        <f t="shared" si="23"/>
        <v>28</v>
      </c>
      <c r="C215" s="4">
        <v>0.01</v>
      </c>
      <c r="D215" s="4">
        <v>0.01</v>
      </c>
      <c r="E215" s="4">
        <f t="shared" si="18"/>
        <v>0.02</v>
      </c>
      <c r="F215" s="5">
        <f t="shared" si="19"/>
        <v>241.41829142482791</v>
      </c>
      <c r="G215" s="6">
        <f t="shared" si="20"/>
        <v>11.523376097730566</v>
      </c>
      <c r="H215" s="5">
        <f t="shared" si="21"/>
        <v>252.94166752255848</v>
      </c>
      <c r="I215" s="7">
        <f t="shared" si="22"/>
        <v>6672.6073672135117</v>
      </c>
    </row>
    <row r="216" spans="1:9" x14ac:dyDescent="0.35">
      <c r="A216" s="12">
        <v>43009</v>
      </c>
      <c r="B216" s="4">
        <f t="shared" si="23"/>
        <v>27</v>
      </c>
      <c r="C216" s="4">
        <v>0.01</v>
      </c>
      <c r="D216" s="4">
        <v>0.01</v>
      </c>
      <c r="E216" s="4">
        <f t="shared" si="18"/>
        <v>0.02</v>
      </c>
      <c r="F216" s="5">
        <f t="shared" si="19"/>
        <v>241.82065524386928</v>
      </c>
      <c r="G216" s="6">
        <f t="shared" si="20"/>
        <v>11.121012278689188</v>
      </c>
      <c r="H216" s="5">
        <f t="shared" si="21"/>
        <v>252.94166752255848</v>
      </c>
      <c r="I216" s="7">
        <f t="shared" si="22"/>
        <v>6430.7867119696421</v>
      </c>
    </row>
    <row r="217" spans="1:9" x14ac:dyDescent="0.35">
      <c r="A217" s="12">
        <v>43040</v>
      </c>
      <c r="B217" s="4">
        <f t="shared" si="23"/>
        <v>26</v>
      </c>
      <c r="C217" s="4">
        <v>0.01</v>
      </c>
      <c r="D217" s="4">
        <v>0.01</v>
      </c>
      <c r="E217" s="4">
        <f t="shared" si="18"/>
        <v>0.02</v>
      </c>
      <c r="F217" s="5">
        <f t="shared" si="19"/>
        <v>242.22368966927573</v>
      </c>
      <c r="G217" s="6">
        <f t="shared" si="20"/>
        <v>10.717977853282738</v>
      </c>
      <c r="H217" s="5">
        <f t="shared" si="21"/>
        <v>252.94166752255848</v>
      </c>
      <c r="I217" s="7">
        <f t="shared" si="22"/>
        <v>6188.5630223003664</v>
      </c>
    </row>
    <row r="218" spans="1:9" x14ac:dyDescent="0.35">
      <c r="A218" s="12">
        <v>43070</v>
      </c>
      <c r="B218" s="4">
        <f t="shared" si="23"/>
        <v>25</v>
      </c>
      <c r="C218" s="4">
        <v>0.01</v>
      </c>
      <c r="D218" s="4">
        <v>0.01</v>
      </c>
      <c r="E218" s="4">
        <f t="shared" si="18"/>
        <v>0.02</v>
      </c>
      <c r="F218" s="5">
        <f t="shared" si="19"/>
        <v>242.62739581872458</v>
      </c>
      <c r="G218" s="6">
        <f t="shared" si="20"/>
        <v>10.314271703833944</v>
      </c>
      <c r="H218" s="5">
        <f t="shared" si="21"/>
        <v>252.94166752255853</v>
      </c>
      <c r="I218" s="7">
        <f t="shared" si="22"/>
        <v>5945.9356264816415</v>
      </c>
    </row>
    <row r="219" spans="1:9" x14ac:dyDescent="0.35">
      <c r="A219" s="12">
        <v>43101</v>
      </c>
      <c r="B219" s="4">
        <f t="shared" si="23"/>
        <v>24</v>
      </c>
      <c r="C219" s="4">
        <v>0.01</v>
      </c>
      <c r="D219" s="4">
        <v>0.01</v>
      </c>
      <c r="E219" s="4">
        <f t="shared" si="18"/>
        <v>0.02</v>
      </c>
      <c r="F219" s="5">
        <f t="shared" si="19"/>
        <v>243.03177481175578</v>
      </c>
      <c r="G219" s="6">
        <f t="shared" si="20"/>
        <v>9.9098927108027368</v>
      </c>
      <c r="H219" s="5">
        <f t="shared" si="21"/>
        <v>252.94166752255853</v>
      </c>
      <c r="I219" s="7">
        <f t="shared" si="22"/>
        <v>5702.9038516698856</v>
      </c>
    </row>
    <row r="220" spans="1:9" x14ac:dyDescent="0.35">
      <c r="A220" s="12">
        <v>43132</v>
      </c>
      <c r="B220" s="4">
        <f t="shared" si="23"/>
        <v>23</v>
      </c>
      <c r="C220" s="4">
        <v>0.01</v>
      </c>
      <c r="D220" s="4">
        <v>0.01</v>
      </c>
      <c r="E220" s="4">
        <f t="shared" si="18"/>
        <v>0.02</v>
      </c>
      <c r="F220" s="5">
        <f t="shared" si="19"/>
        <v>243.43682776977539</v>
      </c>
      <c r="G220" s="6">
        <f t="shared" si="20"/>
        <v>9.504839752783143</v>
      </c>
      <c r="H220" s="5">
        <f t="shared" si="21"/>
        <v>252.94166752255853</v>
      </c>
      <c r="I220" s="7">
        <f t="shared" si="22"/>
        <v>5459.4670239001098</v>
      </c>
    </row>
    <row r="221" spans="1:9" x14ac:dyDescent="0.35">
      <c r="A221" s="12">
        <v>43160</v>
      </c>
      <c r="B221" s="4">
        <f t="shared" si="23"/>
        <v>22</v>
      </c>
      <c r="C221" s="4">
        <v>0.01</v>
      </c>
      <c r="D221" s="4">
        <v>0.01</v>
      </c>
      <c r="E221" s="4">
        <f t="shared" si="18"/>
        <v>0.02</v>
      </c>
      <c r="F221" s="5">
        <f t="shared" si="19"/>
        <v>243.84255581605834</v>
      </c>
      <c r="G221" s="6">
        <f t="shared" si="20"/>
        <v>9.0991117065001834</v>
      </c>
      <c r="H221" s="5">
        <f t="shared" si="21"/>
        <v>252.94166752255853</v>
      </c>
      <c r="I221" s="7">
        <f t="shared" si="22"/>
        <v>5215.6244680840518</v>
      </c>
    </row>
    <row r="222" spans="1:9" x14ac:dyDescent="0.35">
      <c r="A222" s="12">
        <v>43191</v>
      </c>
      <c r="B222" s="4">
        <f t="shared" si="23"/>
        <v>21</v>
      </c>
      <c r="C222" s="4">
        <v>0.01</v>
      </c>
      <c r="D222" s="4">
        <v>0.01</v>
      </c>
      <c r="E222" s="4">
        <f t="shared" si="18"/>
        <v>0.02</v>
      </c>
      <c r="F222" s="5">
        <f t="shared" si="19"/>
        <v>244.24896007575171</v>
      </c>
      <c r="G222" s="6">
        <f t="shared" si="20"/>
        <v>8.6927074468067538</v>
      </c>
      <c r="H222" s="5">
        <f t="shared" si="21"/>
        <v>252.94166752255848</v>
      </c>
      <c r="I222" s="7">
        <f t="shared" si="22"/>
        <v>4971.3755080083001</v>
      </c>
    </row>
    <row r="223" spans="1:9" x14ac:dyDescent="0.35">
      <c r="A223" s="12">
        <v>43221</v>
      </c>
      <c r="B223" s="4">
        <f t="shared" si="23"/>
        <v>20</v>
      </c>
      <c r="C223" s="4">
        <v>0.01</v>
      </c>
      <c r="D223" s="4">
        <v>0.01</v>
      </c>
      <c r="E223" s="4">
        <f t="shared" si="18"/>
        <v>0.02</v>
      </c>
      <c r="F223" s="5">
        <f t="shared" si="19"/>
        <v>244.65604167587804</v>
      </c>
      <c r="G223" s="6">
        <f t="shared" si="20"/>
        <v>8.2856258466805013</v>
      </c>
      <c r="H223" s="5">
        <f t="shared" si="21"/>
        <v>252.94166752255853</v>
      </c>
      <c r="I223" s="7">
        <f t="shared" si="22"/>
        <v>4726.7194663324217</v>
      </c>
    </row>
    <row r="224" spans="1:9" x14ac:dyDescent="0.35">
      <c r="A224" s="12">
        <v>43252</v>
      </c>
      <c r="B224" s="4">
        <f t="shared" si="23"/>
        <v>19</v>
      </c>
      <c r="C224" s="4">
        <v>0.01</v>
      </c>
      <c r="D224" s="4">
        <v>0.01</v>
      </c>
      <c r="E224" s="4">
        <f t="shared" si="18"/>
        <v>0.02</v>
      </c>
      <c r="F224" s="5">
        <f t="shared" si="19"/>
        <v>245.06380174533777</v>
      </c>
      <c r="G224" s="6">
        <f t="shared" si="20"/>
        <v>7.8778657772207037</v>
      </c>
      <c r="H224" s="5">
        <f t="shared" si="21"/>
        <v>252.94166752255848</v>
      </c>
      <c r="I224" s="7">
        <f t="shared" si="22"/>
        <v>4481.6556645870842</v>
      </c>
    </row>
    <row r="225" spans="1:9" x14ac:dyDescent="0.35">
      <c r="A225" s="12">
        <v>43282</v>
      </c>
      <c r="B225" s="4">
        <f t="shared" si="23"/>
        <v>18</v>
      </c>
      <c r="C225" s="4">
        <v>0.01</v>
      </c>
      <c r="D225" s="4">
        <v>0.01</v>
      </c>
      <c r="E225" s="4">
        <f t="shared" si="18"/>
        <v>0.02</v>
      </c>
      <c r="F225" s="5">
        <f t="shared" si="19"/>
        <v>245.47224141491338</v>
      </c>
      <c r="G225" s="6">
        <f t="shared" si="20"/>
        <v>7.4694261076451411</v>
      </c>
      <c r="H225" s="5">
        <f t="shared" si="21"/>
        <v>252.94166752255853</v>
      </c>
      <c r="I225" s="7">
        <f t="shared" si="22"/>
        <v>4236.1834231721705</v>
      </c>
    </row>
    <row r="226" spans="1:9" x14ac:dyDescent="0.35">
      <c r="A226" s="12">
        <v>43313</v>
      </c>
      <c r="B226" s="4">
        <f t="shared" si="23"/>
        <v>17</v>
      </c>
      <c r="C226" s="4">
        <v>0.01</v>
      </c>
      <c r="D226" s="4">
        <v>0.01</v>
      </c>
      <c r="E226" s="4">
        <f t="shared" si="18"/>
        <v>0.02</v>
      </c>
      <c r="F226" s="5">
        <f t="shared" si="19"/>
        <v>245.88136181727151</v>
      </c>
      <c r="G226" s="6">
        <f t="shared" si="20"/>
        <v>7.0603057052869511</v>
      </c>
      <c r="H226" s="5">
        <f t="shared" si="21"/>
        <v>252.94166752255848</v>
      </c>
      <c r="I226" s="7">
        <f t="shared" si="22"/>
        <v>3990.3020613548988</v>
      </c>
    </row>
    <row r="227" spans="1:9" x14ac:dyDescent="0.35">
      <c r="A227" s="12">
        <v>43344</v>
      </c>
      <c r="B227" s="4">
        <f t="shared" si="23"/>
        <v>16</v>
      </c>
      <c r="C227" s="4">
        <v>0.01</v>
      </c>
      <c r="D227" s="4">
        <v>0.01</v>
      </c>
      <c r="E227" s="4">
        <f t="shared" si="18"/>
        <v>0.02</v>
      </c>
      <c r="F227" s="5">
        <f t="shared" si="19"/>
        <v>246.29116408696697</v>
      </c>
      <c r="G227" s="6">
        <f t="shared" si="20"/>
        <v>6.6505034355914985</v>
      </c>
      <c r="H227" s="5">
        <f t="shared" si="21"/>
        <v>252.94166752255848</v>
      </c>
      <c r="I227" s="7">
        <f t="shared" si="22"/>
        <v>3744.0108972679318</v>
      </c>
    </row>
    <row r="228" spans="1:9" x14ac:dyDescent="0.35">
      <c r="A228" s="12">
        <v>43374</v>
      </c>
      <c r="B228" s="4">
        <f t="shared" si="23"/>
        <v>15</v>
      </c>
      <c r="C228" s="4">
        <v>0.01</v>
      </c>
      <c r="D228" s="4">
        <v>0.01</v>
      </c>
      <c r="E228" s="4">
        <f t="shared" si="18"/>
        <v>0.02</v>
      </c>
      <c r="F228" s="5">
        <f t="shared" si="19"/>
        <v>246.70164936044526</v>
      </c>
      <c r="G228" s="6">
        <f t="shared" si="20"/>
        <v>6.2400181621132198</v>
      </c>
      <c r="H228" s="5">
        <f t="shared" si="21"/>
        <v>252.94166752255848</v>
      </c>
      <c r="I228" s="7">
        <f t="shared" si="22"/>
        <v>3497.3092479074867</v>
      </c>
    </row>
    <row r="229" spans="1:9" x14ac:dyDescent="0.35">
      <c r="A229" s="12">
        <v>43405</v>
      </c>
      <c r="B229" s="4">
        <f t="shared" si="23"/>
        <v>14</v>
      </c>
      <c r="C229" s="4">
        <v>0.01</v>
      </c>
      <c r="D229" s="4">
        <v>0.01</v>
      </c>
      <c r="E229" s="4">
        <f t="shared" si="18"/>
        <v>0.02</v>
      </c>
      <c r="F229" s="5">
        <f t="shared" si="19"/>
        <v>247.112818776046</v>
      </c>
      <c r="G229" s="6">
        <f t="shared" si="20"/>
        <v>5.8288487465124783</v>
      </c>
      <c r="H229" s="5">
        <f t="shared" si="21"/>
        <v>252.94166752255848</v>
      </c>
      <c r="I229" s="7">
        <f t="shared" si="22"/>
        <v>3250.1964291314407</v>
      </c>
    </row>
    <row r="230" spans="1:9" x14ac:dyDescent="0.35">
      <c r="A230" s="12">
        <v>43435</v>
      </c>
      <c r="B230" s="4">
        <f t="shared" si="23"/>
        <v>13</v>
      </c>
      <c r="C230" s="4">
        <v>0.01</v>
      </c>
      <c r="D230" s="4">
        <v>0.01</v>
      </c>
      <c r="E230" s="4">
        <f t="shared" si="18"/>
        <v>0.02</v>
      </c>
      <c r="F230" s="5">
        <f t="shared" si="19"/>
        <v>247.52467347400608</v>
      </c>
      <c r="G230" s="6">
        <f t="shared" si="20"/>
        <v>5.416994048552402</v>
      </c>
      <c r="H230" s="5">
        <f t="shared" si="21"/>
        <v>252.94166752255848</v>
      </c>
      <c r="I230" s="7">
        <f t="shared" si="22"/>
        <v>3002.6717556574345</v>
      </c>
    </row>
    <row r="231" spans="1:9" x14ac:dyDescent="0.35">
      <c r="A231" s="12">
        <v>43466</v>
      </c>
      <c r="B231" s="4">
        <f t="shared" si="23"/>
        <v>12</v>
      </c>
      <c r="C231" s="4">
        <v>0.01</v>
      </c>
      <c r="D231" s="4">
        <v>0.01</v>
      </c>
      <c r="E231" s="4">
        <f t="shared" si="18"/>
        <v>0.02</v>
      </c>
      <c r="F231" s="5">
        <f t="shared" si="19"/>
        <v>247.93721459646275</v>
      </c>
      <c r="G231" s="6">
        <f t="shared" si="20"/>
        <v>5.0044529260957242</v>
      </c>
      <c r="H231" s="5">
        <f t="shared" si="21"/>
        <v>252.94166752255848</v>
      </c>
      <c r="I231" s="7">
        <f t="shared" si="22"/>
        <v>2754.7345410609719</v>
      </c>
    </row>
    <row r="232" spans="1:9" x14ac:dyDescent="0.35">
      <c r="A232" s="12">
        <v>43497</v>
      </c>
      <c r="B232" s="4">
        <f t="shared" si="23"/>
        <v>11</v>
      </c>
      <c r="C232" s="4">
        <v>0.01</v>
      </c>
      <c r="D232" s="4">
        <v>0.01</v>
      </c>
      <c r="E232" s="4">
        <f t="shared" si="18"/>
        <v>0.02</v>
      </c>
      <c r="F232" s="5">
        <f t="shared" si="19"/>
        <v>248.35044328745698</v>
      </c>
      <c r="G232" s="6">
        <f t="shared" si="20"/>
        <v>4.5912242351016204</v>
      </c>
      <c r="H232" s="5">
        <f t="shared" si="21"/>
        <v>252.94166752255859</v>
      </c>
      <c r="I232" s="7">
        <f t="shared" si="22"/>
        <v>2506.3840977735149</v>
      </c>
    </row>
    <row r="233" spans="1:9" x14ac:dyDescent="0.35">
      <c r="A233" s="12">
        <v>43525</v>
      </c>
      <c r="B233" s="4">
        <f t="shared" si="23"/>
        <v>10</v>
      </c>
      <c r="C233" s="4">
        <v>0.01</v>
      </c>
      <c r="D233" s="4">
        <v>0.01</v>
      </c>
      <c r="E233" s="4">
        <f t="shared" si="18"/>
        <v>0.02</v>
      </c>
      <c r="F233" s="5">
        <f t="shared" si="19"/>
        <v>248.76436069293601</v>
      </c>
      <c r="G233" s="6">
        <f t="shared" si="20"/>
        <v>4.1773068296225251</v>
      </c>
      <c r="H233" s="5">
        <f t="shared" si="21"/>
        <v>252.94166752255853</v>
      </c>
      <c r="I233" s="7">
        <f t="shared" si="22"/>
        <v>2257.6197370805789</v>
      </c>
    </row>
    <row r="234" spans="1:9" x14ac:dyDescent="0.35">
      <c r="A234" s="12">
        <v>43556</v>
      </c>
      <c r="B234" s="4">
        <f t="shared" si="23"/>
        <v>9</v>
      </c>
      <c r="C234" s="4">
        <v>0.01</v>
      </c>
      <c r="D234" s="4">
        <v>0.01</v>
      </c>
      <c r="E234" s="4">
        <f t="shared" si="18"/>
        <v>0.02</v>
      </c>
      <c r="F234" s="5">
        <f t="shared" si="19"/>
        <v>249.17896796075757</v>
      </c>
      <c r="G234" s="6">
        <f t="shared" si="20"/>
        <v>3.7626995618009653</v>
      </c>
      <c r="H234" s="5">
        <f t="shared" si="21"/>
        <v>252.94166752255853</v>
      </c>
      <c r="I234" s="7">
        <f t="shared" si="22"/>
        <v>2008.4407691198214</v>
      </c>
    </row>
    <row r="235" spans="1:9" x14ac:dyDescent="0.35">
      <c r="A235" s="12">
        <v>43586</v>
      </c>
      <c r="B235" s="4">
        <f t="shared" si="23"/>
        <v>8</v>
      </c>
      <c r="C235" s="4">
        <v>0.01</v>
      </c>
      <c r="D235" s="4">
        <v>0.01</v>
      </c>
      <c r="E235" s="4">
        <f t="shared" si="18"/>
        <v>0.02</v>
      </c>
      <c r="F235" s="5">
        <f t="shared" si="19"/>
        <v>249.59426624069215</v>
      </c>
      <c r="G235" s="6">
        <f t="shared" si="20"/>
        <v>3.3474012818663694</v>
      </c>
      <c r="H235" s="5">
        <f t="shared" si="21"/>
        <v>252.94166752255853</v>
      </c>
      <c r="I235" s="7">
        <f t="shared" si="22"/>
        <v>1758.8465028791293</v>
      </c>
    </row>
    <row r="236" spans="1:9" x14ac:dyDescent="0.35">
      <c r="A236" s="12">
        <v>43617</v>
      </c>
      <c r="B236" s="4">
        <f t="shared" si="23"/>
        <v>7</v>
      </c>
      <c r="C236" s="4">
        <v>0.01</v>
      </c>
      <c r="D236" s="4">
        <v>0.01</v>
      </c>
      <c r="E236" s="4">
        <f t="shared" si="18"/>
        <v>0.02</v>
      </c>
      <c r="F236" s="5">
        <f t="shared" si="19"/>
        <v>250.01025668442665</v>
      </c>
      <c r="G236" s="6">
        <f t="shared" si="20"/>
        <v>2.9314108381318822</v>
      </c>
      <c r="H236" s="5">
        <f t="shared" si="21"/>
        <v>252.94166752255853</v>
      </c>
      <c r="I236" s="7">
        <f t="shared" si="22"/>
        <v>1508.8362461947027</v>
      </c>
    </row>
    <row r="237" spans="1:9" x14ac:dyDescent="0.35">
      <c r="A237" s="12">
        <v>43647</v>
      </c>
      <c r="B237" s="4">
        <f t="shared" si="23"/>
        <v>6</v>
      </c>
      <c r="C237" s="4">
        <v>0.01</v>
      </c>
      <c r="D237" s="4">
        <v>0.01</v>
      </c>
      <c r="E237" s="4">
        <f t="shared" si="18"/>
        <v>0.02</v>
      </c>
      <c r="F237" s="5">
        <f t="shared" si="19"/>
        <v>250.42694044556731</v>
      </c>
      <c r="G237" s="6">
        <f t="shared" si="20"/>
        <v>2.5147270769911714</v>
      </c>
      <c r="H237" s="5">
        <f t="shared" si="21"/>
        <v>252.94166752255848</v>
      </c>
      <c r="I237" s="7">
        <f t="shared" si="22"/>
        <v>1258.4093057491355</v>
      </c>
    </row>
    <row r="238" spans="1:9" x14ac:dyDescent="0.35">
      <c r="A238" s="12">
        <v>43678</v>
      </c>
      <c r="B238" s="4">
        <f t="shared" si="23"/>
        <v>5</v>
      </c>
      <c r="C238" s="4">
        <v>0.01</v>
      </c>
      <c r="D238" s="4">
        <v>0.01</v>
      </c>
      <c r="E238" s="4">
        <f t="shared" si="18"/>
        <v>0.02</v>
      </c>
      <c r="F238" s="5">
        <f t="shared" si="19"/>
        <v>250.84431867964329</v>
      </c>
      <c r="G238" s="6">
        <f t="shared" si="20"/>
        <v>2.0973488429152258</v>
      </c>
      <c r="H238" s="5">
        <f t="shared" si="21"/>
        <v>252.94166752255853</v>
      </c>
      <c r="I238" s="7">
        <f t="shared" si="22"/>
        <v>1007.5649870694922</v>
      </c>
    </row>
    <row r="239" spans="1:9" x14ac:dyDescent="0.35">
      <c r="A239" s="12">
        <v>43709</v>
      </c>
      <c r="B239" s="4">
        <f t="shared" si="23"/>
        <v>4</v>
      </c>
      <c r="C239" s="4">
        <v>0.01</v>
      </c>
      <c r="D239" s="4">
        <v>0.01</v>
      </c>
      <c r="E239" s="4">
        <f t="shared" si="18"/>
        <v>0.02</v>
      </c>
      <c r="F239" s="5">
        <f t="shared" si="19"/>
        <v>251.26239254410939</v>
      </c>
      <c r="G239" s="6">
        <f t="shared" si="20"/>
        <v>1.6792749784491539</v>
      </c>
      <c r="H239" s="5">
        <f t="shared" si="21"/>
        <v>252.94166752255853</v>
      </c>
      <c r="I239" s="7">
        <f t="shared" si="22"/>
        <v>756.3025945253828</v>
      </c>
    </row>
    <row r="240" spans="1:9" x14ac:dyDescent="0.35">
      <c r="A240" s="12">
        <v>43739</v>
      </c>
      <c r="B240" s="4">
        <f t="shared" si="23"/>
        <v>3</v>
      </c>
      <c r="C240" s="4">
        <v>0.01</v>
      </c>
      <c r="D240" s="4">
        <v>0.01</v>
      </c>
      <c r="E240" s="4">
        <f t="shared" si="18"/>
        <v>0.02</v>
      </c>
      <c r="F240" s="5">
        <f t="shared" si="19"/>
        <v>251.68116319834957</v>
      </c>
      <c r="G240" s="6">
        <f t="shared" si="20"/>
        <v>1.2605043242089715</v>
      </c>
      <c r="H240" s="5">
        <f t="shared" si="21"/>
        <v>252.94166752255853</v>
      </c>
      <c r="I240" s="7">
        <f t="shared" si="22"/>
        <v>504.62143132703324</v>
      </c>
    </row>
    <row r="241" spans="1:9" x14ac:dyDescent="0.35">
      <c r="A241" s="12">
        <v>43770</v>
      </c>
      <c r="B241" s="4">
        <f t="shared" si="23"/>
        <v>2</v>
      </c>
      <c r="C241" s="4">
        <v>0.01</v>
      </c>
      <c r="D241" s="4">
        <v>0.01</v>
      </c>
      <c r="E241" s="4">
        <f t="shared" si="18"/>
        <v>0.02</v>
      </c>
      <c r="F241" s="5">
        <f t="shared" si="19"/>
        <v>252.10063180368019</v>
      </c>
      <c r="G241" s="6">
        <f t="shared" si="20"/>
        <v>0.84103571887838879</v>
      </c>
      <c r="H241" s="5">
        <f t="shared" si="21"/>
        <v>252.94166752255859</v>
      </c>
      <c r="I241" s="7">
        <f t="shared" si="22"/>
        <v>252.52079952335305</v>
      </c>
    </row>
    <row r="242" spans="1:9" x14ac:dyDescent="0.35">
      <c r="A242" s="12">
        <v>43800</v>
      </c>
      <c r="B242" s="4">
        <f t="shared" si="23"/>
        <v>1</v>
      </c>
      <c r="C242" s="4">
        <v>0.01</v>
      </c>
      <c r="D242" s="4">
        <v>0.01</v>
      </c>
      <c r="E242" s="4">
        <f t="shared" si="18"/>
        <v>0.02</v>
      </c>
      <c r="F242" s="5">
        <f t="shared" si="19"/>
        <v>252.52079952335302</v>
      </c>
      <c r="G242" s="6">
        <f t="shared" si="20"/>
        <v>0.42086799920558843</v>
      </c>
      <c r="H242" s="5">
        <f t="shared" si="21"/>
        <v>252.94166752255862</v>
      </c>
      <c r="I242" s="7">
        <f t="shared" si="22"/>
        <v>0</v>
      </c>
    </row>
    <row r="243" spans="1:9" x14ac:dyDescent="0.35">
      <c r="A243" s="3"/>
      <c r="B243" s="3"/>
      <c r="C243" s="3"/>
      <c r="D243" s="3"/>
      <c r="E243" s="3"/>
      <c r="F243" s="3"/>
      <c r="G243" s="3"/>
      <c r="H243" s="8"/>
      <c r="I243" s="8"/>
    </row>
    <row r="244" spans="1:9" x14ac:dyDescent="0.35">
      <c r="A244" s="3"/>
      <c r="B244" s="3"/>
      <c r="C244" s="3"/>
      <c r="D244" s="3"/>
      <c r="E244" s="3"/>
      <c r="F244" s="8"/>
      <c r="G244" s="3"/>
      <c r="H244" s="3"/>
      <c r="I244" s="3"/>
    </row>
    <row r="245" spans="1:9" x14ac:dyDescent="0.35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35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35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35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35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35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35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35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35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35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35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35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35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35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35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35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35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35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35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35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35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35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35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35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35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35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35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35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35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35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35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35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35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35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35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35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35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35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35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35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35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35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35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35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35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35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35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35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35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35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35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35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35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35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35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35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35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35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35">
      <c r="A303" s="3"/>
      <c r="B303" s="3"/>
      <c r="C303" s="3"/>
      <c r="D303" s="3"/>
      <c r="E303" s="3"/>
      <c r="F303" s="3"/>
      <c r="G303" s="3"/>
      <c r="H303" s="3"/>
      <c r="I303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41D5-4B16-4BF5-A2AA-0C6B9A345F05}">
  <dimension ref="A1:E302"/>
  <sheetViews>
    <sheetView workbookViewId="0">
      <selection activeCell="D6" sqref="D6"/>
    </sheetView>
  </sheetViews>
  <sheetFormatPr defaultRowHeight="14.5" x14ac:dyDescent="0.35"/>
  <cols>
    <col min="1" max="1" width="13.1796875" customWidth="1"/>
    <col min="2" max="2" width="10.453125" customWidth="1"/>
    <col min="3" max="3" width="10.90625" customWidth="1"/>
  </cols>
  <sheetData>
    <row r="1" spans="1:5" x14ac:dyDescent="0.35">
      <c r="A1" s="10" t="s">
        <v>2</v>
      </c>
      <c r="B1" s="10" t="s">
        <v>5</v>
      </c>
      <c r="C1" s="10" t="s">
        <v>6</v>
      </c>
      <c r="D1" s="10" t="s">
        <v>3</v>
      </c>
      <c r="E1" s="10" t="s">
        <v>4</v>
      </c>
    </row>
    <row r="2" spans="1:5" x14ac:dyDescent="0.35">
      <c r="A2" s="12">
        <v>36526</v>
      </c>
      <c r="B2" s="16">
        <f>Hipoteca!F3</f>
        <v>169.60833418922525</v>
      </c>
      <c r="C2" s="16">
        <f>Hipoteca!G3</f>
        <v>83.333333333333343</v>
      </c>
      <c r="D2" s="15">
        <f>B2*100/Hipoteca!$F$2</f>
        <v>0.33921666837845027</v>
      </c>
      <c r="E2" s="15">
        <f>C2*100/Hipoteca!$G$2</f>
        <v>0.77837970983030125</v>
      </c>
    </row>
    <row r="3" spans="1:5" x14ac:dyDescent="0.35">
      <c r="A3" s="12">
        <v>36557</v>
      </c>
      <c r="B3" s="16">
        <f>Hipoteca!F4+B2</f>
        <v>339.49934893543252</v>
      </c>
      <c r="C3" s="16">
        <f>Hipoteca!G4+C2</f>
        <v>166.38398610968466</v>
      </c>
      <c r="D3" s="15">
        <f>B3*100/Hipoteca!$F$2</f>
        <v>0.67899869787086464</v>
      </c>
      <c r="E3" s="15">
        <f>C3*100/Hipoteca!$G$2</f>
        <v>1.5541190259415827</v>
      </c>
    </row>
    <row r="4" spans="1:5" x14ac:dyDescent="0.35">
      <c r="A4" s="12">
        <v>36586</v>
      </c>
      <c r="B4" s="16">
        <f>Hipoteca!F5+B3</f>
        <v>509.67351537288346</v>
      </c>
      <c r="C4" s="16">
        <f>Hipoteca!G5+C3</f>
        <v>249.15148719479228</v>
      </c>
      <c r="D4" s="15">
        <f>B4*100/Hipoteca!$F$2</f>
        <v>1.0193470307457664</v>
      </c>
      <c r="E4" s="15">
        <f>C4*100/Hipoteca!$G$2</f>
        <v>2.327213547677645</v>
      </c>
    </row>
    <row r="5" spans="1:5" x14ac:dyDescent="0.35">
      <c r="A5" s="12">
        <v>36617</v>
      </c>
      <c r="B5" s="16">
        <f>Hipoteca!F6+B4</f>
        <v>680.13130542106342</v>
      </c>
      <c r="C5" s="16">
        <f>Hipoteca!G6+C4</f>
        <v>331.63536466917083</v>
      </c>
      <c r="D5" s="15">
        <f>B5*100/Hipoteca!$F$2</f>
        <v>1.3602626108421261</v>
      </c>
      <c r="E5" s="15">
        <f>C5*100/Hipoteca!$G$2</f>
        <v>3.0976588670478638</v>
      </c>
    </row>
    <row r="6" spans="1:5" x14ac:dyDescent="0.35">
      <c r="A6" s="12">
        <v>36647</v>
      </c>
      <c r="B6" s="16">
        <f>Hipoteca!F7+B5</f>
        <v>850.87319178599046</v>
      </c>
      <c r="C6" s="16">
        <f>Hipoteca!G7+C5</f>
        <v>413.83514582680237</v>
      </c>
      <c r="D6" s="15">
        <f>B6*100/Hipoteca!$F$2</f>
        <v>1.7017463835719799</v>
      </c>
      <c r="E6" s="15">
        <f>C6*100/Hipoteca!$G$2</f>
        <v>3.8654505687149623</v>
      </c>
    </row>
    <row r="7" spans="1:5" x14ac:dyDescent="0.35">
      <c r="A7" s="12">
        <v>36678</v>
      </c>
      <c r="B7" s="16">
        <f>Hipoteca!F8+B6</f>
        <v>1021.8996479615257</v>
      </c>
      <c r="C7" s="16">
        <f>Hipoteca!G8+C6</f>
        <v>495.75035717382571</v>
      </c>
      <c r="D7" s="15">
        <f>B7*100/Hipoteca!$F$2</f>
        <v>2.0437992959230504</v>
      </c>
      <c r="E7" s="15">
        <f>C7*100/Hipoteca!$G$2</f>
        <v>4.6305842299827678</v>
      </c>
    </row>
    <row r="8" spans="1:5" x14ac:dyDescent="0.35">
      <c r="A8" s="12">
        <v>36708</v>
      </c>
      <c r="B8" s="16">
        <f>Hipoteca!F9+B7</f>
        <v>1193.2111482306868</v>
      </c>
      <c r="C8" s="16">
        <f>Hipoteca!G9+C7</f>
        <v>577.38052442722312</v>
      </c>
      <c r="D8" s="15">
        <f>B8*100/Hipoteca!$F$2</f>
        <v>2.3864222964613724</v>
      </c>
      <c r="E8" s="15">
        <f>C8*100/Hipoteca!$G$2</f>
        <v>5.3930554207839494</v>
      </c>
    </row>
    <row r="9" spans="1:5" x14ac:dyDescent="0.35">
      <c r="A9" s="12">
        <v>36739</v>
      </c>
      <c r="B9" s="16">
        <f>Hipoteca!F10+B8</f>
        <v>1364.8081676669633</v>
      </c>
      <c r="C9" s="16">
        <f>Hipoteca!G10+C8</f>
        <v>658.7251725135053</v>
      </c>
      <c r="D9" s="15">
        <f>B9*100/Hipoteca!$F$2</f>
        <v>2.7296163353339251</v>
      </c>
      <c r="E9" s="15">
        <f>C9*100/Hipoteca!$G$2</f>
        <v>6.1528597036677279</v>
      </c>
    </row>
    <row r="10" spans="1:5" x14ac:dyDescent="0.35">
      <c r="A10" s="12">
        <v>36770</v>
      </c>
      <c r="B10" s="16">
        <f>Hipoteca!F11+B9</f>
        <v>1536.6911821356334</v>
      </c>
      <c r="C10" s="16">
        <f>Hipoteca!G11+C9</f>
        <v>739.78382556739371</v>
      </c>
      <c r="D10" s="15">
        <f>B10*100/Hipoteca!$F$2</f>
        <v>3.0733823642712652</v>
      </c>
      <c r="E10" s="15">
        <f>C10*100/Hipoteca!$G$2</f>
        <v>6.909992633787577</v>
      </c>
    </row>
    <row r="11" spans="1:5" x14ac:dyDescent="0.35">
      <c r="A11" s="12">
        <v>36800</v>
      </c>
      <c r="B11" s="16">
        <f>Hipoteca!F12+B10</f>
        <v>1708.8606682950847</v>
      </c>
      <c r="C11" s="16">
        <f>Hipoteca!G12+C10</f>
        <v>820.55600693050098</v>
      </c>
      <c r="D11" s="15">
        <f>B11*100/Hipoteca!$F$2</f>
        <v>3.4177213365901671</v>
      </c>
      <c r="E11" s="15">
        <f>C11*100/Hipoteca!$G$2</f>
        <v>7.6644497588888889</v>
      </c>
    </row>
    <row r="12" spans="1:5" x14ac:dyDescent="0.35">
      <c r="A12" s="12">
        <v>36831</v>
      </c>
      <c r="B12" s="16">
        <f>Hipoteca!F13+B11</f>
        <v>1881.317103598135</v>
      </c>
      <c r="C12" s="16">
        <f>Hipoteca!G13+C11</f>
        <v>901.04123915000923</v>
      </c>
      <c r="D12" s="15">
        <f>B12*100/Hipoteca!$F$2</f>
        <v>3.762634207196268</v>
      </c>
      <c r="E12" s="15">
        <f>C12*100/Hipoteca!$G$2</f>
        <v>8.41622661929663</v>
      </c>
    </row>
    <row r="13" spans="1:5" x14ac:dyDescent="0.35">
      <c r="A13" s="12">
        <v>36861</v>
      </c>
      <c r="B13" s="16">
        <f>Hipoteca!F14+B12</f>
        <v>2054.0609662933571</v>
      </c>
      <c r="C13" s="16">
        <f>Hipoteca!G14+C12</f>
        <v>981.23904397734566</v>
      </c>
      <c r="D13" s="15">
        <f>B13*100/Hipoteca!$F$2</f>
        <v>4.1081219325867124</v>
      </c>
      <c r="E13" s="15">
        <f>C13*100/Hipoteca!$G$2</f>
        <v>9.1653187479029832</v>
      </c>
    </row>
    <row r="14" spans="1:5" x14ac:dyDescent="0.35">
      <c r="A14" s="12">
        <v>36892</v>
      </c>
      <c r="B14" s="16">
        <f>Hipoteca!F15+B13</f>
        <v>2227.0927354264045</v>
      </c>
      <c r="C14" s="16">
        <f>Hipoteca!G15+C13</f>
        <v>1061.1489423668568</v>
      </c>
      <c r="D14" s="15">
        <f>B14*100/Hipoteca!$F$2</f>
        <v>4.4541854708528064</v>
      </c>
      <c r="E14" s="15">
        <f>C14*100/Hipoteca!$G$2</f>
        <v>9.9117216701549413</v>
      </c>
    </row>
    <row r="15" spans="1:5" x14ac:dyDescent="0.35">
      <c r="A15" s="12">
        <v>36923</v>
      </c>
      <c r="B15" s="16">
        <f>Hipoteca!F16+B14</f>
        <v>2400.4128908413404</v>
      </c>
      <c r="C15" s="16">
        <f>Hipoteca!G16+C14</f>
        <v>1140.7704544744795</v>
      </c>
      <c r="D15" s="15">
        <f>B15*100/Hipoteca!$F$2</f>
        <v>4.8008257816826783</v>
      </c>
      <c r="E15" s="15">
        <f>C15*100/Hipoteca!$G$2</f>
        <v>10.655430904041914</v>
      </c>
    </row>
    <row r="16" spans="1:5" x14ac:dyDescent="0.35">
      <c r="A16" s="12">
        <v>36951</v>
      </c>
      <c r="B16" s="16">
        <f>Hipoteca!F17+B15</f>
        <v>2574.0219131819676</v>
      </c>
      <c r="C16" s="16">
        <f>Hipoteca!G17+C15</f>
        <v>1220.1030996564107</v>
      </c>
      <c r="D16" s="15">
        <f>B16*100/Hipoteca!$F$2</f>
        <v>5.1480438263639323</v>
      </c>
      <c r="E16" s="15">
        <f>C16*100/Hipoteca!$G$2</f>
        <v>11.396441960083296</v>
      </c>
    </row>
    <row r="17" spans="1:5" x14ac:dyDescent="0.35">
      <c r="A17" s="12">
        <v>36982</v>
      </c>
      <c r="B17" s="16">
        <f>Hipoteca!F18+B16</f>
        <v>2747.9202838931628</v>
      </c>
      <c r="C17" s="16">
        <f>Hipoteca!G18+C16</f>
        <v>1299.1463964677741</v>
      </c>
      <c r="D17" s="15">
        <f>B17*100/Hipoteca!$F$2</f>
        <v>5.4958405677863222</v>
      </c>
      <c r="E17" s="15">
        <f>C17*100/Hipoteca!$G$2</f>
        <v>12.13475034131601</v>
      </c>
    </row>
    <row r="18" spans="1:5" x14ac:dyDescent="0.35">
      <c r="A18" s="12">
        <v>37012</v>
      </c>
      <c r="B18" s="16">
        <f>Hipoteca!F19+B17</f>
        <v>2922.1084852222098</v>
      </c>
      <c r="C18" s="16">
        <f>Hipoteca!G19+C17</f>
        <v>1377.8998626612856</v>
      </c>
      <c r="D18" s="15">
        <f>B18*100/Hipoteca!$F$2</f>
        <v>5.8442169704444158</v>
      </c>
      <c r="E18" s="15">
        <f>C18*100/Hipoteca!$G$2</f>
        <v>12.870351543282043</v>
      </c>
    </row>
    <row r="19" spans="1:5" x14ac:dyDescent="0.35">
      <c r="A19" s="12">
        <v>37043</v>
      </c>
      <c r="B19" s="16">
        <f>Hipoteca!F20+B18</f>
        <v>3096.5870002201386</v>
      </c>
      <c r="C19" s="16">
        <f>Hipoteca!G20+C18</f>
        <v>1456.3630151859152</v>
      </c>
      <c r="D19" s="15">
        <f>B19*100/Hipoteca!$F$2</f>
        <v>6.1931740004402736</v>
      </c>
      <c r="E19" s="15">
        <f>C19*100/Hipoteca!$G$2</f>
        <v>13.603241054015944</v>
      </c>
    </row>
    <row r="20" spans="1:5" x14ac:dyDescent="0.35">
      <c r="A20" s="12">
        <v>37073</v>
      </c>
      <c r="B20" s="16">
        <f>Hipoteca!F21+B19</f>
        <v>3271.3563127430643</v>
      </c>
      <c r="C20" s="16">
        <f>Hipoteca!G21+C19</f>
        <v>1534.5353701855483</v>
      </c>
      <c r="D20" s="15">
        <f>B20*100/Hipoteca!$F$2</f>
        <v>6.542712625486125</v>
      </c>
      <c r="E20" s="15">
        <f>C20*100/Hipoteca!$G$2</f>
        <v>14.333414354032332</v>
      </c>
    </row>
    <row r="21" spans="1:5" x14ac:dyDescent="0.35">
      <c r="A21" s="12">
        <v>37104</v>
      </c>
      <c r="B21" s="16">
        <f>Hipoteca!F22+B20</f>
        <v>3446.416907453528</v>
      </c>
      <c r="C21" s="16">
        <f>Hipoteca!G22+C20</f>
        <v>1612.4164429976431</v>
      </c>
      <c r="D21" s="15">
        <f>B21*100/Hipoteca!$F$2</f>
        <v>6.8928338149070525</v>
      </c>
      <c r="E21" s="15">
        <f>C21*100/Hipoteca!$G$2</f>
        <v>15.060866916313342</v>
      </c>
    </row>
    <row r="22" spans="1:5" x14ac:dyDescent="0.35">
      <c r="A22" s="12">
        <v>37135</v>
      </c>
      <c r="B22" s="16">
        <f>Hipoteca!F23+B21</f>
        <v>3621.7692698218425</v>
      </c>
      <c r="C22" s="16">
        <f>Hipoteca!G23+C21</f>
        <v>1690.0057481518872</v>
      </c>
      <c r="D22" s="15">
        <f>B22*100/Hipoteca!$F$2</f>
        <v>7.24353853964368</v>
      </c>
      <c r="E22" s="15">
        <f>C22*100/Hipoteca!$G$2</f>
        <v>15.785594206296087</v>
      </c>
    </row>
    <row r="23" spans="1:5" x14ac:dyDescent="0.35">
      <c r="A23" s="12">
        <v>37165</v>
      </c>
      <c r="B23" s="16">
        <f>Hipoteca!F24+B22</f>
        <v>3797.4138861274373</v>
      </c>
      <c r="C23" s="16">
        <f>Hipoteca!G24+C22</f>
        <v>1767.3027993688509</v>
      </c>
      <c r="D23" s="15">
        <f>B23*100/Hipoteca!$F$2</f>
        <v>7.5948277722548712</v>
      </c>
      <c r="E23" s="15">
        <f>C23*100/Hipoteca!$G$2</f>
        <v>16.507591681860063</v>
      </c>
    </row>
    <row r="24" spans="1:5" x14ac:dyDescent="0.35">
      <c r="A24" s="12">
        <v>37196</v>
      </c>
      <c r="B24" s="16">
        <f>Hipoteca!F25+B23</f>
        <v>3973.351243460208</v>
      </c>
      <c r="C24" s="16">
        <f>Hipoteca!G25+C23</f>
        <v>1844.3071095586386</v>
      </c>
      <c r="D24" s="15">
        <f>B24*100/Hipoteca!$F$2</f>
        <v>7.9467024869204117</v>
      </c>
      <c r="E24" s="15">
        <f>C24*100/Hipoteca!$G$2</f>
        <v>17.226854793314576</v>
      </c>
    </row>
    <row r="25" spans="1:5" x14ac:dyDescent="0.35">
      <c r="A25" s="12">
        <v>37226</v>
      </c>
      <c r="B25" s="16">
        <f>Hipoteca!F26+B24</f>
        <v>4149.5818297218666</v>
      </c>
      <c r="C25" s="16">
        <f>Hipoteca!G26+C24</f>
        <v>1921.0181908195382</v>
      </c>
      <c r="D25" s="15">
        <f>B25*100/Hipoteca!$F$2</f>
        <v>8.2991636594437281</v>
      </c>
      <c r="E25" s="15">
        <f>C25*100/Hipoteca!$G$2</f>
        <v>17.943378983386108</v>
      </c>
    </row>
    <row r="26" spans="1:5" x14ac:dyDescent="0.35">
      <c r="A26" s="12">
        <v>37257</v>
      </c>
      <c r="B26" s="16">
        <f>Hipoteca!F27+B25</f>
        <v>4326.1061336272951</v>
      </c>
      <c r="C26" s="16">
        <f>Hipoteca!G27+C25</f>
        <v>1997.4355544366683</v>
      </c>
      <c r="D26" s="15">
        <f>B26*100/Hipoteca!$F$2</f>
        <v>8.6522122672545851</v>
      </c>
      <c r="E26" s="15">
        <f>C26*100/Hipoteca!$G$2</f>
        <v>18.657159687205692</v>
      </c>
    </row>
    <row r="27" spans="1:5" x14ac:dyDescent="0.35">
      <c r="A27" s="12">
        <v>37288</v>
      </c>
      <c r="B27" s="16">
        <f>Hipoteca!F28+B26</f>
        <v>4502.9246447058995</v>
      </c>
      <c r="C27" s="16">
        <f>Hipoteca!G28+C26</f>
        <v>2073.558710880623</v>
      </c>
      <c r="D27" s="15">
        <f>B27*100/Hipoteca!$F$2</f>
        <v>9.0058492894117936</v>
      </c>
      <c r="E27" s="15">
        <f>C27*100/Hipoteca!$G$2</f>
        <v>19.368192332296232</v>
      </c>
    </row>
    <row r="28" spans="1:5" x14ac:dyDescent="0.35">
      <c r="A28" s="12">
        <v>37316</v>
      </c>
      <c r="B28" s="16">
        <f>Hipoteca!F29+B27</f>
        <v>4680.037853302968</v>
      </c>
      <c r="C28" s="16">
        <f>Hipoteca!G29+C27</f>
        <v>2149.3871698061134</v>
      </c>
      <c r="D28" s="15">
        <f>B28*100/Hipoteca!$F$2</f>
        <v>9.3600757066059295</v>
      </c>
      <c r="E28" s="15">
        <f>C28*100/Hipoteca!$G$2</f>
        <v>20.07647233855986</v>
      </c>
    </row>
    <row r="29" spans="1:5" x14ac:dyDescent="0.35">
      <c r="A29" s="12">
        <v>37347</v>
      </c>
      <c r="B29" s="16">
        <f>Hipoteca!F30+B28</f>
        <v>4857.4462505810316</v>
      </c>
      <c r="C29" s="16">
        <f>Hipoteca!G30+C28</f>
        <v>2224.9204400506087</v>
      </c>
      <c r="D29" s="15">
        <f>B29*100/Hipoteca!$F$2</f>
        <v>9.7148925011620584</v>
      </c>
      <c r="E29" s="15">
        <f>C29*100/Hipoteca!$G$2</f>
        <v>20.781995118265186</v>
      </c>
    </row>
    <row r="30" spans="1:5" x14ac:dyDescent="0.35">
      <c r="A30" s="12">
        <v>37377</v>
      </c>
      <c r="B30" s="16">
        <f>Hipoteca!F31+B29</f>
        <v>5035.1503285212248</v>
      </c>
      <c r="C30" s="16">
        <f>Hipoteca!G31+C29</f>
        <v>2300.1580296329735</v>
      </c>
      <c r="D30" s="15">
        <f>B30*100/Hipoteca!$F$2</f>
        <v>10.070300657042445</v>
      </c>
      <c r="E30" s="15">
        <f>C30*100/Hipoteca!$G$2</f>
        <v>21.484756076034618</v>
      </c>
    </row>
    <row r="31" spans="1:5" x14ac:dyDescent="0.35">
      <c r="A31" s="12">
        <v>37408</v>
      </c>
      <c r="B31" s="16">
        <f>Hipoteca!F32+B30</f>
        <v>5213.1505799246524</v>
      </c>
      <c r="C31" s="16">
        <f>Hipoteca!G32+C30</f>
        <v>2375.0994457521047</v>
      </c>
      <c r="D31" s="15">
        <f>B31*100/Hipoteca!$F$2</f>
        <v>10.426301159849299</v>
      </c>
      <c r="E31" s="15">
        <f>C31*100/Hipoteca!$G$2</f>
        <v>22.184750608831589</v>
      </c>
    </row>
    <row r="32" spans="1:5" x14ac:dyDescent="0.35">
      <c r="A32" s="12">
        <v>37438</v>
      </c>
      <c r="B32" s="16">
        <f>Hipoteca!F33+B31</f>
        <v>5391.4474984137523</v>
      </c>
      <c r="C32" s="16">
        <f>Hipoteca!G33+C31</f>
        <v>2449.7441947855636</v>
      </c>
      <c r="D32" s="15">
        <f>B32*100/Hipoteca!$F$2</f>
        <v>10.782894996827499</v>
      </c>
      <c r="E32" s="15">
        <f>C32*100/Hipoteca!$G$2</f>
        <v>22.881974105947826</v>
      </c>
    </row>
    <row r="33" spans="1:5" x14ac:dyDescent="0.35">
      <c r="A33" s="12">
        <v>37469</v>
      </c>
      <c r="B33" s="16">
        <f>Hipoteca!F34+B32</f>
        <v>5570.0415784336674</v>
      </c>
      <c r="C33" s="16">
        <f>Hipoteca!G34+C32</f>
        <v>2524.0917822882075</v>
      </c>
      <c r="D33" s="15">
        <f>B33*100/Hipoteca!$F$2</f>
        <v>11.140083156867329</v>
      </c>
      <c r="E33" s="15">
        <f>C33*100/Hipoteca!$G$2</f>
        <v>23.576421948990511</v>
      </c>
    </row>
    <row r="34" spans="1:5" x14ac:dyDescent="0.35">
      <c r="A34" s="12">
        <v>37500</v>
      </c>
      <c r="B34" s="16">
        <f>Hipoteca!F35+B33</f>
        <v>5748.9333152536155</v>
      </c>
      <c r="C34" s="16">
        <f>Hipoteca!G35+C33</f>
        <v>2598.1417129908182</v>
      </c>
      <c r="D34" s="15">
        <f>B34*100/Hipoteca!$F$2</f>
        <v>11.497866630507223</v>
      </c>
      <c r="E34" s="15">
        <f>C34*100/Hipoteca!$G$2</f>
        <v>24.268089511869537</v>
      </c>
    </row>
    <row r="35" spans="1:5" x14ac:dyDescent="0.35">
      <c r="A35" s="12">
        <v>37530</v>
      </c>
      <c r="B35" s="16">
        <f>Hipoteca!F36+B34</f>
        <v>5928.1232049682631</v>
      </c>
      <c r="C35" s="16">
        <f>Hipoteca!G36+C34</f>
        <v>2671.8934907987286</v>
      </c>
      <c r="D35" s="15">
        <f>B35*100/Hipoteca!$F$2</f>
        <v>11.856246409936519</v>
      </c>
      <c r="E35" s="15">
        <f>C35*100/Hipoteca!$G$2</f>
        <v>24.956972160784623</v>
      </c>
    </row>
    <row r="36" spans="1:5" x14ac:dyDescent="0.35">
      <c r="A36" s="12">
        <v>37561</v>
      </c>
      <c r="B36" s="16">
        <f>Hipoteca!F37+B35</f>
        <v>6107.6117444991023</v>
      </c>
      <c r="C36" s="16">
        <f>Hipoteca!G37+C35</f>
        <v>2745.3466187904482</v>
      </c>
      <c r="D36" s="15">
        <f>B36*100/Hipoteca!$F$2</f>
        <v>12.215223488998197</v>
      </c>
      <c r="E36" s="15">
        <f>C36*100/Hipoteca!$G$2</f>
        <v>25.643065254212495</v>
      </c>
    </row>
    <row r="37" spans="1:5" x14ac:dyDescent="0.35">
      <c r="A37" s="12">
        <v>37591</v>
      </c>
      <c r="B37" s="16">
        <f>Hipoteca!F38+B36</f>
        <v>6287.3994315958262</v>
      </c>
      <c r="C37" s="16">
        <f>Hipoteca!G38+C36</f>
        <v>2818.5005992162833</v>
      </c>
      <c r="D37" s="15">
        <f>B37*100/Hipoteca!$F$2</f>
        <v>12.574798863191644</v>
      </c>
      <c r="E37" s="15">
        <f>C37*100/Hipoteca!$G$2</f>
        <v>26.326364142894008</v>
      </c>
    </row>
    <row r="38" spans="1:5" x14ac:dyDescent="0.35">
      <c r="A38" s="12">
        <v>37622</v>
      </c>
      <c r="B38" s="16">
        <f>Hipoteca!F39+B37</f>
        <v>6467.4867648377112</v>
      </c>
      <c r="C38" s="16">
        <f>Hipoteca!G39+C37</f>
        <v>2891.3549334969571</v>
      </c>
      <c r="D38" s="15">
        <f>B38*100/Hipoteca!$F$2</f>
        <v>12.934973529675414</v>
      </c>
      <c r="E38" s="15">
        <f>C38*100/Hipoteca!$G$2</f>
        <v>27.006864169821256</v>
      </c>
    </row>
    <row r="39" spans="1:5" x14ac:dyDescent="0.35">
      <c r="A39" s="12">
        <v>37653</v>
      </c>
      <c r="B39" s="16">
        <f>Hipoteca!F40+B38</f>
        <v>6647.8742436349994</v>
      </c>
      <c r="C39" s="16">
        <f>Hipoteca!G40+C38</f>
        <v>2963.9091222222278</v>
      </c>
      <c r="D39" s="15">
        <f>B39*100/Hipoteca!$F$2</f>
        <v>13.295748487269991</v>
      </c>
      <c r="E39" s="15">
        <f>C39*100/Hipoteca!$G$2</f>
        <v>27.684560670224645</v>
      </c>
    </row>
    <row r="40" spans="1:5" x14ac:dyDescent="0.35">
      <c r="A40" s="12">
        <v>37681</v>
      </c>
      <c r="B40" s="16">
        <f>Hipoteca!F41+B39</f>
        <v>6828.562368230283</v>
      </c>
      <c r="C40" s="16">
        <f>Hipoteca!G41+C39</f>
        <v>3036.1626651495026</v>
      </c>
      <c r="D40" s="15">
        <f>B40*100/Hipoteca!$F$2</f>
        <v>13.657124736460558</v>
      </c>
      <c r="E40" s="15">
        <f>C40*100/Hipoteca!$G$2</f>
        <v>28.359448971559967</v>
      </c>
    </row>
    <row r="41" spans="1:5" x14ac:dyDescent="0.35">
      <c r="A41" s="12">
        <v>37712</v>
      </c>
      <c r="B41" s="16">
        <f>Hipoteca!F42+B40</f>
        <v>7009.5516396998919</v>
      </c>
      <c r="C41" s="16">
        <f>Hipoteca!G42+C40</f>
        <v>3108.1150612024521</v>
      </c>
      <c r="D41" s="15">
        <f>B41*100/Hipoteca!$F$2</f>
        <v>14.019103279399776</v>
      </c>
      <c r="E41" s="15">
        <f>C41*100/Hipoteca!$G$2</f>
        <v>29.031524393495442</v>
      </c>
    </row>
    <row r="42" spans="1:5" x14ac:dyDescent="0.35">
      <c r="A42" s="12">
        <v>37742</v>
      </c>
      <c r="B42" s="16">
        <f>Hipoteca!F43+B41</f>
        <v>7190.8425599552838</v>
      </c>
      <c r="C42" s="16">
        <f>Hipoteca!G43+C41</f>
        <v>3179.7658084696191</v>
      </c>
      <c r="D42" s="15">
        <f>B42*100/Hipoteca!$F$2</f>
        <v>14.381685119910561</v>
      </c>
      <c r="E42" s="15">
        <f>C42*100/Hipoteca!$G$2</f>
        <v>29.70078224789874</v>
      </c>
    </row>
    <row r="43" spans="1:5" x14ac:dyDescent="0.35">
      <c r="A43" s="12">
        <v>37773</v>
      </c>
      <c r="B43" s="16">
        <f>Hipoteca!F44+B42</f>
        <v>7372.4356317444344</v>
      </c>
      <c r="C43" s="16">
        <f>Hipoteca!G44+C42</f>
        <v>3251.1144042030269</v>
      </c>
      <c r="D43" s="15">
        <f>B43*100/Hipoteca!$F$2</f>
        <v>14.744871263488861</v>
      </c>
      <c r="E43" s="15">
        <f>C43*100/Hipoteca!$G$2</f>
        <v>30.367217838823976</v>
      </c>
    </row>
    <row r="44" spans="1:5" x14ac:dyDescent="0.35">
      <c r="A44" s="12">
        <v>37803</v>
      </c>
      <c r="B44" s="16">
        <f>Hipoteca!F45+B43</f>
        <v>7554.331358653234</v>
      </c>
      <c r="C44" s="16">
        <f>Hipoteca!G45+C43</f>
        <v>3322.1603448167862</v>
      </c>
      <c r="D44" s="15">
        <f>B44*100/Hipoteca!$F$2</f>
        <v>15.108662717306458</v>
      </c>
      <c r="E44" s="15">
        <f>C44*100/Hipoteca!$G$2</f>
        <v>31.030826462498684</v>
      </c>
    </row>
    <row r="45" spans="1:5" x14ac:dyDescent="0.35">
      <c r="A45" s="12">
        <v>37834</v>
      </c>
      <c r="B45" s="16">
        <f>Hipoteca!F46+B44</f>
        <v>7736.530245106881</v>
      </c>
      <c r="C45" s="16">
        <f>Hipoteca!G46+C44</f>
        <v>3392.9031258856976</v>
      </c>
      <c r="D45" s="15">
        <f>B45*100/Hipoteca!$F$2</f>
        <v>15.473060490213754</v>
      </c>
      <c r="E45" s="15">
        <f>C45*100/Hipoteca!$G$2</f>
        <v>31.691603407310776</v>
      </c>
    </row>
    <row r="46" spans="1:5" x14ac:dyDescent="0.35">
      <c r="A46" s="12">
        <v>37865</v>
      </c>
      <c r="B46" s="16">
        <f>Hipoteca!F47+B45</f>
        <v>7919.0327963712843</v>
      </c>
      <c r="C46" s="16">
        <f>Hipoteca!G47+C45</f>
        <v>3463.3422421438527</v>
      </c>
      <c r="D46" s="15">
        <f>B46*100/Hipoteca!$F$2</f>
        <v>15.838065592742559</v>
      </c>
      <c r="E46" s="15">
        <f>C46*100/Hipoteca!$G$2</f>
        <v>32.349543953795482</v>
      </c>
    </row>
    <row r="47" spans="1:5" x14ac:dyDescent="0.35">
      <c r="A47" s="12">
        <v>37895</v>
      </c>
      <c r="B47" s="16">
        <f>Hipoteca!F48+B46</f>
        <v>8101.8395185544614</v>
      </c>
      <c r="C47" s="16">
        <f>Hipoteca!G48+C46</f>
        <v>3533.477187483234</v>
      </c>
      <c r="D47" s="15">
        <f>B47*100/Hipoteca!$F$2</f>
        <v>16.203679037108913</v>
      </c>
      <c r="E47" s="15">
        <f>C47*100/Hipoteca!$G$2</f>
        <v>33.004643374622262</v>
      </c>
    </row>
    <row r="48" spans="1:5" x14ac:dyDescent="0.35">
      <c r="A48" s="12">
        <v>37926</v>
      </c>
      <c r="B48" s="16">
        <f>Hipoteca!F49+B47</f>
        <v>8284.9509186079449</v>
      </c>
      <c r="C48" s="16">
        <f>Hipoteca!G49+C47</f>
        <v>3603.3074549523099</v>
      </c>
      <c r="D48" s="15">
        <f>B48*100/Hipoteca!$F$2</f>
        <v>16.56990183721588</v>
      </c>
      <c r="E48" s="15">
        <f>C48*100/Hipoteca!$G$2</f>
        <v>33.656896934581681</v>
      </c>
    </row>
    <row r="49" spans="1:5" x14ac:dyDescent="0.35">
      <c r="A49" s="12">
        <v>37956</v>
      </c>
      <c r="B49" s="16">
        <f>Hipoteca!F50+B48</f>
        <v>8468.3675043281837</v>
      </c>
      <c r="C49" s="16">
        <f>Hipoteca!G50+C48</f>
        <v>3672.8325367546299</v>
      </c>
      <c r="D49" s="15">
        <f>B49*100/Hipoteca!$F$2</f>
        <v>16.93673500865636</v>
      </c>
      <c r="E49" s="15">
        <f>C49*100/Hipoteca!$G$2</f>
        <v>34.306299890572298</v>
      </c>
    </row>
    <row r="50" spans="1:5" x14ac:dyDescent="0.35">
      <c r="A50" s="12">
        <v>37987</v>
      </c>
      <c r="B50" s="16">
        <f>Hipoteca!F51+B49</f>
        <v>8652.0897843579551</v>
      </c>
      <c r="C50" s="16">
        <f>Hipoteca!G51+C49</f>
        <v>3742.0519242474161</v>
      </c>
      <c r="D50" s="15">
        <f>B50*100/Hipoteca!$F$2</f>
        <v>17.304179568715899</v>
      </c>
      <c r="E50" s="15">
        <f>C50*100/Hipoteca!$G$2</f>
        <v>34.952847491587491</v>
      </c>
    </row>
    <row r="51" spans="1:5" x14ac:dyDescent="0.35">
      <c r="A51" s="12">
        <v>38018</v>
      </c>
      <c r="B51" s="16">
        <f>Hipoteca!F52+B50</f>
        <v>8836.1182681877763</v>
      </c>
      <c r="C51" s="16">
        <f>Hipoteca!G52+C50</f>
        <v>3810.9651079401528</v>
      </c>
      <c r="D51" s="15">
        <f>B51*100/Hipoteca!$F$2</f>
        <v>17.672236536375543</v>
      </c>
      <c r="E51" s="15">
        <f>C51*100/Hipoteca!$G$2</f>
        <v>35.596534978702309</v>
      </c>
    </row>
    <row r="52" spans="1:5" x14ac:dyDescent="0.35">
      <c r="A52" s="12">
        <v>38047</v>
      </c>
      <c r="B52" s="16">
        <f>Hipoteca!F53+B51</f>
        <v>9020.4534661573143</v>
      </c>
      <c r="C52" s="16">
        <f>Hipoteca!G53+C51</f>
        <v>3879.5715774931732</v>
      </c>
      <c r="D52" s="15">
        <f>B52*100/Hipoteca!$F$2</f>
        <v>18.04090693231462</v>
      </c>
      <c r="E52" s="15">
        <f>C52*100/Hipoteca!$G$2</f>
        <v>36.237357585060238</v>
      </c>
    </row>
    <row r="53" spans="1:5" x14ac:dyDescent="0.35">
      <c r="A53" s="12">
        <v>38078</v>
      </c>
      <c r="B53" s="16">
        <f>Hipoteca!F54+B52</f>
        <v>9205.0958894568012</v>
      </c>
      <c r="C53" s="16">
        <f>Hipoteca!G54+C52</f>
        <v>3947.8708217162443</v>
      </c>
      <c r="D53" s="15">
        <f>B53*100/Hipoteca!$F$2</f>
        <v>18.410191778913589</v>
      </c>
      <c r="E53" s="15">
        <f>C53*100/Hipoteca!$G$2</f>
        <v>36.875310535860038</v>
      </c>
    </row>
    <row r="54" spans="1:5" x14ac:dyDescent="0.35">
      <c r="A54" s="12">
        <v>38108</v>
      </c>
      <c r="B54" s="16">
        <f>Hipoteca!F55+B53</f>
        <v>9390.0460501284542</v>
      </c>
      <c r="C54" s="16">
        <f>Hipoteca!G55+C53</f>
        <v>4015.8623285671497</v>
      </c>
      <c r="D54" s="15">
        <f>B54*100/Hipoteca!$F$2</f>
        <v>18.780092100256898</v>
      </c>
      <c r="E54" s="15">
        <f>C54*100/Hipoteca!$G$2</f>
        <v>37.510389048342432</v>
      </c>
    </row>
    <row r="55" spans="1:5" x14ac:dyDescent="0.35">
      <c r="A55" s="12">
        <v>38139</v>
      </c>
      <c r="B55" s="16">
        <f>Hipoteca!F56+B54</f>
        <v>9575.3044610678935</v>
      </c>
      <c r="C55" s="16">
        <f>Hipoteca!G56+C54</f>
        <v>4083.5455851502688</v>
      </c>
      <c r="D55" s="15">
        <f>B55*100/Hipoteca!$F$2</f>
        <v>19.150608922135778</v>
      </c>
      <c r="E55" s="15">
        <f>C55*100/Hipoteca!$G$2</f>
        <v>38.142588331776885</v>
      </c>
    </row>
    <row r="56" spans="1:5" x14ac:dyDescent="0.35">
      <c r="A56" s="12">
        <v>38169</v>
      </c>
      <c r="B56" s="16">
        <f>Hipoteca!F57+B55</f>
        <v>9760.8716360255657</v>
      </c>
      <c r="C56" s="16">
        <f>Hipoteca!G57+C55</f>
        <v>4150.9200777151555</v>
      </c>
      <c r="D56" s="15">
        <f>B56*100/Hipoteca!$F$2</f>
        <v>19.521743272051118</v>
      </c>
      <c r="E56" s="15">
        <f>C56*100/Hipoteca!$G$2</f>
        <v>38.771903587448328</v>
      </c>
    </row>
    <row r="57" spans="1:5" x14ac:dyDescent="0.35">
      <c r="A57" s="12">
        <v>38200</v>
      </c>
      <c r="B57" s="16">
        <f>Hipoteca!F58+B56</f>
        <v>9946.748089608167</v>
      </c>
      <c r="C57" s="16">
        <f>Hipoteca!G58+C56</f>
        <v>4217.9852916551126</v>
      </c>
      <c r="D57" s="15">
        <f>B57*100/Hipoteca!$F$2</f>
        <v>19.893496179216324</v>
      </c>
      <c r="E57" s="15">
        <f>C57*100/Hipoteca!$G$2</f>
        <v>39.398330008643818</v>
      </c>
    </row>
    <row r="58" spans="1:5" x14ac:dyDescent="0.35">
      <c r="A58" s="12">
        <v>38231</v>
      </c>
      <c r="B58" s="16">
        <f>Hipoteca!F59+B57</f>
        <v>10132.934337280072</v>
      </c>
      <c r="C58" s="16">
        <f>Hipoteca!G59+C57</f>
        <v>4284.7407115057658</v>
      </c>
      <c r="D58" s="15">
        <f>B58*100/Hipoteca!$F$2</f>
        <v>20.265868674560132</v>
      </c>
      <c r="E58" s="15">
        <f>C58*100/Hipoteca!$G$2</f>
        <v>40.021862780639239</v>
      </c>
    </row>
    <row r="59" spans="1:5" x14ac:dyDescent="0.35">
      <c r="A59" s="12">
        <v>38261</v>
      </c>
      <c r="B59" s="16">
        <f>Hipoteca!F60+B58</f>
        <v>10319.430895364765</v>
      </c>
      <c r="C59" s="16">
        <f>Hipoteca!G60+C58</f>
        <v>4351.1858209436323</v>
      </c>
      <c r="D59" s="15">
        <f>B59*100/Hipoteca!$F$2</f>
        <v>20.638861790729518</v>
      </c>
      <c r="E59" s="15">
        <f>C59*100/Hipoteca!$G$2</f>
        <v>40.642497080685906</v>
      </c>
    </row>
    <row r="60" spans="1:5" x14ac:dyDescent="0.35">
      <c r="A60" s="12">
        <v>38292</v>
      </c>
      <c r="B60" s="16">
        <f>Hipoteca!F61+B59</f>
        <v>10506.238281046264</v>
      </c>
      <c r="C60" s="16">
        <f>Hipoteca!G61+C59</f>
        <v>4417.3201027846908</v>
      </c>
      <c r="D60" s="15">
        <f>B60*100/Hipoteca!$F$2</f>
        <v>21.012476562092516</v>
      </c>
      <c r="E60" s="15">
        <f>C60*100/Hipoteca!$G$2</f>
        <v>41.260228077997247</v>
      </c>
    </row>
    <row r="61" spans="1:5" x14ac:dyDescent="0.35">
      <c r="A61" s="12">
        <v>38322</v>
      </c>
      <c r="B61" s="16">
        <f>Hipoteca!F62+B60</f>
        <v>10693.357012370567</v>
      </c>
      <c r="C61" s="16">
        <f>Hipoteca!G62+C60</f>
        <v>4483.1430389829475</v>
      </c>
      <c r="D61" s="15">
        <f>B61*100/Hipoteca!$F$2</f>
        <v>21.386714024741121</v>
      </c>
      <c r="E61" s="15">
        <f>C61*100/Hipoteca!$G$2</f>
        <v>41.87505093373538</v>
      </c>
    </row>
    <row r="62" spans="1:5" x14ac:dyDescent="0.35">
      <c r="A62" s="12">
        <v>38353</v>
      </c>
      <c r="B62" s="16">
        <f>Hipoteca!F63+B61</f>
        <v>10880.787608247076</v>
      </c>
      <c r="C62" s="16">
        <f>Hipoteca!G63+C61</f>
        <v>4548.6541106289969</v>
      </c>
      <c r="D62" s="15">
        <f>B62*100/Hipoteca!$F$2</f>
        <v>21.761575216494137</v>
      </c>
      <c r="E62" s="15">
        <f>C62*100/Hipoteca!$G$2</f>
        <v>42.486960800997664</v>
      </c>
    </row>
    <row r="63" spans="1:5" x14ac:dyDescent="0.35">
      <c r="A63" s="12">
        <v>38384</v>
      </c>
      <c r="B63" s="16">
        <f>Hipoteca!F64+B62</f>
        <v>11068.530588450047</v>
      </c>
      <c r="C63" s="16">
        <f>Hipoteca!G64+C62</f>
        <v>4613.8527979485852</v>
      </c>
      <c r="D63" s="15">
        <f>B63*100/Hipoteca!$F$2</f>
        <v>22.137061176900083</v>
      </c>
      <c r="E63" s="15">
        <f>C63*100/Hipoteca!$G$2</f>
        <v>43.095952824803319</v>
      </c>
    </row>
    <row r="64" spans="1:5" x14ac:dyDescent="0.35">
      <c r="A64" s="12">
        <v>38412</v>
      </c>
      <c r="B64" s="16">
        <f>Hipoteca!F65+B63</f>
        <v>11256.586473620022</v>
      </c>
      <c r="C64" s="16">
        <f>Hipoteca!G65+C63</f>
        <v>4678.7385803011684</v>
      </c>
      <c r="D64" s="15">
        <f>B64*100/Hipoteca!$F$2</f>
        <v>22.513172947240029</v>
      </c>
      <c r="E64" s="15">
        <f>C64*100/Hipoteca!$G$2</f>
        <v>43.702022142079905</v>
      </c>
    </row>
    <row r="65" spans="1:5" x14ac:dyDescent="0.35">
      <c r="A65" s="12">
        <v>38443</v>
      </c>
      <c r="B65" s="16">
        <f>Hipoteca!F66+B64</f>
        <v>11444.95578526528</v>
      </c>
      <c r="C65" s="16">
        <f>Hipoteca!G66+C64</f>
        <v>4743.3109361784682</v>
      </c>
      <c r="D65" s="15">
        <f>B65*100/Hipoteca!$F$2</f>
        <v>22.889911570530547</v>
      </c>
      <c r="E65" s="15">
        <f>C65*100/Hipoteca!$G$2</f>
        <v>44.305163881649889</v>
      </c>
    </row>
    <row r="66" spans="1:5" x14ac:dyDescent="0.35">
      <c r="A66" s="12">
        <v>38473</v>
      </c>
      <c r="B66" s="16">
        <f>Hipoteca!F67+B65</f>
        <v>11633.639045763281</v>
      </c>
      <c r="C66" s="16">
        <f>Hipoteca!G67+C65</f>
        <v>4807.5693432030257</v>
      </c>
      <c r="D66" s="15">
        <f>B66*100/Hipoteca!$F$2</f>
        <v>23.267278091526549</v>
      </c>
      <c r="E66" s="15">
        <f>C66*100/Hipoteca!$G$2</f>
        <v>44.905373164217075</v>
      </c>
    </row>
    <row r="67" spans="1:5" x14ac:dyDescent="0.35">
      <c r="A67" s="12">
        <v>38504</v>
      </c>
      <c r="B67" s="16">
        <f>Hipoteca!F68+B66</f>
        <v>11822.636778362112</v>
      </c>
      <c r="C67" s="16">
        <f>Hipoteca!G68+C66</f>
        <v>4871.5132781267539</v>
      </c>
      <c r="D67" s="15">
        <f>B67*100/Hipoteca!$F$2</f>
        <v>23.645273556724209</v>
      </c>
      <c r="E67" s="15">
        <f>C67*100/Hipoteca!$G$2</f>
        <v>45.502645102353149</v>
      </c>
    </row>
    <row r="68" spans="1:5" x14ac:dyDescent="0.35">
      <c r="A68" s="12">
        <v>38534</v>
      </c>
      <c r="B68" s="16">
        <f>Hipoteca!F69+B67</f>
        <v>12011.94950718194</v>
      </c>
      <c r="C68" s="16">
        <f>Hipoteca!G69+C67</f>
        <v>4935.1422168294839</v>
      </c>
      <c r="D68" s="15">
        <f>B68*100/Hipoteca!$F$2</f>
        <v>24.023899014363867</v>
      </c>
      <c r="E68" s="15">
        <f>C68*100/Hipoteca!$G$2</f>
        <v>46.096974800484041</v>
      </c>
    </row>
    <row r="69" spans="1:5" x14ac:dyDescent="0.35">
      <c r="A69" s="12">
        <v>38565</v>
      </c>
      <c r="B69" s="16">
        <f>Hipoteca!F70+B68</f>
        <v>12201.577757216468</v>
      </c>
      <c r="C69" s="16">
        <f>Hipoteca!G70+C68</f>
        <v>4998.4556343175136</v>
      </c>
      <c r="D69" s="15">
        <f>B69*100/Hipoteca!$F$2</f>
        <v>24.403155514432921</v>
      </c>
      <c r="E69" s="15">
        <f>C69*100/Hipoteca!$G$2</f>
        <v>46.688357354876402</v>
      </c>
    </row>
    <row r="70" spans="1:5" x14ac:dyDescent="0.35">
      <c r="A70" s="12">
        <v>38596</v>
      </c>
      <c r="B70" s="16">
        <f>Hipoteca!F71+B69</f>
        <v>12391.522054334388</v>
      </c>
      <c r="C70" s="16">
        <f>Hipoteca!G71+C69</f>
        <v>5061.4530047221524</v>
      </c>
      <c r="D70" s="15">
        <f>B70*100/Hipoteca!$F$2</f>
        <v>24.783044108668761</v>
      </c>
      <c r="E70" s="15">
        <f>C70*100/Hipoteca!$G$2</f>
        <v>47.276787853624022</v>
      </c>
    </row>
    <row r="71" spans="1:5" x14ac:dyDescent="0.35">
      <c r="A71" s="12">
        <v>38626</v>
      </c>
      <c r="B71" s="16">
        <f>Hipoteca!F72+B70</f>
        <v>12581.782925280837</v>
      </c>
      <c r="C71" s="16">
        <f>Hipoteca!G72+C70</f>
        <v>5124.1338012982615</v>
      </c>
      <c r="D71" s="15">
        <f>B71*100/Hipoteca!$F$2</f>
        <v>25.16356585056166</v>
      </c>
      <c r="E71" s="15">
        <f>C71*100/Hipoteca!$G$2</f>
        <v>47.862261376634152</v>
      </c>
    </row>
    <row r="72" spans="1:5" x14ac:dyDescent="0.35">
      <c r="A72" s="12">
        <v>38657</v>
      </c>
      <c r="B72" s="16">
        <f>Hipoteca!F73+B71</f>
        <v>12772.360897678864</v>
      </c>
      <c r="C72" s="16">
        <f>Hipoteca!G73+C71</f>
        <v>5186.4974964227931</v>
      </c>
      <c r="D72" s="15">
        <f>B72*100/Hipoteca!$F$2</f>
        <v>25.544721795357713</v>
      </c>
      <c r="E72" s="15">
        <f>C72*100/Hipoteca!$G$2</f>
        <v>48.444772995613889</v>
      </c>
    </row>
    <row r="73" spans="1:5" x14ac:dyDescent="0.35">
      <c r="A73" s="12">
        <v>38687</v>
      </c>
      <c r="B73" s="16">
        <f>Hipoteca!F74+B72</f>
        <v>12963.256500030888</v>
      </c>
      <c r="C73" s="16">
        <f>Hipoteca!G74+C72</f>
        <v>5248.5435615933284</v>
      </c>
      <c r="D73" s="15">
        <f>B73*100/Hipoteca!$F$2</f>
        <v>25.926513000061764</v>
      </c>
      <c r="E73" s="15">
        <f>C73*100/Hipoteca!$G$2</f>
        <v>49.024317774056527</v>
      </c>
    </row>
    <row r="74" spans="1:5" x14ac:dyDescent="0.35">
      <c r="A74" s="12">
        <v>38718</v>
      </c>
      <c r="B74" s="16">
        <f>Hipoteca!F75+B73</f>
        <v>13154.470261720164</v>
      </c>
      <c r="C74" s="16">
        <f>Hipoteca!G75+C73</f>
        <v>5310.2714674266099</v>
      </c>
      <c r="D74" s="15">
        <f>B74*100/Hipoteca!$F$2</f>
        <v>26.30894052344031</v>
      </c>
      <c r="E74" s="15">
        <f>C74*100/Hipoteca!$G$2</f>
        <v>49.600890767227831</v>
      </c>
    </row>
    <row r="75" spans="1:5" x14ac:dyDescent="0.35">
      <c r="A75" s="12">
        <v>38749</v>
      </c>
      <c r="B75" s="16">
        <f>Hipoteca!F76+B74</f>
        <v>13346.002713012256</v>
      </c>
      <c r="C75" s="16">
        <f>Hipoteca!G76+C74</f>
        <v>5371.6806836570759</v>
      </c>
      <c r="D75" s="15">
        <f>B75*100/Hipoteca!$F$2</f>
        <v>26.692005426024494</v>
      </c>
      <c r="E75" s="15">
        <f>C75*100/Hipoteca!$G$2</f>
        <v>50.174487022152341</v>
      </c>
    </row>
    <row r="76" spans="1:5" x14ac:dyDescent="0.35">
      <c r="A76" s="12">
        <v>38777</v>
      </c>
      <c r="B76" s="16">
        <f>Hipoteca!F77+B75</f>
        <v>13537.854385056502</v>
      </c>
      <c r="C76" s="16">
        <f>Hipoteca!G77+C75</f>
        <v>5432.7706791353885</v>
      </c>
      <c r="D76" s="15">
        <f>B76*100/Hipoteca!$F$2</f>
        <v>27.075708770112989</v>
      </c>
      <c r="E76" s="15">
        <f>C76*100/Hipoteca!$G$2</f>
        <v>50.745101577599669</v>
      </c>
    </row>
    <row r="77" spans="1:5" x14ac:dyDescent="0.35">
      <c r="A77" s="12">
        <v>38808</v>
      </c>
      <c r="B77" s="16">
        <f>Hipoteca!F78+B76</f>
        <v>13730.025809887487</v>
      </c>
      <c r="C77" s="16">
        <f>Hipoteca!G78+C76</f>
        <v>5493.5409218269606</v>
      </c>
      <c r="D77" s="15">
        <f>B77*100/Hipoteca!$F$2</f>
        <v>27.460051619774958</v>
      </c>
      <c r="E77" s="15">
        <f>C77*100/Hipoteca!$G$2</f>
        <v>51.312729464070664</v>
      </c>
    </row>
    <row r="78" spans="1:5" x14ac:dyDescent="0.35">
      <c r="A78" s="12">
        <v>38838</v>
      </c>
      <c r="B78" s="16">
        <f>Hipoteca!F79+B77</f>
        <v>13922.517520426525</v>
      </c>
      <c r="C78" s="16">
        <f>Hipoteca!G79+C77</f>
        <v>5553.9908788104813</v>
      </c>
      <c r="D78" s="15">
        <f>B78*100/Hipoteca!$F$2</f>
        <v>27.845035040853034</v>
      </c>
      <c r="E78" s="15">
        <f>C78*100/Hipoteca!$G$2</f>
        <v>51.877365703783703</v>
      </c>
    </row>
    <row r="79" spans="1:5" x14ac:dyDescent="0.35">
      <c r="A79" s="12">
        <v>38869</v>
      </c>
      <c r="B79" s="16">
        <f>Hipoteca!F80+B78</f>
        <v>14115.330050483128</v>
      </c>
      <c r="C79" s="16">
        <f>Hipoteca!G80+C78</f>
        <v>5614.1200162764371</v>
      </c>
      <c r="D79" s="15">
        <f>B79*100/Hipoteca!$F$2</f>
        <v>28.230660100966237</v>
      </c>
      <c r="E79" s="15">
        <f>C79*100/Hipoteca!$G$2</f>
        <v>52.439005310660868</v>
      </c>
    </row>
    <row r="80" spans="1:5" x14ac:dyDescent="0.35">
      <c r="A80" s="12">
        <v>38899</v>
      </c>
      <c r="B80" s="16">
        <f>Hipoteca!F81+B79</f>
        <v>14308.463934756492</v>
      </c>
      <c r="C80" s="16">
        <f>Hipoteca!G81+C79</f>
        <v>5673.9277995256316</v>
      </c>
      <c r="D80" s="15">
        <f>B80*100/Hipoteca!$F$2</f>
        <v>28.616927869512967</v>
      </c>
      <c r="E80" s="15">
        <f>C80*100/Hipoteca!$G$2</f>
        <v>52.997643290314087</v>
      </c>
    </row>
    <row r="81" spans="1:5" x14ac:dyDescent="0.35">
      <c r="A81" s="12">
        <v>38930</v>
      </c>
      <c r="B81" s="16">
        <f>Hipoteca!F82+B80</f>
        <v>14501.919708836978</v>
      </c>
      <c r="C81" s="16">
        <f>Hipoteca!G82+C80</f>
        <v>5733.4136929677043</v>
      </c>
      <c r="D81" s="15">
        <f>B81*100/Hipoteca!$F$2</f>
        <v>29.003839417673937</v>
      </c>
      <c r="E81" s="15">
        <f>C81*100/Hipoteca!$G$2</f>
        <v>53.553274640031333</v>
      </c>
    </row>
    <row r="82" spans="1:5" x14ac:dyDescent="0.35">
      <c r="A82" s="12">
        <v>38961</v>
      </c>
      <c r="B82" s="16">
        <f>Hipoteca!F83+B81</f>
        <v>14695.697909207598</v>
      </c>
      <c r="C82" s="16">
        <f>Hipoteca!G83+C81</f>
        <v>5792.5771601196429</v>
      </c>
      <c r="D82" s="15">
        <f>B82*100/Hipoteca!$F$2</f>
        <v>29.39139581841518</v>
      </c>
      <c r="E82" s="15">
        <f>C82*100/Hipoteca!$G$2</f>
        <v>54.105894348762689</v>
      </c>
    </row>
    <row r="83" spans="1:5" x14ac:dyDescent="0.35">
      <c r="A83" s="12">
        <v>38991</v>
      </c>
      <c r="B83" s="16">
        <f>Hipoteca!F84+B82</f>
        <v>14889.799073245502</v>
      </c>
      <c r="C83" s="16">
        <f>Hipoteca!G84+C82</f>
        <v>5851.4176636042966</v>
      </c>
      <c r="D83" s="15">
        <f>B83*100/Hipoteca!$F$2</f>
        <v>29.779598146490986</v>
      </c>
      <c r="E83" s="15">
        <f>C83*100/Hipoteca!$G$2</f>
        <v>54.655497397106544</v>
      </c>
    </row>
    <row r="84" spans="1:5" x14ac:dyDescent="0.35">
      <c r="A84" s="12">
        <v>39022</v>
      </c>
      <c r="B84" s="16">
        <f>Hipoteca!F85+B83</f>
        <v>15084.223739223469</v>
      </c>
      <c r="C84" s="16">
        <f>Hipoteca!G85+C83</f>
        <v>5909.9346651488877</v>
      </c>
      <c r="D84" s="15">
        <f>B84*100/Hipoteca!$F$2</f>
        <v>30.168447478446918</v>
      </c>
      <c r="E84" s="15">
        <f>C84*100/Hipoteca!$G$2</f>
        <v>55.20207875729556</v>
      </c>
    </row>
    <row r="85" spans="1:5" x14ac:dyDescent="0.35">
      <c r="A85" s="12">
        <v>39052</v>
      </c>
      <c r="B85" s="16">
        <f>Hipoteca!F86+B84</f>
        <v>15278.9724463114</v>
      </c>
      <c r="C85" s="16">
        <f>Hipoteca!G86+C84</f>
        <v>5968.1276255835155</v>
      </c>
      <c r="D85" s="15">
        <f>B85*100/Hipoteca!$F$2</f>
        <v>30.557944892622782</v>
      </c>
      <c r="E85" s="15">
        <f>C85*100/Hipoteca!$G$2</f>
        <v>55.745633393182814</v>
      </c>
    </row>
    <row r="86" spans="1:5" x14ac:dyDescent="0.35">
      <c r="A86" s="12">
        <v>39083</v>
      </c>
      <c r="B86" s="16">
        <f>Hipoteca!F87+B85</f>
        <v>15474.04573457781</v>
      </c>
      <c r="C86" s="16">
        <f>Hipoteca!G87+C85</f>
        <v>6025.9960048396633</v>
      </c>
      <c r="D86" s="15">
        <f>B86*100/Hipoteca!$F$2</f>
        <v>30.948091469155603</v>
      </c>
      <c r="E86" s="15">
        <f>C86*100/Hipoteca!$G$2</f>
        <v>56.28615626022782</v>
      </c>
    </row>
    <row r="87" spans="1:5" x14ac:dyDescent="0.35">
      <c r="A87" s="12">
        <v>39114</v>
      </c>
      <c r="B87" s="16">
        <f>Hipoteca!F88+B86</f>
        <v>15669.444144991332</v>
      </c>
      <c r="C87" s="16">
        <f>Hipoteca!G88+C86</f>
        <v>6083.5392619487002</v>
      </c>
      <c r="D87" s="15">
        <f>B87*100/Hipoteca!$F$2</f>
        <v>31.338888289982645</v>
      </c>
      <c r="E87" s="15">
        <f>C87*100/Hipoteca!$G$2</f>
        <v>56.823642305482494</v>
      </c>
    </row>
    <row r="88" spans="1:5" x14ac:dyDescent="0.35">
      <c r="A88" s="12">
        <v>39142</v>
      </c>
      <c r="B88" s="16">
        <f>Hipoteca!F89+B87</f>
        <v>15865.16821942221</v>
      </c>
      <c r="C88" s="16">
        <f>Hipoteca!G89+C87</f>
        <v>6140.7568550403812</v>
      </c>
      <c r="D88" s="15">
        <f>B88*100/Hipoteca!$F$2</f>
        <v>31.730336438844404</v>
      </c>
      <c r="E88" s="15">
        <f>C88*100/Hipoteca!$G$2</f>
        <v>57.358086467577181</v>
      </c>
    </row>
    <row r="89" spans="1:5" x14ac:dyDescent="0.35">
      <c r="A89" s="12">
        <v>39173</v>
      </c>
      <c r="B89" s="16">
        <f>Hipoteca!F90+B88</f>
        <v>16061.218500643807</v>
      </c>
      <c r="C89" s="16">
        <f>Hipoteca!G90+C88</f>
        <v>6197.6482413413441</v>
      </c>
      <c r="D89" s="15">
        <f>B89*100/Hipoteca!$F$2</f>
        <v>32.122437001287594</v>
      </c>
      <c r="E89" s="15">
        <f>C89*100/Hipoteca!$G$2</f>
        <v>57.889483676706632</v>
      </c>
    </row>
    <row r="90" spans="1:5" x14ac:dyDescent="0.35">
      <c r="A90" s="12">
        <v>39203</v>
      </c>
      <c r="B90" s="16">
        <f>Hipoteca!F91+B89</f>
        <v>16257.595532334104</v>
      </c>
      <c r="C90" s="16">
        <f>Hipoteca!G91+C89</f>
        <v>6254.2128771736043</v>
      </c>
      <c r="D90" s="15">
        <f>B90*100/Hipoteca!$F$2</f>
        <v>32.515191064668187</v>
      </c>
      <c r="E90" s="15">
        <f>C90*100/Hipoteca!$G$2</f>
        <v>58.417828854615884</v>
      </c>
    </row>
    <row r="91" spans="1:5" x14ac:dyDescent="0.35">
      <c r="A91" s="12">
        <v>39234</v>
      </c>
      <c r="B91" s="16">
        <f>Hipoteca!F92+B90</f>
        <v>16454.299859077219</v>
      </c>
      <c r="C91" s="16">
        <f>Hipoteca!G92+C90</f>
        <v>6310.4502179530473</v>
      </c>
      <c r="D91" s="15">
        <f>B91*100/Hipoteca!$F$2</f>
        <v>32.90859971815442</v>
      </c>
      <c r="E91" s="15">
        <f>C91*100/Hipoteca!$G$2</f>
        <v>58.943116914586248</v>
      </c>
    </row>
    <row r="92" spans="1:5" x14ac:dyDescent="0.35">
      <c r="A92" s="12">
        <v>39264</v>
      </c>
      <c r="B92" s="16">
        <f>Hipoteca!F93+B91</f>
        <v>16651.332026364908</v>
      </c>
      <c r="C92" s="16">
        <f>Hipoteca!G93+C91</f>
        <v>6366.3597181879186</v>
      </c>
      <c r="D92" s="15">
        <f>B92*100/Hipoteca!$F$2</f>
        <v>33.302664052729796</v>
      </c>
      <c r="E92" s="15">
        <f>C92*100/Hipoteca!$G$2</f>
        <v>59.465342761421162</v>
      </c>
    </row>
    <row r="93" spans="1:5" x14ac:dyDescent="0.35">
      <c r="A93" s="12">
        <v>39295</v>
      </c>
      <c r="B93" s="16">
        <f>Hipoteca!F94+B92</f>
        <v>16848.692580598075</v>
      </c>
      <c r="C93" s="16">
        <f>Hipoteca!G94+C92</f>
        <v>6421.94083147731</v>
      </c>
      <c r="D93" s="15">
        <f>B93*100/Hipoteca!$F$2</f>
        <v>33.697385161196131</v>
      </c>
      <c r="E93" s="15">
        <f>C93*100/Hipoteca!$G$2</f>
        <v>59.984501291432068</v>
      </c>
    </row>
    <row r="94" spans="1:5" x14ac:dyDescent="0.35">
      <c r="A94" s="12">
        <v>39326</v>
      </c>
      <c r="B94" s="16">
        <f>Hipoteca!F95+B93</f>
        <v>17046.382069088297</v>
      </c>
      <c r="C94" s="16">
        <f>Hipoteca!G95+C93</f>
        <v>6477.1930105096462</v>
      </c>
      <c r="D94" s="15">
        <f>B94*100/Hipoteca!$F$2</f>
        <v>34.092764138176577</v>
      </c>
      <c r="E94" s="15">
        <f>C94*100/Hipoteca!$G$2</f>
        <v>60.500587392424244</v>
      </c>
    </row>
    <row r="95" spans="1:5" x14ac:dyDescent="0.35">
      <c r="A95" s="12">
        <v>39356</v>
      </c>
      <c r="B95" s="16">
        <f>Hipoteca!F96+B94</f>
        <v>17244.401040059336</v>
      </c>
      <c r="C95" s="16">
        <f>Hipoteca!G96+C94</f>
        <v>6532.1157070611662</v>
      </c>
      <c r="D95" s="15">
        <f>B95*100/Hipoteca!$F$2</f>
        <v>34.488802080118653</v>
      </c>
      <c r="E95" s="15">
        <f>C95*100/Hipoteca!$G$2</f>
        <v>61.013595943682681</v>
      </c>
    </row>
    <row r="96" spans="1:5" x14ac:dyDescent="0.35">
      <c r="A96" s="12">
        <v>39387</v>
      </c>
      <c r="B96" s="16">
        <f>Hipoteca!F97+B95</f>
        <v>17442.750042648659</v>
      </c>
      <c r="C96" s="16">
        <f>Hipoteca!G97+C95</f>
        <v>6586.7083719944003</v>
      </c>
      <c r="D96" s="15">
        <f>B96*100/Hipoteca!$F$2</f>
        <v>34.885500085297295</v>
      </c>
      <c r="E96" s="15">
        <f>C96*100/Hipoteca!$G$2</f>
        <v>61.5235218159578</v>
      </c>
    </row>
    <row r="97" spans="1:5" x14ac:dyDescent="0.35">
      <c r="A97" s="12">
        <v>39417</v>
      </c>
      <c r="B97" s="16">
        <f>Hipoteca!F98+B96</f>
        <v>17641.429626908965</v>
      </c>
      <c r="C97" s="16">
        <f>Hipoteca!G98+C96</f>
        <v>6640.9704552566527</v>
      </c>
      <c r="D97" s="15">
        <f>B97*100/Hipoteca!$F$2</f>
        <v>35.282859253817904</v>
      </c>
      <c r="E97" s="15">
        <f>C97*100/Hipoteca!$G$2</f>
        <v>62.030359871451324</v>
      </c>
    </row>
    <row r="98" spans="1:5" x14ac:dyDescent="0.35">
      <c r="A98" s="12">
        <v>39448</v>
      </c>
      <c r="B98" s="16">
        <f>Hipoteca!F99+B97</f>
        <v>17840.440343809703</v>
      </c>
      <c r="C98" s="16">
        <f>Hipoteca!G99+C97</f>
        <v>6694.9014058784715</v>
      </c>
      <c r="D98" s="15">
        <f>B98*100/Hipoteca!$F$2</f>
        <v>35.680880687619386</v>
      </c>
      <c r="E98" s="15">
        <f>C98*100/Hipoteca!$G$2</f>
        <v>62.534104963801923</v>
      </c>
    </row>
    <row r="99" spans="1:5" x14ac:dyDescent="0.35">
      <c r="A99" s="12">
        <v>39479</v>
      </c>
      <c r="B99" s="16">
        <f>Hipoteca!F100+B98</f>
        <v>18039.782745238612</v>
      </c>
      <c r="C99" s="16">
        <f>Hipoteca!G100+C98</f>
        <v>6748.5006719721223</v>
      </c>
      <c r="D99" s="15">
        <f>B99*100/Hipoteca!$F$2</f>
        <v>36.079565490477201</v>
      </c>
      <c r="E99" s="15">
        <f>C99*100/Hipoteca!$G$2</f>
        <v>63.034751938071047</v>
      </c>
    </row>
    <row r="100" spans="1:5" x14ac:dyDescent="0.35">
      <c r="A100" s="12">
        <v>39508</v>
      </c>
      <c r="B100" s="16">
        <f>Hipoteca!F101+B99</f>
        <v>18239.457384003235</v>
      </c>
      <c r="C100" s="16">
        <f>Hipoteca!G101+C99</f>
        <v>6801.7677007300581</v>
      </c>
      <c r="D100" s="15">
        <f>B100*100/Hipoteca!$F$2</f>
        <v>36.478914768006447</v>
      </c>
      <c r="E100" s="15">
        <f>C100*100/Hipoteca!$G$2</f>
        <v>63.532295630728534</v>
      </c>
    </row>
    <row r="101" spans="1:5" x14ac:dyDescent="0.35">
      <c r="A101" s="12">
        <v>39539</v>
      </c>
      <c r="B101" s="16">
        <f>Hipoteca!F102+B100</f>
        <v>18439.464813832466</v>
      </c>
      <c r="C101" s="16">
        <f>Hipoteca!G102+C100</f>
        <v>6854.7019384233863</v>
      </c>
      <c r="D101" s="15">
        <f>B101*100/Hipoteca!$F$2</f>
        <v>36.87892962766491</v>
      </c>
      <c r="E101" s="15">
        <f>C101*100/Hipoteca!$G$2</f>
        <v>64.026730869638385</v>
      </c>
    </row>
    <row r="102" spans="1:5" x14ac:dyDescent="0.35">
      <c r="A102" s="12">
        <v>39569</v>
      </c>
      <c r="B102" s="16">
        <f>Hipoteca!F103+B101</f>
        <v>18639.80558937808</v>
      </c>
      <c r="C102" s="16">
        <f>Hipoteca!G103+C101</f>
        <v>6907.3028304003319</v>
      </c>
      <c r="D102" s="15">
        <f>B102*100/Hipoteca!$F$2</f>
        <v>37.279611178756141</v>
      </c>
      <c r="E102" s="15">
        <f>C102*100/Hipoteca!$G$2</f>
        <v>64.518052474044339</v>
      </c>
    </row>
    <row r="103" spans="1:5" x14ac:dyDescent="0.35">
      <c r="A103" s="12">
        <v>39600</v>
      </c>
      <c r="B103" s="16">
        <f>Hipoteca!F104+B102</f>
        <v>18840.480266216269</v>
      </c>
      <c r="C103" s="16">
        <f>Hipoteca!G104+C102</f>
        <v>6959.5698210847022</v>
      </c>
      <c r="D103" s="15">
        <f>B103*100/Hipoteca!$F$2</f>
        <v>37.680960532432515</v>
      </c>
      <c r="E103" s="15">
        <f>C103*100/Hipoteca!$G$2</f>
        <v>65.006255254555583</v>
      </c>
    </row>
    <row r="104" spans="1:5" x14ac:dyDescent="0.35">
      <c r="A104" s="12">
        <v>39630</v>
      </c>
      <c r="B104" s="16">
        <f>Hipoteca!F105+B103</f>
        <v>19041.48940084919</v>
      </c>
      <c r="C104" s="16">
        <f>Hipoteca!G105+C103</f>
        <v>7011.5023539743415</v>
      </c>
      <c r="D104" s="15">
        <f>B104*100/Hipoteca!$F$2</f>
        <v>38.08297880169836</v>
      </c>
      <c r="E104" s="15">
        <f>C104*100/Hipoteca!$G$2</f>
        <v>65.49133401313226</v>
      </c>
    </row>
    <row r="105" spans="1:5" x14ac:dyDescent="0.35">
      <c r="A105" s="12">
        <v>39661</v>
      </c>
      <c r="B105" s="16">
        <f>Hipoteca!F106+B104</f>
        <v>19242.833550706498</v>
      </c>
      <c r="C105" s="16">
        <f>Hipoteca!G106+C104</f>
        <v>7063.0998716395925</v>
      </c>
      <c r="D105" s="15">
        <f>B105*100/Hipoteca!$F$2</f>
        <v>38.485667101412972</v>
      </c>
      <c r="E105" s="15">
        <f>C105*100/Hipoteca!$G$2</f>
        <v>65.973283543071176</v>
      </c>
    </row>
    <row r="106" spans="1:5" x14ac:dyDescent="0.35">
      <c r="A106" s="12">
        <v>39692</v>
      </c>
      <c r="B106" s="16">
        <f>Hipoteca!F107+B105</f>
        <v>19444.513274146902</v>
      </c>
      <c r="C106" s="16">
        <f>Hipoteca!G107+C105</f>
        <v>7114.3618157217479</v>
      </c>
      <c r="D106" s="15">
        <f>B106*100/Hipoteca!$F$2</f>
        <v>38.889026548293785</v>
      </c>
      <c r="E106" s="15">
        <f>C106*100/Hipoteca!$G$2</f>
        <v>66.452098628991223</v>
      </c>
    </row>
    <row r="107" spans="1:5" x14ac:dyDescent="0.35">
      <c r="A107" s="12">
        <v>39722</v>
      </c>
      <c r="B107" s="16">
        <f>Hipoteca!F108+B106</f>
        <v>19646.529130459705</v>
      </c>
      <c r="C107" s="16">
        <f>Hipoteca!G108+C106</f>
        <v>7165.2876269315029</v>
      </c>
      <c r="D107" s="15">
        <f>B107*100/Hipoteca!$F$2</f>
        <v>39.293058260919388</v>
      </c>
      <c r="E107" s="15">
        <f>C107*100/Hipoteca!$G$2</f>
        <v>66.927774046819096</v>
      </c>
    </row>
    <row r="108" spans="1:5" x14ac:dyDescent="0.35">
      <c r="A108" s="12">
        <v>39753</v>
      </c>
      <c r="B108" s="16">
        <f>Hipoteca!F109+B107</f>
        <v>19848.881679866365</v>
      </c>
      <c r="C108" s="16">
        <f>Hipoteca!G109+C107</f>
        <v>7215.8767450474033</v>
      </c>
      <c r="D108" s="15">
        <f>B108*100/Hipoteca!$F$2</f>
        <v>39.697763359732704</v>
      </c>
      <c r="E108" s="15">
        <f>C108*100/Hipoteca!$G$2</f>
        <v>67.400304563774597</v>
      </c>
    </row>
    <row r="109" spans="1:5" x14ac:dyDescent="0.35">
      <c r="A109" s="12">
        <v>39783</v>
      </c>
      <c r="B109" s="16">
        <f>Hipoteca!F110+B108</f>
        <v>20051.571483522035</v>
      </c>
      <c r="C109" s="16">
        <f>Hipoteca!G110+C108</f>
        <v>7266.1286089142932</v>
      </c>
      <c r="D109" s="15">
        <f>B109*100/Hipoteca!$F$2</f>
        <v>40.103142967044043</v>
      </c>
      <c r="E109" s="15">
        <f>C109*100/Hipoteca!$G$2</f>
        <v>67.869684938356301</v>
      </c>
    </row>
    <row r="110" spans="1:5" x14ac:dyDescent="0.35">
      <c r="A110" s="12">
        <v>39814</v>
      </c>
      <c r="B110" s="16">
        <f>Hipoteca!F111+B109</f>
        <v>20254.599103517132</v>
      </c>
      <c r="C110" s="16">
        <f>Hipoteca!G111+C109</f>
        <v>7316.0426564417567</v>
      </c>
      <c r="D110" s="15">
        <f>B110*100/Hipoteca!$F$2</f>
        <v>40.509198207034238</v>
      </c>
      <c r="E110" s="15">
        <f>C110*100/Hipoteca!$G$2</f>
        <v>68.335909920326898</v>
      </c>
    </row>
    <row r="111" spans="1:5" x14ac:dyDescent="0.35">
      <c r="A111" s="12">
        <v>39845</v>
      </c>
      <c r="B111" s="16">
        <f>Hipoteca!F112+B110</f>
        <v>20457.965102878887</v>
      </c>
      <c r="C111" s="16">
        <f>Hipoteca!G112+C110</f>
        <v>7365.6183246025612</v>
      </c>
      <c r="D111" s="15">
        <f>B111*100/Hipoteca!$F$2</f>
        <v>40.915930205757746</v>
      </c>
      <c r="E111" s="15">
        <f>C111*100/Hipoteca!$G$2</f>
        <v>68.798974250698691</v>
      </c>
    </row>
    <row r="112" spans="1:5" x14ac:dyDescent="0.35">
      <c r="A112" s="12">
        <v>39873</v>
      </c>
      <c r="B112" s="16">
        <f>Hipoteca!F113+B111</f>
        <v>20661.670045572911</v>
      </c>
      <c r="C112" s="16">
        <f>Hipoteca!G113+C111</f>
        <v>7414.8550494310966</v>
      </c>
      <c r="D112" s="15">
        <f>B112*100/Hipoteca!$F$2</f>
        <v>41.323340091145795</v>
      </c>
      <c r="E112" s="15">
        <f>C112*100/Hipoteca!$G$2</f>
        <v>69.258872661719053</v>
      </c>
    </row>
    <row r="113" spans="1:5" x14ac:dyDescent="0.35">
      <c r="A113" s="12">
        <v>39904</v>
      </c>
      <c r="B113" s="16">
        <f>Hipoteca!F114+B112</f>
        <v>20865.714496504759</v>
      </c>
      <c r="C113" s="16">
        <f>Hipoteca!G114+C112</f>
        <v>7463.7522660218083</v>
      </c>
      <c r="D113" s="15">
        <f>B113*100/Hipoteca!$F$2</f>
        <v>41.731428993009494</v>
      </c>
      <c r="E113" s="15">
        <f>C113*100/Hipoteca!$G$2</f>
        <v>69.715599876855705</v>
      </c>
    </row>
    <row r="114" spans="1:5" x14ac:dyDescent="0.35">
      <c r="A114" s="12">
        <v>39934</v>
      </c>
      <c r="B114" s="16">
        <f>Hipoteca!F115+B113</f>
        <v>21070.099021521492</v>
      </c>
      <c r="C114" s="16">
        <f>Hipoteca!G115+C113</f>
        <v>7512.3094085276334</v>
      </c>
      <c r="D114" s="15">
        <f>B114*100/Hipoteca!$F$2</f>
        <v>42.140198043042957</v>
      </c>
      <c r="E114" s="15">
        <f>C114*100/Hipoteca!$G$2</f>
        <v>70.169150610782182</v>
      </c>
    </row>
    <row r="115" spans="1:5" x14ac:dyDescent="0.35">
      <c r="A115" s="12">
        <v>39965</v>
      </c>
      <c r="B115" s="16">
        <f>Hipoteca!F116+B114</f>
        <v>21274.824187413251</v>
      </c>
      <c r="C115" s="16">
        <f>Hipoteca!G116+C114</f>
        <v>7560.5259101584306</v>
      </c>
      <c r="D115" s="15">
        <f>B115*100/Hipoteca!$F$2</f>
        <v>42.549648374826475</v>
      </c>
      <c r="E115" s="15">
        <f>C115*100/Hipoteca!$G$2</f>
        <v>70.619519569363121</v>
      </c>
    </row>
    <row r="116" spans="1:5" x14ac:dyDescent="0.35">
      <c r="A116" s="12">
        <v>39995</v>
      </c>
      <c r="B116" s="16">
        <f>Hipoteca!F117+B115</f>
        <v>21479.890561914832</v>
      </c>
      <c r="C116" s="16">
        <f>Hipoteca!G117+C115</f>
        <v>7608.4012031794082</v>
      </c>
      <c r="D116" s="15">
        <f>B116*100/Hipoteca!$F$2</f>
        <v>42.959781123829636</v>
      </c>
      <c r="E116" s="15">
        <f>C116*100/Hipoteca!$G$2</f>
        <v>71.066701449639638</v>
      </c>
    </row>
    <row r="117" spans="1:5" x14ac:dyDescent="0.35">
      <c r="A117" s="12">
        <v>40026</v>
      </c>
      <c r="B117" s="16">
        <f>Hipoteca!F118+B116</f>
        <v>21685.298713707249</v>
      </c>
      <c r="C117" s="16">
        <f>Hipoteca!G118+C116</f>
        <v>7655.9347189095497</v>
      </c>
      <c r="D117" s="15">
        <f>B117*100/Hipoteca!$F$2</f>
        <v>43.370597427414474</v>
      </c>
      <c r="E117" s="15">
        <f>C117*100/Hipoteca!$G$2</f>
        <v>71.510690939814538</v>
      </c>
    </row>
    <row r="118" spans="1:5" x14ac:dyDescent="0.35">
      <c r="A118" s="12">
        <v>40057</v>
      </c>
      <c r="B118" s="16">
        <f>Hipoteca!F119+B117</f>
        <v>21891.049212419319</v>
      </c>
      <c r="C118" s="16">
        <f>Hipoteca!G119+C117</f>
        <v>7703.125887720038</v>
      </c>
      <c r="D118" s="15">
        <f>B118*100/Hipoteca!$F$2</f>
        <v>43.782098424838615</v>
      </c>
      <c r="E118" s="15">
        <f>C118*100/Hipoteca!$G$2</f>
        <v>71.95148271923766</v>
      </c>
    </row>
    <row r="119" spans="1:5" x14ac:dyDescent="0.35">
      <c r="A119" s="12">
        <v>40087</v>
      </c>
      <c r="B119" s="16">
        <f>Hipoteca!F120+B118</f>
        <v>22097.142628629244</v>
      </c>
      <c r="C119" s="16">
        <f>Hipoteca!G120+C118</f>
        <v>7749.9741390326726</v>
      </c>
      <c r="D119" s="15">
        <f>B119*100/Hipoteca!$F$2</f>
        <v>44.194285257258464</v>
      </c>
      <c r="E119" s="15">
        <f>C119*100/Hipoteca!$G$2</f>
        <v>72.389071458391086</v>
      </c>
    </row>
    <row r="120" spans="1:5" x14ac:dyDescent="0.35">
      <c r="A120" s="12">
        <v>40118</v>
      </c>
      <c r="B120" s="16">
        <f>Hipoteca!F121+B119</f>
        <v>22303.579533866185</v>
      </c>
      <c r="C120" s="16">
        <f>Hipoteca!G121+C119</f>
        <v>7796.4789013182908</v>
      </c>
      <c r="D120" s="15">
        <f>B120*100/Hipoteca!$F$2</f>
        <v>44.60715906773234</v>
      </c>
      <c r="E120" s="15">
        <f>C120*100/Hipoteca!$G$2</f>
        <v>72.823451818874361</v>
      </c>
    </row>
    <row r="121" spans="1:5" x14ac:dyDescent="0.35">
      <c r="A121" s="12">
        <v>40148</v>
      </c>
      <c r="B121" s="16">
        <f>Hipoteca!F122+B120</f>
        <v>22510.360500611852</v>
      </c>
      <c r="C121" s="16">
        <f>Hipoteca!G122+C120</f>
        <v>7842.6396020951806</v>
      </c>
      <c r="D121" s="15">
        <f>B121*100/Hipoteca!$F$2</f>
        <v>45.020721001223684</v>
      </c>
      <c r="E121" s="15">
        <f>C121*100/Hipoteca!$G$2</f>
        <v>73.25461845338971</v>
      </c>
    </row>
    <row r="122" spans="1:5" x14ac:dyDescent="0.35">
      <c r="A122" s="12">
        <v>40179</v>
      </c>
      <c r="B122" s="16">
        <f>Hipoteca!F123+B121</f>
        <v>22717.486102302097</v>
      </c>
      <c r="C122" s="16">
        <f>Hipoteca!G123+C121</f>
        <v>7888.4556679274947</v>
      </c>
      <c r="D122" s="15">
        <f>B122*100/Hipoteca!$F$2</f>
        <v>45.434972204604172</v>
      </c>
      <c r="E122" s="15">
        <f>C122*100/Hipoteca!$G$2</f>
        <v>73.682566005727182</v>
      </c>
    </row>
    <row r="123" spans="1:5" x14ac:dyDescent="0.35">
      <c r="A123" s="12">
        <v>40210</v>
      </c>
      <c r="B123" s="16">
        <f>Hipoteca!F124+B122</f>
        <v>22924.956913328493</v>
      </c>
      <c r="C123" s="16">
        <f>Hipoteca!G124+C122</f>
        <v>7933.9265244236576</v>
      </c>
      <c r="D123" s="15">
        <f>B123*100/Hipoteca!$F$2</f>
        <v>45.849913826656959</v>
      </c>
      <c r="E123" s="15">
        <f>C123*100/Hipoteca!$G$2</f>
        <v>74.107289110749804</v>
      </c>
    </row>
    <row r="124" spans="1:5" x14ac:dyDescent="0.35">
      <c r="A124" s="12">
        <v>40238</v>
      </c>
      <c r="B124" s="16">
        <f>Hipoteca!F125+B123</f>
        <v>23132.773509039933</v>
      </c>
      <c r="C124" s="16">
        <f>Hipoteca!G125+C123</f>
        <v>7979.0515962347772</v>
      </c>
      <c r="D124" s="15">
        <f>B124*100/Hipoteca!$F$2</f>
        <v>46.265547018079843</v>
      </c>
      <c r="E124" s="15">
        <f>C124*100/Hipoteca!$G$2</f>
        <v>74.528782394378737</v>
      </c>
    </row>
    <row r="125" spans="1:5" x14ac:dyDescent="0.35">
      <c r="A125" s="12">
        <v>40269</v>
      </c>
      <c r="B125" s="16">
        <f>Hipoteca!F126+B124</f>
        <v>23340.936465744224</v>
      </c>
      <c r="C125" s="16">
        <f>Hipoteca!G126+C124</f>
        <v>8023.8303070530437</v>
      </c>
      <c r="D125" s="15">
        <f>B125*100/Hipoteca!$F$2</f>
        <v>46.681872931488421</v>
      </c>
      <c r="E125" s="15">
        <f>C125*100/Hipoteca!$G$2</f>
        <v>74.947040473578298</v>
      </c>
    </row>
    <row r="126" spans="1:5" x14ac:dyDescent="0.35">
      <c r="A126" s="12">
        <v>40299</v>
      </c>
      <c r="B126" s="16">
        <f>Hipoteca!F127+B125</f>
        <v>23549.446360709688</v>
      </c>
      <c r="C126" s="16">
        <f>Hipoteca!G127+C125</f>
        <v>8068.2620796101364</v>
      </c>
      <c r="D126" s="15">
        <f>B126*100/Hipoteca!$F$2</f>
        <v>47.098892721419347</v>
      </c>
      <c r="E126" s="15">
        <f>C126*100/Hipoteca!$G$2</f>
        <v>75.362057956341133</v>
      </c>
    </row>
    <row r="127" spans="1:5" x14ac:dyDescent="0.35">
      <c r="A127" s="12">
        <v>40330</v>
      </c>
      <c r="B127" s="16">
        <f>Hipoteca!F128+B126</f>
        <v>23758.303772166764</v>
      </c>
      <c r="C127" s="16">
        <f>Hipoteca!G128+C126</f>
        <v>8112.3463356756201</v>
      </c>
      <c r="D127" s="15">
        <f>B127*100/Hipoteca!$F$2</f>
        <v>47.516607544333496</v>
      </c>
      <c r="E127" s="15">
        <f>C127*100/Hipoteca!$G$2</f>
        <v>75.773829441673158</v>
      </c>
    </row>
    <row r="128" spans="1:5" x14ac:dyDescent="0.35">
      <c r="A128" s="12">
        <v>40360</v>
      </c>
      <c r="B128" s="16">
        <f>Hipoteca!F129+B127</f>
        <v>23967.509279309601</v>
      </c>
      <c r="C128" s="16">
        <f>Hipoteca!G129+C127</f>
        <v>8156.0824960553418</v>
      </c>
      <c r="D128" s="15">
        <f>B128*100/Hipoteca!$F$2</f>
        <v>47.93501855861917</v>
      </c>
      <c r="E128" s="15">
        <f>C128*100/Hipoteca!$G$2</f>
        <v>76.182349519578665</v>
      </c>
    </row>
    <row r="129" spans="1:5" x14ac:dyDescent="0.35">
      <c r="A129" s="12">
        <v>40391</v>
      </c>
      <c r="B129" s="16">
        <f>Hipoteca!F130+B128</f>
        <v>24177.063462297676</v>
      </c>
      <c r="C129" s="16">
        <f>Hipoteca!G130+C128</f>
        <v>8199.4699805898254</v>
      </c>
      <c r="D129" s="15">
        <f>B129*100/Hipoteca!$F$2</f>
        <v>48.35412692459532</v>
      </c>
      <c r="E129" s="15">
        <f>C129*100/Hipoteca!$G$2</f>
        <v>76.587612771045286</v>
      </c>
    </row>
    <row r="130" spans="1:5" x14ac:dyDescent="0.35">
      <c r="A130" s="12">
        <v>40422</v>
      </c>
      <c r="B130" s="16">
        <f>Hipoteca!F131+B129</f>
        <v>24386.966902257398</v>
      </c>
      <c r="C130" s="16">
        <f>Hipoteca!G131+C129</f>
        <v>8242.5082081526634</v>
      </c>
      <c r="D130" s="15">
        <f>B130*100/Hipoteca!$F$2</f>
        <v>48.773933804514769</v>
      </c>
      <c r="E130" s="15">
        <f>C130*100/Hipoteca!$G$2</f>
        <v>76.98961376802896</v>
      </c>
    </row>
    <row r="131" spans="1:5" x14ac:dyDescent="0.35">
      <c r="A131" s="12">
        <v>40452</v>
      </c>
      <c r="B131" s="16">
        <f>Hipoteca!F132+B130</f>
        <v>24597.220181283719</v>
      </c>
      <c r="C131" s="16">
        <f>Hipoteca!G132+C130</f>
        <v>8285.1965966489006</v>
      </c>
      <c r="D131" s="15">
        <f>B131*100/Hipoteca!$F$2</f>
        <v>49.194440362567406</v>
      </c>
      <c r="E131" s="15">
        <f>C131*100/Hipoteca!$G$2</f>
        <v>77.388347073438851</v>
      </c>
    </row>
    <row r="132" spans="1:5" x14ac:dyDescent="0.35">
      <c r="A132" s="12">
        <v>40483</v>
      </c>
      <c r="B132" s="16">
        <f>Hipoteca!F133+B131</f>
        <v>24807.823882441749</v>
      </c>
      <c r="C132" s="16">
        <f>Hipoteca!G133+C131</f>
        <v>8327.534563013427</v>
      </c>
      <c r="D132" s="15">
        <f>B132*100/Hipoteca!$F$2</f>
        <v>49.61564776488347</v>
      </c>
      <c r="E132" s="15">
        <f>C132*100/Hipoteca!$G$2</f>
        <v>77.783807241122346</v>
      </c>
    </row>
    <row r="133" spans="1:5" x14ac:dyDescent="0.35">
      <c r="A133" s="12">
        <v>40513</v>
      </c>
      <c r="B133" s="16">
        <f>Hipoteca!F134+B132</f>
        <v>25018.778589768379</v>
      </c>
      <c r="C133" s="16">
        <f>Hipoteca!G134+C132</f>
        <v>8369.5215232093578</v>
      </c>
      <c r="D133" s="15">
        <f>B133*100/Hipoteca!$F$2</f>
        <v>50.037557179536726</v>
      </c>
      <c r="E133" s="15">
        <f>C133*100/Hipoteca!$G$2</f>
        <v>78.175988815849919</v>
      </c>
    </row>
    <row r="134" spans="1:5" x14ac:dyDescent="0.35">
      <c r="A134" s="12">
        <v>40544</v>
      </c>
      <c r="B134" s="16">
        <f>Hipoteca!F135+B133</f>
        <v>25230.084888273886</v>
      </c>
      <c r="C134" s="16">
        <f>Hipoteca!G135+C133</f>
        <v>8411.1568922264105</v>
      </c>
      <c r="D134" s="15">
        <f>B134*100/Hipoteca!$F$2</f>
        <v>50.460169776547744</v>
      </c>
      <c r="E134" s="15">
        <f>C134*100/Hipoteca!$G$2</f>
        <v>78.564886333299981</v>
      </c>
    </row>
    <row r="135" spans="1:5" x14ac:dyDescent="0.35">
      <c r="A135" s="12">
        <v>40575</v>
      </c>
      <c r="B135" s="16">
        <f>Hipoteca!F136+B134</f>
        <v>25441.743363943569</v>
      </c>
      <c r="C135" s="16">
        <f>Hipoteca!G136+C134</f>
        <v>8452.4400840792878</v>
      </c>
      <c r="D135" s="15">
        <f>B135*100/Hipoteca!$F$2</f>
        <v>50.88348672788711</v>
      </c>
      <c r="E135" s="15">
        <f>C135*100/Hipoteca!$G$2</f>
        <v>78.950494320043717</v>
      </c>
    </row>
    <row r="136" spans="1:5" x14ac:dyDescent="0.35">
      <c r="A136" s="12">
        <v>40603</v>
      </c>
      <c r="B136" s="16">
        <f>Hipoteca!F137+B135</f>
        <v>25653.754603739366</v>
      </c>
      <c r="C136" s="16">
        <f>Hipoteca!G137+C135</f>
        <v>8493.3705118060479</v>
      </c>
      <c r="D136" s="15">
        <f>B136*100/Hipoteca!$F$2</f>
        <v>51.307509207478702</v>
      </c>
      <c r="E136" s="15">
        <f>C136*100/Hipoteca!$G$2</f>
        <v>79.332807293529953</v>
      </c>
    </row>
    <row r="137" spans="1:5" x14ac:dyDescent="0.35">
      <c r="A137" s="12">
        <v>40634</v>
      </c>
      <c r="B137" s="16">
        <f>Hipoteca!F138+B136</f>
        <v>25866.119195601492</v>
      </c>
      <c r="C137" s="16">
        <f>Hipoteca!G138+C136</f>
        <v>8533.9475874664822</v>
      </c>
      <c r="D137" s="15">
        <f>B137*100/Hipoteca!$F$2</f>
        <v>51.732238391202955</v>
      </c>
      <c r="E137" s="15">
        <f>C137*100/Hipoteca!$G$2</f>
        <v>79.711819762069922</v>
      </c>
    </row>
    <row r="138" spans="1:5" x14ac:dyDescent="0.35">
      <c r="A138" s="12">
        <v>40664</v>
      </c>
      <c r="B138" s="16">
        <f>Hipoteca!F139+B137</f>
        <v>26078.837728450053</v>
      </c>
      <c r="C138" s="16">
        <f>Hipoteca!G139+C137</f>
        <v>8574.1707221404795</v>
      </c>
      <c r="D138" s="15">
        <f>B138*100/Hipoteca!$F$2</f>
        <v>52.157675456900073</v>
      </c>
      <c r="E138" s="15">
        <f>C138*100/Hipoteca!$G$2</f>
        <v>80.087526224822042</v>
      </c>
    </row>
    <row r="139" spans="1:5" x14ac:dyDescent="0.35">
      <c r="A139" s="12">
        <v>40695</v>
      </c>
      <c r="B139" s="16">
        <f>Hipoteca!F140+B138</f>
        <v>26291.910792186696</v>
      </c>
      <c r="C139" s="16">
        <f>Hipoteca!G140+C138</f>
        <v>8614.0393259263965</v>
      </c>
      <c r="D139" s="15">
        <f>B139*100/Hipoteca!$F$2</f>
        <v>52.583821584373368</v>
      </c>
      <c r="E139" s="15">
        <f>C139*100/Hipoteca!$G$2</f>
        <v>80.459921171776713</v>
      </c>
    </row>
    <row r="140" spans="1:5" x14ac:dyDescent="0.35">
      <c r="A140" s="12">
        <v>40725</v>
      </c>
      <c r="B140" s="16">
        <f>Hipoteca!F141+B139</f>
        <v>26505.338977696232</v>
      </c>
      <c r="C140" s="16">
        <f>Hipoteca!G141+C139</f>
        <v>8653.5528079394189</v>
      </c>
      <c r="D140" s="15">
        <f>B140*100/Hipoteca!$F$2</f>
        <v>53.010677955392438</v>
      </c>
      <c r="E140" s="15">
        <f>C140*100/Hipoteca!$G$2</f>
        <v>80.828999083740882</v>
      </c>
    </row>
    <row r="141" spans="1:5" x14ac:dyDescent="0.35">
      <c r="A141" s="12">
        <v>40756</v>
      </c>
      <c r="B141" s="16">
        <f>Hipoteca!F142+B140</f>
        <v>26719.122876848283</v>
      </c>
      <c r="C141" s="16">
        <f>Hipoteca!G142+C140</f>
        <v>8692.7105763099244</v>
      </c>
      <c r="D141" s="15">
        <f>B141*100/Hipoteca!$F$2</f>
        <v>53.438245753696542</v>
      </c>
      <c r="E141" s="15">
        <f>C141*100/Hipoteca!$G$2</f>
        <v>81.194754432322924</v>
      </c>
    </row>
    <row r="142" spans="1:5" x14ac:dyDescent="0.35">
      <c r="A142" s="12">
        <v>40787</v>
      </c>
      <c r="B142" s="16">
        <f>Hipoteca!F143+B141</f>
        <v>26933.263082498921</v>
      </c>
      <c r="C142" s="16">
        <f>Hipoteca!G143+C141</f>
        <v>8731.5120381818433</v>
      </c>
      <c r="D142" s="15">
        <f>B142*100/Hipoteca!$F$2</f>
        <v>53.866526164997815</v>
      </c>
      <c r="E142" s="15">
        <f>C142*100/Hipoteca!$G$2</f>
        <v>81.557181679917178</v>
      </c>
    </row>
    <row r="143" spans="1:5" x14ac:dyDescent="0.35">
      <c r="A143" s="12">
        <v>40817</v>
      </c>
      <c r="B143" s="16">
        <f>Hipoteca!F144+B142</f>
        <v>27147.76018849231</v>
      </c>
      <c r="C143" s="16">
        <f>Hipoteca!G144+C142</f>
        <v>8769.9565997110112</v>
      </c>
      <c r="D143" s="15">
        <f>B143*100/Hipoteca!$F$2</f>
        <v>54.295520376984584</v>
      </c>
      <c r="E143" s="15">
        <f>C143*100/Hipoteca!$G$2</f>
        <v>81.916275279688705</v>
      </c>
    </row>
    <row r="144" spans="1:5" x14ac:dyDescent="0.35">
      <c r="A144" s="12">
        <v>40848</v>
      </c>
      <c r="B144" s="16">
        <f>Hipoteca!F145+B143</f>
        <v>27362.614789662355</v>
      </c>
      <c r="C144" s="16">
        <f>Hipoteca!G145+C143</f>
        <v>8808.0436660635241</v>
      </c>
      <c r="D144" s="15">
        <f>B144*100/Hipoteca!$F$2</f>
        <v>54.725229579324683</v>
      </c>
      <c r="E144" s="15">
        <f>C144*100/Hipoteca!$G$2</f>
        <v>82.272029675557775</v>
      </c>
    </row>
    <row r="145" spans="1:5" x14ac:dyDescent="0.35">
      <c r="A145" s="12">
        <v>40878</v>
      </c>
      <c r="B145" s="16">
        <f>Hipoteca!F146+B144</f>
        <v>27577.827481834353</v>
      </c>
      <c r="C145" s="16">
        <f>Hipoteca!G146+C144</f>
        <v>8845.772641414087</v>
      </c>
      <c r="D145" s="15">
        <f>B145*100/Hipoteca!$F$2</f>
        <v>55.155654963668674</v>
      </c>
      <c r="E145" s="15">
        <f>C145*100/Hipoteca!$G$2</f>
        <v>82.62443930218457</v>
      </c>
    </row>
    <row r="146" spans="1:5" x14ac:dyDescent="0.35">
      <c r="A146" s="12">
        <v>40909</v>
      </c>
      <c r="B146" s="16">
        <f>Hipoteca!F147+B145</f>
        <v>27793.398861826634</v>
      </c>
      <c r="C146" s="16">
        <f>Hipoteca!G147+C145</f>
        <v>8883.142928944364</v>
      </c>
      <c r="D146" s="15">
        <f>B146*100/Hipoteca!$F$2</f>
        <v>55.586797723653241</v>
      </c>
      <c r="E146" s="15">
        <f>C146*100/Hipoteca!$G$2</f>
        <v>82.973498584953674</v>
      </c>
    </row>
    <row r="147" spans="1:5" x14ac:dyDescent="0.35">
      <c r="A147" s="12">
        <v>40940</v>
      </c>
      <c r="B147" s="16">
        <f>Hipoteca!F148+B146</f>
        <v>28009.329527452235</v>
      </c>
      <c r="C147" s="16">
        <f>Hipoteca!G148+C146</f>
        <v>8920.1539308413194</v>
      </c>
      <c r="D147" s="15">
        <f>B147*100/Hipoteca!$F$2</f>
        <v>56.018659054904433</v>
      </c>
      <c r="E147" s="15">
        <f>C147*100/Hipoteca!$G$2</f>
        <v>83.319201939958646</v>
      </c>
    </row>
    <row r="148" spans="1:5" x14ac:dyDescent="0.35">
      <c r="A148" s="12">
        <v>40969</v>
      </c>
      <c r="B148" s="16">
        <f>Hipoteca!F149+B147</f>
        <v>28225.620077520547</v>
      </c>
      <c r="C148" s="16">
        <f>Hipoteca!G149+C147</f>
        <v>8956.8050482955659</v>
      </c>
      <c r="D148" s="15">
        <f>B148*100/Hipoteca!$F$2</f>
        <v>56.451240155041063</v>
      </c>
      <c r="E148" s="15">
        <f>C148*100/Hipoteca!$G$2</f>
        <v>83.661543773986551</v>
      </c>
    </row>
    <row r="149" spans="1:5" x14ac:dyDescent="0.35">
      <c r="A149" s="12">
        <v>41000</v>
      </c>
      <c r="B149" s="16">
        <f>Hipoteca!F150+B148</f>
        <v>28442.271111838974</v>
      </c>
      <c r="C149" s="16">
        <f>Hipoteca!G150+C148</f>
        <v>8993.0956814996989</v>
      </c>
      <c r="D149" s="15">
        <f>B149*100/Hipoteca!$F$2</f>
        <v>56.884542223677919</v>
      </c>
      <c r="E149" s="15">
        <f>C149*100/Hipoteca!$G$2</f>
        <v>84.00051848450245</v>
      </c>
    </row>
    <row r="150" spans="1:5" x14ac:dyDescent="0.35">
      <c r="A150" s="12">
        <v>41030</v>
      </c>
      <c r="B150" s="16">
        <f>Hipoteca!F151+B149</f>
        <v>28659.283231214598</v>
      </c>
      <c r="C150" s="16">
        <f>Hipoteca!G151+C149</f>
        <v>9029.0252296466333</v>
      </c>
      <c r="D150" s="15">
        <f>B150*100/Hipoteca!$F$2</f>
        <v>57.31856646242916</v>
      </c>
      <c r="E150" s="15">
        <f>C150*100/Hipoteca!$G$2</f>
        <v>84.33612045963379</v>
      </c>
    </row>
    <row r="151" spans="1:5" x14ac:dyDescent="0.35">
      <c r="A151" s="12">
        <v>41061</v>
      </c>
      <c r="B151" s="16">
        <f>Hipoteca!F152+B150</f>
        <v>28876.657037455847</v>
      </c>
      <c r="C151" s="16">
        <f>Hipoteca!G152+C150</f>
        <v>9064.5930909279432</v>
      </c>
      <c r="D151" s="15">
        <f>B151*100/Hipoteca!$F$2</f>
        <v>57.753314074911657</v>
      </c>
      <c r="E151" s="15">
        <f>C151*100/Hipoteca!$G$2</f>
        <v>84.668344078154945</v>
      </c>
    </row>
    <row r="152" spans="1:5" x14ac:dyDescent="0.35">
      <c r="A152" s="12">
        <v>41091</v>
      </c>
      <c r="B152" s="16">
        <f>Hipoteca!F153+B151</f>
        <v>29094.393133374164</v>
      </c>
      <c r="C152" s="16">
        <f>Hipoteca!G153+C151</f>
        <v>9099.7986625321828</v>
      </c>
      <c r="D152" s="15">
        <f>B152*100/Hipoteca!$F$2</f>
        <v>58.188786266748295</v>
      </c>
      <c r="E152" s="15">
        <f>C152*100/Hipoteca!$G$2</f>
        <v>84.997183709471557</v>
      </c>
    </row>
    <row r="153" spans="1:5" x14ac:dyDescent="0.35">
      <c r="A153" s="12">
        <v>41122</v>
      </c>
      <c r="B153" s="16">
        <f>Hipoteca!F154+B152</f>
        <v>29312.492122785679</v>
      </c>
      <c r="C153" s="16">
        <f>Hipoteca!G154+C152</f>
        <v>9134.6413406432257</v>
      </c>
      <c r="D153" s="15">
        <f>B153*100/Hipoteca!$F$2</f>
        <v>58.624984245571319</v>
      </c>
      <c r="E153" s="15">
        <f>C153*100/Hipoteca!$G$2</f>
        <v>85.322633713604972</v>
      </c>
    </row>
    <row r="154" spans="1:5" x14ac:dyDescent="0.35">
      <c r="A154" s="12">
        <v>41153</v>
      </c>
      <c r="B154" s="16">
        <f>Hipoteca!F155+B153</f>
        <v>29530.954610512879</v>
      </c>
      <c r="C154" s="16">
        <f>Hipoteca!G155+C153</f>
        <v>9169.1205204385824</v>
      </c>
      <c r="D154" s="15">
        <f>B154*100/Hipoteca!$F$2</f>
        <v>59.061909221025729</v>
      </c>
      <c r="E154" s="15">
        <f>C154*100/Hipoteca!$G$2</f>
        <v>85.644688441176527</v>
      </c>
    </row>
    <row r="155" spans="1:5" x14ac:dyDescent="0.35">
      <c r="A155" s="12">
        <v>41183</v>
      </c>
      <c r="B155" s="16">
        <f>Hipoteca!F156+B154</f>
        <v>29749.781202386293</v>
      </c>
      <c r="C155" s="16">
        <f>Hipoteca!G156+C154</f>
        <v>9203.2355960877285</v>
      </c>
      <c r="D155" s="15">
        <f>B155*100/Hipoteca!$F$2</f>
        <v>59.499562404772547</v>
      </c>
      <c r="E155" s="15">
        <f>C155*100/Hipoteca!$G$2</f>
        <v>85.963342233391984</v>
      </c>
    </row>
    <row r="156" spans="1:5" x14ac:dyDescent="0.35">
      <c r="A156" s="12">
        <v>41214</v>
      </c>
      <c r="B156" s="16">
        <f>Hipoteca!F157+B155</f>
        <v>29968.972505246162</v>
      </c>
      <c r="C156" s="16">
        <f>Hipoteca!G157+C155</f>
        <v>9236.9859607504186</v>
      </c>
      <c r="D156" s="15">
        <f>B156*100/Hipoteca!$F$2</f>
        <v>59.937945010492292</v>
      </c>
      <c r="E156" s="15">
        <f>C156*100/Hipoteca!$G$2</f>
        <v>86.278589422025732</v>
      </c>
    </row>
    <row r="157" spans="1:5" x14ac:dyDescent="0.35">
      <c r="A157" s="12">
        <v>41244</v>
      </c>
      <c r="B157" s="16">
        <f>Hipoteca!F158+B156</f>
        <v>30188.52912694413</v>
      </c>
      <c r="C157" s="16">
        <f>Hipoteca!G158+C156</f>
        <v>9270.3710065750092</v>
      </c>
      <c r="D157" s="15">
        <f>B157*100/Hipoteca!$F$2</f>
        <v>60.377058253888222</v>
      </c>
      <c r="E157" s="15">
        <f>C157*100/Hipoteca!$G$2</f>
        <v>86.590424329405124</v>
      </c>
    </row>
    <row r="158" spans="1:5" x14ac:dyDescent="0.35">
      <c r="A158" s="12">
        <v>41275</v>
      </c>
      <c r="B158" s="16">
        <f>Hipoteca!F159+B157</f>
        <v>30408.451676344928</v>
      </c>
      <c r="C158" s="16">
        <f>Hipoteca!G159+C157</f>
        <v>9303.3901246967689</v>
      </c>
      <c r="D158" s="15">
        <f>B158*100/Hipoteca!$F$2</f>
        <v>60.81690335268982</v>
      </c>
      <c r="E158" s="15">
        <f>C158*100/Hipoteca!$G$2</f>
        <v>86.898841268394733</v>
      </c>
    </row>
    <row r="159" spans="1:5" x14ac:dyDescent="0.35">
      <c r="A159" s="12">
        <v>41306</v>
      </c>
      <c r="B159" s="16">
        <f>Hipoteca!F160+B158</f>
        <v>30628.74076332806</v>
      </c>
      <c r="C159" s="16">
        <f>Hipoteca!G160+C158</f>
        <v>9336.0427052361938</v>
      </c>
      <c r="D159" s="15">
        <f>B159*100/Hipoteca!$F$2</f>
        <v>61.257481526656086</v>
      </c>
      <c r="E159" s="15">
        <f>C159*100/Hipoteca!$G$2</f>
        <v>87.203834542380591</v>
      </c>
    </row>
    <row r="160" spans="1:5" x14ac:dyDescent="0.35">
      <c r="A160" s="12">
        <v>41334</v>
      </c>
      <c r="B160" s="16">
        <f>Hipoteca!F161+B159</f>
        <v>30849.3969987895</v>
      </c>
      <c r="C160" s="16">
        <f>Hipoteca!G161+C159</f>
        <v>9368.3281372973142</v>
      </c>
      <c r="D160" s="15">
        <f>B160*100/Hipoteca!$F$2</f>
        <v>61.698793997578967</v>
      </c>
      <c r="E160" s="15">
        <f>C160*100/Hipoteca!$G$2</f>
        <v>87.505398445254357</v>
      </c>
    </row>
    <row r="161" spans="1:5" x14ac:dyDescent="0.35">
      <c r="A161" s="12">
        <v>41365</v>
      </c>
      <c r="B161" s="16">
        <f>Hipoteca!F162+B160</f>
        <v>31070.420994643373</v>
      </c>
      <c r="C161" s="16">
        <f>Hipoteca!G162+C160</f>
        <v>9400.2458089659976</v>
      </c>
      <c r="D161" s="15">
        <f>B161*100/Hipoteca!$F$2</f>
        <v>62.140841989286713</v>
      </c>
      <c r="E161" s="15">
        <f>C161*100/Hipoteca!$G$2</f>
        <v>87.803527261397505</v>
      </c>
    </row>
    <row r="162" spans="1:5" x14ac:dyDescent="0.35">
      <c r="A162" s="12">
        <v>41395</v>
      </c>
      <c r="B162" s="16">
        <f>Hipoteca!F163+B161</f>
        <v>31291.813363823672</v>
      </c>
      <c r="C162" s="16">
        <f>Hipoteca!G163+C161</f>
        <v>9431.7951073082586</v>
      </c>
      <c r="D162" s="15">
        <f>B162*100/Hipoteca!$F$2</f>
        <v>62.583626727647307</v>
      </c>
      <c r="E162" s="15">
        <f>C162*100/Hipoteca!$G$2</f>
        <v>88.098215265665488</v>
      </c>
    </row>
    <row r="163" spans="1:5" x14ac:dyDescent="0.35">
      <c r="A163" s="12">
        <v>41426</v>
      </c>
      <c r="B163" s="16">
        <f>Hipoteca!F164+B162</f>
        <v>31513.574720285938</v>
      </c>
      <c r="C163" s="16">
        <f>Hipoteca!G164+C162</f>
        <v>9462.9754183685527</v>
      </c>
      <c r="D163" s="15">
        <f>B163*100/Hipoteca!$F$2</f>
        <v>63.02714944057184</v>
      </c>
      <c r="E163" s="15">
        <f>C163*100/Hipoteca!$G$2</f>
        <v>88.38945672337185</v>
      </c>
    </row>
    <row r="164" spans="1:5" x14ac:dyDescent="0.35">
      <c r="A164" s="12">
        <v>41456</v>
      </c>
      <c r="B164" s="16">
        <f>Hipoteca!F165+B163</f>
        <v>31735.705679008974</v>
      </c>
      <c r="C164" s="16">
        <f>Hipoteca!G165+C163</f>
        <v>9493.7861271680758</v>
      </c>
      <c r="D164" s="15">
        <f>B164*100/Hipoteca!$F$2</f>
        <v>63.47141135801791</v>
      </c>
      <c r="E164" s="15">
        <f>C164*100/Hipoteca!$G$2</f>
        <v>88.677245890272317</v>
      </c>
    </row>
    <row r="165" spans="1:5" x14ac:dyDescent="0.35">
      <c r="A165" s="12">
        <v>41487</v>
      </c>
      <c r="B165" s="16">
        <f>Hipoteca!F166+B164</f>
        <v>31958.206855996548</v>
      </c>
      <c r="C165" s="16">
        <f>Hipoteca!G166+C164</f>
        <v>9524.2266177030615</v>
      </c>
      <c r="D165" s="15">
        <f>B165*100/Hipoteca!$F$2</f>
        <v>63.916413711993059</v>
      </c>
      <c r="E165" s="15">
        <f>C165*100/Hipoteca!$G$2</f>
        <v>88.961577012548887</v>
      </c>
    </row>
    <row r="166" spans="1:5" x14ac:dyDescent="0.35">
      <c r="A166" s="12">
        <v>41518</v>
      </c>
      <c r="B166" s="16">
        <f>Hipoteca!F167+B165</f>
        <v>32181.078868279103</v>
      </c>
      <c r="C166" s="16">
        <f>Hipoteca!G167+C165</f>
        <v>9554.2962729430674</v>
      </c>
      <c r="D166" s="15">
        <f>B166*100/Hipoteca!$F$2</f>
        <v>64.362157736558174</v>
      </c>
      <c r="E166" s="15">
        <f>C166*100/Hipoteca!$G$2</f>
        <v>89.242444326793844</v>
      </c>
    </row>
    <row r="167" spans="1:5" x14ac:dyDescent="0.35">
      <c r="A167" s="12">
        <v>41548</v>
      </c>
      <c r="B167" s="16">
        <f>Hipoteca!F168+B166</f>
        <v>32404.322333915461</v>
      </c>
      <c r="C167" s="16">
        <f>Hipoteca!G168+C166</f>
        <v>9583.9944748292692</v>
      </c>
      <c r="D167" s="15">
        <f>B167*100/Hipoteca!$F$2</f>
        <v>64.80864466783089</v>
      </c>
      <c r="E167" s="15">
        <f>C167*100/Hipoteca!$G$2</f>
        <v>89.519842059993806</v>
      </c>
    </row>
    <row r="168" spans="1:5" x14ac:dyDescent="0.35">
      <c r="A168" s="12">
        <v>41579</v>
      </c>
      <c r="B168" s="16">
        <f>Hipoteca!F169+B167</f>
        <v>32627.937871994545</v>
      </c>
      <c r="C168" s="16">
        <f>Hipoteca!G169+C167</f>
        <v>9613.3206042727434</v>
      </c>
      <c r="D168" s="15">
        <f>B168*100/Hipoteca!$F$2</f>
        <v>65.255875743989051</v>
      </c>
      <c r="E168" s="15">
        <f>C168*100/Hipoteca!$G$2</f>
        <v>89.793764429513686</v>
      </c>
    </row>
    <row r="169" spans="1:5" x14ac:dyDescent="0.35">
      <c r="A169" s="12">
        <v>41609</v>
      </c>
      <c r="B169" s="16">
        <f>Hipoteca!F170+B168</f>
        <v>32851.926102637095</v>
      </c>
      <c r="C169" s="16">
        <f>Hipoteca!G170+C168</f>
        <v>9642.274041152752</v>
      </c>
      <c r="D169" s="15">
        <f>B169*100/Hipoteca!$F$2</f>
        <v>65.703852205274146</v>
      </c>
      <c r="E169" s="15">
        <f>C169*100/Hipoteca!$G$2</f>
        <v>90.064205643080712</v>
      </c>
    </row>
    <row r="170" spans="1:5" x14ac:dyDescent="0.35">
      <c r="A170" s="12">
        <v>41640</v>
      </c>
      <c r="B170" s="16">
        <f>Hipoteca!F171+B169</f>
        <v>33076.287646997385</v>
      </c>
      <c r="C170" s="16">
        <f>Hipoteca!G171+C169</f>
        <v>9670.8541643150238</v>
      </c>
      <c r="D170" s="15">
        <f>B170*100/Hipoteca!$F$2</f>
        <v>66.15257529399473</v>
      </c>
      <c r="E170" s="15">
        <f>C170*100/Hipoteca!$G$2</f>
        <v>90.331159898768263</v>
      </c>
    </row>
    <row r="171" spans="1:5" x14ac:dyDescent="0.35">
      <c r="A171" s="12">
        <v>41671</v>
      </c>
      <c r="B171" s="16">
        <f>Hipoteca!F172+B170</f>
        <v>33301.02312726494</v>
      </c>
      <c r="C171" s="16">
        <f>Hipoteca!G172+C170</f>
        <v>9699.0603515700277</v>
      </c>
      <c r="D171" s="15">
        <f>B171*100/Hipoteca!$F$2</f>
        <v>66.602046254529839</v>
      </c>
      <c r="E171" s="15">
        <f>C171*100/Hipoteca!$G$2</f>
        <v>90.594621384979888</v>
      </c>
    </row>
    <row r="172" spans="1:5" x14ac:dyDescent="0.35">
      <c r="A172" s="12">
        <v>41699</v>
      </c>
      <c r="B172" s="16">
        <f>Hipoteca!F173+B171</f>
        <v>33526.133166666274</v>
      </c>
      <c r="C172" s="16">
        <f>Hipoteca!G173+C171</f>
        <v>9726.8919796912523</v>
      </c>
      <c r="D172" s="15">
        <f>B172*100/Hipoteca!$F$2</f>
        <v>67.052266333332511</v>
      </c>
      <c r="E172" s="15">
        <f>C172*100/Hipoteca!$G$2</f>
        <v>90.85458428043313</v>
      </c>
    </row>
    <row r="173" spans="1:5" x14ac:dyDescent="0.35">
      <c r="A173" s="12">
        <v>41730</v>
      </c>
      <c r="B173" s="16">
        <f>Hipoteca!F174+B172</f>
        <v>33751.61838946661</v>
      </c>
      <c r="C173" s="16">
        <f>Hipoteca!G174+C172</f>
        <v>9754.3484244134761</v>
      </c>
      <c r="D173" s="15">
        <f>B173*100/Hipoteca!$F$2</f>
        <v>67.503236778933186</v>
      </c>
      <c r="E173" s="15">
        <f>C173*100/Hipoteca!$G$2</f>
        <v>91.111042754143412</v>
      </c>
    </row>
    <row r="174" spans="1:5" x14ac:dyDescent="0.35">
      <c r="A174" s="12">
        <v>41760</v>
      </c>
      <c r="B174" s="16">
        <f>Hipoteca!F175+B173</f>
        <v>33977.479420971613</v>
      </c>
      <c r="C174" s="16">
        <f>Hipoteca!G175+C173</f>
        <v>9781.4290604310318</v>
      </c>
      <c r="D174" s="15">
        <f>B174*100/Hipoteca!$F$2</f>
        <v>67.954958841943196</v>
      </c>
      <c r="E174" s="15">
        <f>C174*100/Hipoteca!$G$2</f>
        <v>91.363990965407794</v>
      </c>
    </row>
    <row r="175" spans="1:5" x14ac:dyDescent="0.35">
      <c r="A175" s="12">
        <v>41791</v>
      </c>
      <c r="B175" s="16">
        <f>Hipoteca!F176+B174</f>
        <v>34203.716887529125</v>
      </c>
      <c r="C175" s="16">
        <f>Hipoteca!G176+C174</f>
        <v>9808.1332613960785</v>
      </c>
      <c r="D175" s="15">
        <f>B175*100/Hipoteca!$F$2</f>
        <v>68.407433775058209</v>
      </c>
      <c r="E175" s="15">
        <f>C175*100/Hipoteca!$G$2</f>
        <v>91.613423063788872</v>
      </c>
    </row>
    <row r="176" spans="1:5" x14ac:dyDescent="0.35">
      <c r="A176" s="12">
        <v>41821</v>
      </c>
      <c r="B176" s="16">
        <f>Hipoteca!F177+B175</f>
        <v>34430.331416530898</v>
      </c>
      <c r="C176" s="16">
        <f>Hipoteca!G177+C175</f>
        <v>9834.460399916863</v>
      </c>
      <c r="D176" s="15">
        <f>B176*100/Hipoteca!$F$2</f>
        <v>68.860662833061753</v>
      </c>
      <c r="E176" s="15">
        <f>C176*100/Hipoteca!$G$2</f>
        <v>91.859333189098521</v>
      </c>
    </row>
    <row r="177" spans="1:5" x14ac:dyDescent="0.35">
      <c r="A177" s="12">
        <v>41852</v>
      </c>
      <c r="B177" s="16">
        <f>Hipoteca!F178+B176</f>
        <v>34657.323636414345</v>
      </c>
      <c r="C177" s="16">
        <f>Hipoteca!G178+C176</f>
        <v>9860.4098475559786</v>
      </c>
      <c r="D177" s="15">
        <f>B177*100/Hipoteca!$F$2</f>
        <v>69.314647272828651</v>
      </c>
      <c r="E177" s="15">
        <f>C177*100/Hipoteca!$G$2</f>
        <v>92.10171547138161</v>
      </c>
    </row>
    <row r="178" spans="1:5" x14ac:dyDescent="0.35">
      <c r="A178" s="12">
        <v>41883</v>
      </c>
      <c r="B178" s="16">
        <f>Hipoteca!F179+B177</f>
        <v>34884.694176664263</v>
      </c>
      <c r="C178" s="16">
        <f>Hipoteca!G179+C177</f>
        <v>9885.9809748286207</v>
      </c>
      <c r="D178" s="15">
        <f>B178*100/Hipoteca!$F$2</f>
        <v>69.76938835332848</v>
      </c>
      <c r="E178" s="15">
        <f>C178*100/Hipoteca!$G$2</f>
        <v>92.34056403089977</v>
      </c>
    </row>
    <row r="179" spans="1:5" x14ac:dyDescent="0.35">
      <c r="A179" s="12">
        <v>41913</v>
      </c>
      <c r="B179" s="16">
        <f>Hipoteca!F180+B178</f>
        <v>35112.443667814594</v>
      </c>
      <c r="C179" s="16">
        <f>Hipoteca!G180+C178</f>
        <v>9911.1731512008464</v>
      </c>
      <c r="D179" s="15">
        <f>B179*100/Hipoteca!$F$2</f>
        <v>70.224887335629148</v>
      </c>
      <c r="E179" s="15">
        <f>C179*100/Hipoteca!$G$2</f>
        <v>92.575872978115044</v>
      </c>
    </row>
    <row r="180" spans="1:5" x14ac:dyDescent="0.35">
      <c r="A180" s="12">
        <v>41944</v>
      </c>
      <c r="B180" s="16">
        <f>Hipoteca!F181+B179</f>
        <v>35340.572741450174</v>
      </c>
      <c r="C180" s="16">
        <f>Hipoteca!G181+C179</f>
        <v>9935.9857450878226</v>
      </c>
      <c r="D180" s="15">
        <f>B180*100/Hipoteca!$F$2</f>
        <v>70.681145482900305</v>
      </c>
      <c r="E180" s="15">
        <f>C180*100/Hipoteca!$G$2</f>
        <v>92.80763641367362</v>
      </c>
    </row>
    <row r="181" spans="1:5" x14ac:dyDescent="0.35">
      <c r="A181" s="12">
        <v>41974</v>
      </c>
      <c r="B181" s="16">
        <f>Hipoteca!F182+B180</f>
        <v>35569.082030208483</v>
      </c>
      <c r="C181" s="16">
        <f>Hipoteca!G182+C180</f>
        <v>9960.4181238520723</v>
      </c>
      <c r="D181" s="15">
        <f>B181*100/Hipoteca!$F$2</f>
        <v>71.138164060416926</v>
      </c>
      <c r="E181" s="15">
        <f>C181*100/Hipoteca!$G$2</f>
        <v>93.0358484283894</v>
      </c>
    </row>
    <row r="182" spans="1:5" x14ac:dyDescent="0.35">
      <c r="A182" s="12">
        <v>42005</v>
      </c>
      <c r="B182" s="16">
        <f>Hipoteca!F183+B181</f>
        <v>35797.972167781387</v>
      </c>
      <c r="C182" s="16">
        <f>Hipoteca!G183+C181</f>
        <v>9984.4696538017251</v>
      </c>
      <c r="D182" s="15">
        <f>B182*100/Hipoteca!$F$2</f>
        <v>71.595944335562734</v>
      </c>
      <c r="E182" s="15">
        <f>C182*100/Hipoteca!$G$2</f>
        <v>93.26050310322762</v>
      </c>
    </row>
    <row r="183" spans="1:5" x14ac:dyDescent="0.35">
      <c r="A183" s="12">
        <v>42036</v>
      </c>
      <c r="B183" s="16">
        <f>Hipoteca!F184+B182</f>
        <v>36027.243788916916</v>
      </c>
      <c r="C183" s="16">
        <f>Hipoteca!G184+C182</f>
        <v>10008.139700188756</v>
      </c>
      <c r="D183" s="15">
        <f>B183*100/Hipoteca!$F$2</f>
        <v>72.054487577833783</v>
      </c>
      <c r="E183" s="15">
        <f>C183*100/Hipoteca!$G$2</f>
        <v>93.481594509288513</v>
      </c>
    </row>
    <row r="184" spans="1:5" x14ac:dyDescent="0.35">
      <c r="A184" s="12">
        <v>42064</v>
      </c>
      <c r="B184" s="16">
        <f>Hipoteca!F185+B183</f>
        <v>36256.897529421003</v>
      </c>
      <c r="C184" s="16">
        <f>Hipoteca!G185+C183</f>
        <v>10031.427627207227</v>
      </c>
      <c r="D184" s="15">
        <f>B184*100/Hipoteca!$F$2</f>
        <v>72.513795058841964</v>
      </c>
      <c r="E184" s="15">
        <f>C184*100/Hipoteca!$G$2</f>
        <v>93.699116707790751</v>
      </c>
    </row>
    <row r="185" spans="1:5" x14ac:dyDescent="0.35">
      <c r="A185" s="12">
        <v>42095</v>
      </c>
      <c r="B185" s="16">
        <f>Hipoteca!F186+B184</f>
        <v>36486.934026159266</v>
      </c>
      <c r="C185" s="16">
        <f>Hipoteca!G186+C184</f>
        <v>10054.332797991527</v>
      </c>
      <c r="D185" s="15">
        <f>B185*100/Hipoteca!$F$2</f>
        <v>72.973868052318494</v>
      </c>
      <c r="E185" s="15">
        <f>C185*100/Hipoteca!$G$2</f>
        <v>93.913063750055102</v>
      </c>
    </row>
    <row r="186" spans="1:5" x14ac:dyDescent="0.35">
      <c r="A186" s="12">
        <v>42125</v>
      </c>
      <c r="B186" s="16">
        <f>Hipoteca!F187+B185</f>
        <v>36717.353917058754</v>
      </c>
      <c r="C186" s="16">
        <f>Hipoteca!G187+C185</f>
        <v>10076.854574614594</v>
      </c>
      <c r="D186" s="15">
        <f>B186*100/Hipoteca!$F$2</f>
        <v>73.434707834117461</v>
      </c>
      <c r="E186" s="15">
        <f>C186*100/Hipoteca!$G$2</f>
        <v>94.123429677487806</v>
      </c>
    </row>
    <row r="187" spans="1:5" x14ac:dyDescent="0.35">
      <c r="A187" s="12">
        <v>42156</v>
      </c>
      <c r="B187" s="16">
        <f>Hipoteca!F188+B186</f>
        <v>36948.157841109743</v>
      </c>
      <c r="C187" s="16">
        <f>Hipoteca!G188+C186</f>
        <v>10098.992318086162</v>
      </c>
      <c r="D187" s="15">
        <f>B187*100/Hipoteca!$F$2</f>
        <v>73.896315682219452</v>
      </c>
      <c r="E187" s="15">
        <f>C187*100/Hipoteca!$G$2</f>
        <v>94.330208521564174</v>
      </c>
    </row>
    <row r="188" spans="1:5" x14ac:dyDescent="0.35">
      <c r="A188" s="12">
        <v>42186</v>
      </c>
      <c r="B188" s="16">
        <f>Hipoteca!F189+B187</f>
        <v>37179.346438367487</v>
      </c>
      <c r="C188" s="16">
        <f>Hipoteca!G189+C187</f>
        <v>10120.745388350979</v>
      </c>
      <c r="D188" s="15">
        <f>B188*100/Hipoteca!$F$2</f>
        <v>74.358692876734935</v>
      </c>
      <c r="E188" s="15">
        <f>C188*100/Hipoteca!$G$2</f>
        <v>94.533394303811932</v>
      </c>
    </row>
    <row r="189" spans="1:5" x14ac:dyDescent="0.35">
      <c r="A189" s="12">
        <v>42217</v>
      </c>
      <c r="B189" s="16">
        <f>Hipoteca!F190+B188</f>
        <v>37410.920349953994</v>
      </c>
      <c r="C189" s="16">
        <f>Hipoteca!G190+C188</f>
        <v>10142.113144287034</v>
      </c>
      <c r="D189" s="15">
        <f>B189*100/Hipoteca!$F$2</f>
        <v>74.821840699907938</v>
      </c>
      <c r="E189" s="15">
        <f>C189*100/Hipoteca!$G$2</f>
        <v>94.732981035794708</v>
      </c>
    </row>
    <row r="190" spans="1:5" x14ac:dyDescent="0.35">
      <c r="A190" s="12">
        <v>42248</v>
      </c>
      <c r="B190" s="16">
        <f>Hipoteca!F191+B189</f>
        <v>37642.880218059807</v>
      </c>
      <c r="C190" s="16">
        <f>Hipoteca!G191+C189</f>
        <v>10163.094943703778</v>
      </c>
      <c r="D190" s="15">
        <f>B190*100/Hipoteca!$F$2</f>
        <v>75.285760436119574</v>
      </c>
      <c r="E190" s="15">
        <f>C190*100/Hipoteca!$G$2</f>
        <v>94.928962719095381</v>
      </c>
    </row>
    <row r="191" spans="1:5" x14ac:dyDescent="0.35">
      <c r="A191" s="12">
        <v>42278</v>
      </c>
      <c r="B191" s="16">
        <f>Hipoteca!F192+B190</f>
        <v>37875.226685945796</v>
      </c>
      <c r="C191" s="16">
        <f>Hipoteca!G192+C190</f>
        <v>10183.690143340345</v>
      </c>
      <c r="D191" s="15">
        <f>B191*100/Hipoteca!$F$2</f>
        <v>75.750453371891552</v>
      </c>
      <c r="E191" s="15">
        <f>C191*100/Hipoteca!$G$2</f>
        <v>95.121333345299476</v>
      </c>
    </row>
    <row r="192" spans="1:5" x14ac:dyDescent="0.35">
      <c r="A192" s="12">
        <v>42309</v>
      </c>
      <c r="B192" s="16">
        <f>Hipoteca!F193+B191</f>
        <v>38107.960397944931</v>
      </c>
      <c r="C192" s="16">
        <f>Hipoteca!G193+C191</f>
        <v>10203.898098863769</v>
      </c>
      <c r="D192" s="15">
        <f>B192*100/Hipoteca!$F$2</f>
        <v>76.215920795889815</v>
      </c>
      <c r="E192" s="15">
        <f>C192*100/Hipoteca!$G$2</f>
        <v>95.310086895978515</v>
      </c>
    </row>
    <row r="193" spans="1:5" x14ac:dyDescent="0.35">
      <c r="A193" s="12">
        <v>42339</v>
      </c>
      <c r="B193" s="16">
        <f>Hipoteca!F194+B192</f>
        <v>38341.081999464062</v>
      </c>
      <c r="C193" s="16">
        <f>Hipoteca!G194+C192</f>
        <v>10223.718164867194</v>
      </c>
      <c r="D193" s="15">
        <f>B193*100/Hipoteca!$F$2</f>
        <v>76.682163998928075</v>
      </c>
      <c r="E193" s="15">
        <f>C193*100/Hipoteca!$G$2</f>
        <v>95.495217342673271</v>
      </c>
    </row>
    <row r="194" spans="1:5" x14ac:dyDescent="0.35">
      <c r="A194" s="12">
        <v>42370</v>
      </c>
      <c r="B194" s="16">
        <f>Hipoteca!F195+B193</f>
        <v>38574.592136985724</v>
      </c>
      <c r="C194" s="16">
        <f>Hipoteca!G195+C193</f>
        <v>10243.149694868087</v>
      </c>
      <c r="D194" s="15">
        <f>B194*100/Hipoteca!$F$2</f>
        <v>77.1491842739714</v>
      </c>
      <c r="E194" s="15">
        <f>C194*100/Hipoteca!$G$2</f>
        <v>95.67671864687712</v>
      </c>
    </row>
    <row r="195" spans="1:5" x14ac:dyDescent="0.35">
      <c r="A195" s="12">
        <v>42401</v>
      </c>
      <c r="B195" s="16">
        <f>Hipoteca!F196+B194</f>
        <v>38808.491458069926</v>
      </c>
      <c r="C195" s="16">
        <f>Hipoteca!G196+C194</f>
        <v>10262.192041306444</v>
      </c>
      <c r="D195" s="15">
        <f>B195*100/Hipoteca!$F$2</f>
        <v>77.616982916139804</v>
      </c>
      <c r="E195" s="15">
        <f>C195*100/Hipoteca!$G$2</f>
        <v>95.854584760019236</v>
      </c>
    </row>
    <row r="196" spans="1:5" x14ac:dyDescent="0.35">
      <c r="A196" s="12">
        <v>42430</v>
      </c>
      <c r="B196" s="16">
        <f>Hipoteca!F197+B195</f>
        <v>39042.780611355935</v>
      </c>
      <c r="C196" s="16">
        <f>Hipoteca!G197+C195</f>
        <v>10280.844555542993</v>
      </c>
      <c r="D196" s="15">
        <f>B196*100/Hipoteca!$F$2</f>
        <v>78.085561222711817</v>
      </c>
      <c r="E196" s="15">
        <f>C196*100/Hipoteca!$G$2</f>
        <v>96.028809623447842</v>
      </c>
    </row>
    <row r="197" spans="1:5" x14ac:dyDescent="0.35">
      <c r="A197" s="12">
        <v>42461</v>
      </c>
      <c r="B197" s="16">
        <f>Hipoteca!F198+B196</f>
        <v>39277.460246564086</v>
      </c>
      <c r="C197" s="16">
        <f>Hipoteca!G198+C196</f>
        <v>10299.106587857401</v>
      </c>
      <c r="D197" s="15">
        <f>B197*100/Hipoteca!$F$2</f>
        <v>78.554920493128122</v>
      </c>
      <c r="E197" s="15">
        <f>C197*100/Hipoteca!$G$2</f>
        <v>96.199387168413452</v>
      </c>
    </row>
    <row r="198" spans="1:5" x14ac:dyDescent="0.35">
      <c r="A198" s="12">
        <v>42491</v>
      </c>
      <c r="B198" s="16">
        <f>Hipoteca!F199+B197</f>
        <v>39512.531014497581</v>
      </c>
      <c r="C198" s="16">
        <f>Hipoteca!G199+C197</f>
        <v>10316.97748744646</v>
      </c>
      <c r="D198" s="15">
        <f>B198*100/Hipoteca!$F$2</f>
        <v>79.025062028995123</v>
      </c>
      <c r="E198" s="15">
        <f>C198*100/Hipoteca!$G$2</f>
        <v>96.366311316051906</v>
      </c>
    </row>
    <row r="199" spans="1:5" x14ac:dyDescent="0.35">
      <c r="A199" s="12">
        <v>42522</v>
      </c>
      <c r="B199" s="16">
        <f>Hipoteca!F200+B198</f>
        <v>39747.993567044301</v>
      </c>
      <c r="C199" s="16">
        <f>Hipoteca!G200+C198</f>
        <v>10334.456602422297</v>
      </c>
      <c r="D199" s="15">
        <f>B199*100/Hipoteca!$F$2</f>
        <v>79.495987134088551</v>
      </c>
      <c r="E199" s="15">
        <f>C199*100/Hipoteca!$G$2</f>
        <v>96.529575977367699</v>
      </c>
    </row>
    <row r="200" spans="1:5" x14ac:dyDescent="0.35">
      <c r="A200" s="12">
        <v>42552</v>
      </c>
      <c r="B200" s="16">
        <f>Hipoteca!F201+B199</f>
        <v>39983.8485571786</v>
      </c>
      <c r="C200" s="16">
        <f>Hipoteca!G201+C199</f>
        <v>10351.543279810556</v>
      </c>
      <c r="D200" s="15">
        <f>B200*100/Hipoteca!$F$2</f>
        <v>79.967697114357151</v>
      </c>
      <c r="E200" s="15">
        <f>C200*100/Hipoteca!$G$2</f>
        <v>96.689175053216943</v>
      </c>
    </row>
    <row r="201" spans="1:5" x14ac:dyDescent="0.35">
      <c r="A201" s="12">
        <v>42583</v>
      </c>
      <c r="B201" s="16">
        <f>Hipoteca!F202+B200</f>
        <v>40220.096638963121</v>
      </c>
      <c r="C201" s="16">
        <f>Hipoteca!G202+C200</f>
        <v>10368.236865548592</v>
      </c>
      <c r="D201" s="15">
        <f>B201*100/Hipoteca!$F$2</f>
        <v>80.440193277926198</v>
      </c>
      <c r="E201" s="15">
        <f>C201*100/Hipoteca!$G$2</f>
        <v>96.845102434290538</v>
      </c>
    </row>
    <row r="202" spans="1:5" x14ac:dyDescent="0.35">
      <c r="A202" s="12">
        <v>42614</v>
      </c>
      <c r="B202" s="16">
        <f>Hipoteca!F203+B201</f>
        <v>40456.738467550618</v>
      </c>
      <c r="C202" s="16">
        <f>Hipoteca!G203+C201</f>
        <v>10384.536704483653</v>
      </c>
      <c r="D202" s="15">
        <f>B202*100/Hipoteca!$F$2</f>
        <v>80.913476935101187</v>
      </c>
      <c r="E202" s="15">
        <f>C202*100/Hipoteca!$G$2</f>
        <v>96.997352001097184</v>
      </c>
    </row>
    <row r="203" spans="1:5" x14ac:dyDescent="0.35">
      <c r="A203" s="12">
        <v>42644</v>
      </c>
      <c r="B203" s="16">
        <f>Hipoteca!F204+B202</f>
        <v>40693.774699185764</v>
      </c>
      <c r="C203" s="16">
        <f>Hipoteca!G204+C202</f>
        <v>10400.442140371069</v>
      </c>
      <c r="D203" s="15">
        <f>B203*100/Hipoteca!$F$2</f>
        <v>81.38754939837149</v>
      </c>
      <c r="E203" s="15">
        <f>C203*100/Hipoteca!$G$2</f>
        <v>97.145917623946445</v>
      </c>
    </row>
    <row r="204" spans="1:5" x14ac:dyDescent="0.35">
      <c r="A204" s="12">
        <v>42675</v>
      </c>
      <c r="B204" s="16">
        <f>Hipoteca!F205+B203</f>
        <v>40931.205991206967</v>
      </c>
      <c r="C204" s="16">
        <f>Hipoteca!G205+C203</f>
        <v>10415.952515872426</v>
      </c>
      <c r="D204" s="15">
        <f>B204*100/Hipoteca!$F$2</f>
        <v>81.862411982413889</v>
      </c>
      <c r="E204" s="15">
        <f>C204*100/Hipoteca!$G$2</f>
        <v>97.290793162931706</v>
      </c>
    </row>
    <row r="205" spans="1:5" x14ac:dyDescent="0.35">
      <c r="A205" s="12">
        <v>42705</v>
      </c>
      <c r="B205" s="16">
        <f>Hipoteca!F206+B204</f>
        <v>41169.033002048207</v>
      </c>
      <c r="C205" s="16">
        <f>Hipoteca!G206+C204</f>
        <v>10431.067172553749</v>
      </c>
      <c r="D205" s="15">
        <f>B205*100/Hipoteca!$F$2</f>
        <v>82.338066004096376</v>
      </c>
      <c r="E205" s="15">
        <f>C205*100/Hipoteca!$G$2</f>
        <v>97.431972467913212</v>
      </c>
    </row>
    <row r="206" spans="1:5" x14ac:dyDescent="0.35">
      <c r="A206" s="12">
        <v>42736</v>
      </c>
      <c r="B206" s="16">
        <f>Hipoteca!F207+B205</f>
        <v>41407.256391240844</v>
      </c>
      <c r="C206" s="16">
        <f>Hipoteca!G207+C205</f>
        <v>10445.785450883668</v>
      </c>
      <c r="D206" s="15">
        <f>B206*100/Hipoteca!$F$2</f>
        <v>82.814512782481643</v>
      </c>
      <c r="E206" s="15">
        <f>C206*100/Hipoteca!$G$2</f>
        <v>97.569449378500948</v>
      </c>
    </row>
    <row r="207" spans="1:5" x14ac:dyDescent="0.35">
      <c r="A207" s="12">
        <v>42767</v>
      </c>
      <c r="B207" s="16">
        <f>Hipoteca!F208+B206</f>
        <v>41645.876819415469</v>
      </c>
      <c r="C207" s="16">
        <f>Hipoteca!G208+C206</f>
        <v>10460.1066902316</v>
      </c>
      <c r="D207" s="15">
        <f>B207*100/Hipoteca!$F$2</f>
        <v>83.291753638830897</v>
      </c>
      <c r="E207" s="15">
        <f>C207*100/Hipoteca!$G$2</f>
        <v>97.703217724037586</v>
      </c>
    </row>
    <row r="208" spans="1:5" x14ac:dyDescent="0.35">
      <c r="A208" s="12">
        <v>42795</v>
      </c>
      <c r="B208" s="16">
        <f>Hipoteca!F209+B207</f>
        <v>41884.894948303721</v>
      </c>
      <c r="C208" s="16">
        <f>Hipoteca!G209+C207</f>
        <v>10474.030228865908</v>
      </c>
      <c r="D208" s="15">
        <f>B208*100/Hipoteca!$F$2</f>
        <v>83.769789896607392</v>
      </c>
      <c r="E208" s="15">
        <f>C208*100/Hipoteca!$G$2</f>
        <v>97.833271323581386</v>
      </c>
    </row>
    <row r="209" spans="1:5" x14ac:dyDescent="0.35">
      <c r="A209" s="12">
        <v>42826</v>
      </c>
      <c r="B209" s="16">
        <f>Hipoteca!F210+B208</f>
        <v>42124.311440740123</v>
      </c>
      <c r="C209" s="16">
        <f>Hipoteca!G210+C208</f>
        <v>10487.555403952068</v>
      </c>
      <c r="D209" s="15">
        <f>B209*100/Hipoteca!$F$2</f>
        <v>84.248622881480202</v>
      </c>
      <c r="E209" s="15">
        <f>C209*100/Hipoteca!$G$2</f>
        <v>97.959603985889018</v>
      </c>
    </row>
    <row r="210" spans="1:5" x14ac:dyDescent="0.35">
      <c r="A210" s="12">
        <v>42856</v>
      </c>
      <c r="B210" s="16">
        <f>Hipoteca!F211+B209</f>
        <v>42364.126960663918</v>
      </c>
      <c r="C210" s="16">
        <f>Hipoteca!G211+C209</f>
        <v>10500.681551550835</v>
      </c>
      <c r="D210" s="15">
        <f>B210*100/Hipoteca!$F$2</f>
        <v>84.728253921327777</v>
      </c>
      <c r="E210" s="15">
        <f>C210*100/Hipoteca!$G$2</f>
        <v>98.082209509398453</v>
      </c>
    </row>
    <row r="211" spans="1:5" x14ac:dyDescent="0.35">
      <c r="A211" s="12">
        <v>42887</v>
      </c>
      <c r="B211" s="16">
        <f>Hipoteca!F212+B210</f>
        <v>42604.342173120916</v>
      </c>
      <c r="C211" s="16">
        <f>Hipoteca!G212+C210</f>
        <v>10513.408006616395</v>
      </c>
      <c r="D211" s="15">
        <f>B211*100/Hipoteca!$F$2</f>
        <v>85.208684346241796</v>
      </c>
      <c r="E211" s="15">
        <f>C211*100/Hipoteca!$G$2</f>
        <v>98.201081682211623</v>
      </c>
    </row>
    <row r="212" spans="1:5" x14ac:dyDescent="0.35">
      <c r="A212" s="12">
        <v>42917</v>
      </c>
      <c r="B212" s="16">
        <f>Hipoteca!F213+B211</f>
        <v>42844.957744265346</v>
      </c>
      <c r="C212" s="16">
        <f>Hipoteca!G213+C211</f>
        <v>10525.734102994527</v>
      </c>
      <c r="D212" s="15">
        <f>B212*100/Hipoteca!$F$2</f>
        <v>85.689915488530644</v>
      </c>
      <c r="E212" s="15">
        <f>C212*100/Hipoteca!$G$2</f>
        <v>98.316214282077439</v>
      </c>
    </row>
    <row r="213" spans="1:5" x14ac:dyDescent="0.35">
      <c r="A213" s="12">
        <v>42948</v>
      </c>
      <c r="B213" s="16">
        <f>Hipoteca!F214+B212</f>
        <v>43085.974341361682</v>
      </c>
      <c r="C213" s="16">
        <f>Hipoteca!G214+C212</f>
        <v>10537.659173420752</v>
      </c>
      <c r="D213" s="15">
        <f>B213*100/Hipoteca!$F$2</f>
        <v>86.171948682723311</v>
      </c>
      <c r="E213" s="15">
        <f>C213*100/Hipoteca!$G$2</f>
        <v>98.427601076374273</v>
      </c>
    </row>
    <row r="214" spans="1:5" x14ac:dyDescent="0.35">
      <c r="A214" s="12">
        <v>42979</v>
      </c>
      <c r="B214" s="16">
        <f>Hipoteca!F215+B213</f>
        <v>43327.392632786512</v>
      </c>
      <c r="C214" s="16">
        <f>Hipoteca!G215+C213</f>
        <v>10549.182549518482</v>
      </c>
      <c r="D214" s="15">
        <f>B214*100/Hipoteca!$F$2</f>
        <v>86.654785265572968</v>
      </c>
      <c r="E214" s="15">
        <f>C214*100/Hipoteca!$G$2</f>
        <v>98.535235822092886</v>
      </c>
    </row>
    <row r="215" spans="1:5" x14ac:dyDescent="0.35">
      <c r="A215" s="12">
        <v>43009</v>
      </c>
      <c r="B215" s="16">
        <f>Hipoteca!F216+B214</f>
        <v>43569.213288030383</v>
      </c>
      <c r="C215" s="16">
        <f>Hipoteca!G216+C214</f>
        <v>10560.303561797171</v>
      </c>
      <c r="D215" s="15">
        <f>B215*100/Hipoteca!$F$2</f>
        <v>87.138426576060709</v>
      </c>
      <c r="E215" s="15">
        <f>C215*100/Hipoteca!$G$2</f>
        <v>98.639112265818937</v>
      </c>
    </row>
    <row r="216" spans="1:5" x14ac:dyDescent="0.35">
      <c r="A216" s="12">
        <v>43040</v>
      </c>
      <c r="B216" s="16">
        <f>Hipoteca!F217+B215</f>
        <v>43811.436977699661</v>
      </c>
      <c r="C216" s="16">
        <f>Hipoteca!G217+C215</f>
        <v>10571.021539650454</v>
      </c>
      <c r="D216" s="15">
        <f>B216*100/Hipoteca!$F$2</f>
        <v>87.622873955399271</v>
      </c>
      <c r="E216" s="15">
        <f>C216*100/Hipoteca!$G$2</f>
        <v>98.739224143715816</v>
      </c>
    </row>
    <row r="217" spans="1:5" x14ac:dyDescent="0.35">
      <c r="A217" s="12">
        <v>43070</v>
      </c>
      <c r="B217" s="16">
        <f>Hipoteca!F218+B216</f>
        <v>44054.064373518384</v>
      </c>
      <c r="C217" s="16">
        <f>Hipoteca!G218+C216</f>
        <v>10581.335811354287</v>
      </c>
      <c r="D217" s="15">
        <f>B217*100/Hipoteca!$F$2</f>
        <v>88.108128747036716</v>
      </c>
      <c r="E217" s="15">
        <f>C217*100/Hipoteca!$G$2</f>
        <v>98.835565181507107</v>
      </c>
    </row>
    <row r="218" spans="1:5" x14ac:dyDescent="0.35">
      <c r="A218" s="12">
        <v>43101</v>
      </c>
      <c r="B218" s="16">
        <f>Hipoteca!F219+B217</f>
        <v>44297.096148330136</v>
      </c>
      <c r="C218" s="16">
        <f>Hipoteca!G219+C217</f>
        <v>10591.24570406509</v>
      </c>
      <c r="D218" s="15">
        <f>B218*100/Hipoteca!$F$2</f>
        <v>88.594192296660225</v>
      </c>
      <c r="E218" s="15">
        <f>C218*100/Hipoteca!$G$2</f>
        <v>98.928129094459294</v>
      </c>
    </row>
    <row r="219" spans="1:5" x14ac:dyDescent="0.35">
      <c r="A219" s="12">
        <v>43132</v>
      </c>
      <c r="B219" s="16">
        <f>Hipoteca!F220+B218</f>
        <v>44540.532976099908</v>
      </c>
      <c r="C219" s="16">
        <f>Hipoteca!G220+C218</f>
        <v>10600.750543817872</v>
      </c>
      <c r="D219" s="15">
        <f>B219*100/Hipoteca!$F$2</f>
        <v>89.081065952199751</v>
      </c>
      <c r="E219" s="15">
        <f>C219*100/Hipoteca!$G$2</f>
        <v>99.016909587364367</v>
      </c>
    </row>
    <row r="220" spans="1:5" x14ac:dyDescent="0.35">
      <c r="A220" s="12">
        <v>43160</v>
      </c>
      <c r="B220" s="16">
        <f>Hipoteca!F221+B219</f>
        <v>44784.375531915968</v>
      </c>
      <c r="C220" s="16">
        <f>Hipoteca!G221+C219</f>
        <v>10609.849655524373</v>
      </c>
      <c r="D220" s="15">
        <f>B220*100/Hipoteca!$F$2</f>
        <v>89.568751063831883</v>
      </c>
      <c r="E220" s="15">
        <f>C220*100/Hipoteca!$G$2</f>
        <v>99.101900354522201</v>
      </c>
    </row>
    <row r="221" spans="1:5" x14ac:dyDescent="0.35">
      <c r="A221" s="12">
        <v>43191</v>
      </c>
      <c r="B221" s="16">
        <f>Hipoteca!F222+B220</f>
        <v>45028.624491991723</v>
      </c>
      <c r="C221" s="16">
        <f>Hipoteca!G222+C220</f>
        <v>10618.54236297118</v>
      </c>
      <c r="D221" s="15">
        <f>B221*100/Hipoteca!$F$2</f>
        <v>90.057248983983399</v>
      </c>
      <c r="E221" s="15">
        <f>C221*100/Hipoteca!$G$2</f>
        <v>99.183095079723216</v>
      </c>
    </row>
    <row r="222" spans="1:5" x14ac:dyDescent="0.35">
      <c r="A222" s="12">
        <v>43221</v>
      </c>
      <c r="B222" s="16">
        <f>Hipoteca!F223+B221</f>
        <v>45273.280533667603</v>
      </c>
      <c r="C222" s="16">
        <f>Hipoteca!G223+C221</f>
        <v>10626.82798881786</v>
      </c>
      <c r="D222" s="15">
        <f>B222*100/Hipoteca!$F$2</f>
        <v>90.546561067335162</v>
      </c>
      <c r="E222" s="15">
        <f>C222*100/Hipoteca!$G$2</f>
        <v>99.260487436230832</v>
      </c>
    </row>
    <row r="223" spans="1:5" x14ac:dyDescent="0.35">
      <c r="A223" s="12">
        <v>43252</v>
      </c>
      <c r="B223" s="16">
        <f>Hipoteca!F224+B222</f>
        <v>45518.344335412941</v>
      </c>
      <c r="C223" s="16">
        <f>Hipoteca!G224+C222</f>
        <v>10634.70585459508</v>
      </c>
      <c r="D223" s="15">
        <f>B223*100/Hipoteca!$F$2</f>
        <v>91.036688670825825</v>
      </c>
      <c r="E223" s="15">
        <f>C223*100/Hipoteca!$G$2</f>
        <v>99.334071086763885</v>
      </c>
    </row>
    <row r="224" spans="1:5" x14ac:dyDescent="0.35">
      <c r="A224" s="12">
        <v>43282</v>
      </c>
      <c r="B224" s="16">
        <f>Hipoteca!F225+B223</f>
        <v>45763.816576827856</v>
      </c>
      <c r="C224" s="16">
        <f>Hipoteca!G225+C223</f>
        <v>10642.175280702726</v>
      </c>
      <c r="D224" s="15">
        <f>B224*100/Hipoteca!$F$2</f>
        <v>91.527633153655657</v>
      </c>
      <c r="E224" s="15">
        <f>C224*100/Hipoteca!$G$2</f>
        <v>99.40383968347912</v>
      </c>
    </row>
    <row r="225" spans="1:5" x14ac:dyDescent="0.35">
      <c r="A225" s="12">
        <v>43313</v>
      </c>
      <c r="B225" s="16">
        <f>Hipoteca!F226+B224</f>
        <v>46009.697938645128</v>
      </c>
      <c r="C225" s="16">
        <f>Hipoteca!G226+C224</f>
        <v>10649.235586408013</v>
      </c>
      <c r="D225" s="15">
        <f>B225*100/Hipoteca!$F$2</f>
        <v>92.019395877290208</v>
      </c>
      <c r="E225" s="15">
        <f>C225*100/Hipoteca!$G$2</f>
        <v>99.469786867953445</v>
      </c>
    </row>
    <row r="226" spans="1:5" x14ac:dyDescent="0.35">
      <c r="A226" s="12">
        <v>43344</v>
      </c>
      <c r="B226" s="16">
        <f>Hipoteca!F227+B225</f>
        <v>46255.989102732092</v>
      </c>
      <c r="C226" s="16">
        <f>Hipoteca!G227+C225</f>
        <v>10655.886089843605</v>
      </c>
      <c r="D226" s="15">
        <f>B226*100/Hipoteca!$F$2</f>
        <v>92.511978205464132</v>
      </c>
      <c r="E226" s="15">
        <f>C226*100/Hipoteca!$G$2</f>
        <v>99.531906271166505</v>
      </c>
    </row>
    <row r="227" spans="1:5" x14ac:dyDescent="0.35">
      <c r="A227" s="12">
        <v>43374</v>
      </c>
      <c r="B227" s="16">
        <f>Hipoteca!F228+B226</f>
        <v>46502.690752092538</v>
      </c>
      <c r="C227" s="16">
        <f>Hipoteca!G228+C226</f>
        <v>10662.126108005717</v>
      </c>
      <c r="D227" s="15">
        <f>B227*100/Hipoteca!$F$2</f>
        <v>93.00538150418501</v>
      </c>
      <c r="E227" s="15">
        <f>C227*100/Hipoteca!$G$2</f>
        <v>99.590191513482836</v>
      </c>
    </row>
    <row r="228" spans="1:5" x14ac:dyDescent="0.35">
      <c r="A228" s="12">
        <v>43405</v>
      </c>
      <c r="B228" s="16">
        <f>Hipoteca!F229+B227</f>
        <v>46749.803570868586</v>
      </c>
      <c r="C228" s="16">
        <f>Hipoteca!G229+C227</f>
        <v>10667.95495675223</v>
      </c>
      <c r="D228" s="15">
        <f>B228*100/Hipoteca!$F$2</f>
        <v>93.499607141737116</v>
      </c>
      <c r="E228" s="15">
        <f>C228*100/Hipoteca!$G$2</f>
        <v>99.644636204634295</v>
      </c>
    </row>
    <row r="229" spans="1:5" x14ac:dyDescent="0.35">
      <c r="A229" s="12">
        <v>43435</v>
      </c>
      <c r="B229" s="16">
        <f>Hipoteca!F230+B228</f>
        <v>46997.328244342592</v>
      </c>
      <c r="C229" s="16">
        <f>Hipoteca!G230+C228</f>
        <v>10673.371950800782</v>
      </c>
      <c r="D229" s="15">
        <f>B229*100/Hipoteca!$F$2</f>
        <v>93.994656488685123</v>
      </c>
      <c r="E229" s="15">
        <f>C229*100/Hipoteca!$G$2</f>
        <v>99.695233943702263</v>
      </c>
    </row>
    <row r="230" spans="1:5" x14ac:dyDescent="0.35">
      <c r="A230" s="12">
        <v>43466</v>
      </c>
      <c r="B230" s="16">
        <f>Hipoteca!F231+B229</f>
        <v>47245.265458939059</v>
      </c>
      <c r="C230" s="16">
        <f>Hipoteca!G231+C229</f>
        <v>10678.376403726877</v>
      </c>
      <c r="D230" s="15">
        <f>B230*100/Hipoteca!$F$2</f>
        <v>94.490530917878061</v>
      </c>
      <c r="E230" s="15">
        <f>C230*100/Hipoteca!$G$2</f>
        <v>99.741978319099942</v>
      </c>
    </row>
    <row r="231" spans="1:5" x14ac:dyDescent="0.35">
      <c r="A231" s="12">
        <v>43497</v>
      </c>
      <c r="B231" s="16">
        <f>Hipoteca!F232+B230</f>
        <v>47493.615902226513</v>
      </c>
      <c r="C231" s="16">
        <f>Hipoteca!G232+C230</f>
        <v>10682.96762796198</v>
      </c>
      <c r="D231" s="15">
        <f>B231*100/Hipoteca!$F$2</f>
        <v>94.987231804452961</v>
      </c>
      <c r="E231" s="15">
        <f>C231*100/Hipoteca!$G$2</f>
        <v>99.784862908554572</v>
      </c>
    </row>
    <row r="232" spans="1:5" x14ac:dyDescent="0.35">
      <c r="A232" s="12">
        <v>43525</v>
      </c>
      <c r="B232" s="16">
        <f>Hipoteca!F233+B231</f>
        <v>47742.380262919447</v>
      </c>
      <c r="C232" s="16">
        <f>Hipoteca!G233+C231</f>
        <v>10687.144934791602</v>
      </c>
      <c r="D232" s="15">
        <f>B232*100/Hipoteca!$F$2</f>
        <v>95.484760525838851</v>
      </c>
      <c r="E232" s="15">
        <f>C232*100/Hipoteca!$G$2</f>
        <v>99.82388127908952</v>
      </c>
    </row>
    <row r="233" spans="1:5" x14ac:dyDescent="0.35">
      <c r="A233" s="12">
        <v>43556</v>
      </c>
      <c r="B233" s="16">
        <f>Hipoteca!F234+B232</f>
        <v>47991.559230880208</v>
      </c>
      <c r="C233" s="16">
        <f>Hipoteca!G234+C232</f>
        <v>10690.907634353403</v>
      </c>
      <c r="D233" s="15">
        <f>B233*100/Hipoteca!$F$2</f>
        <v>95.983118461760355</v>
      </c>
      <c r="E233" s="15">
        <f>C233*100/Hipoteca!$G$2</f>
        <v>99.859026987006644</v>
      </c>
    </row>
    <row r="234" spans="1:5" x14ac:dyDescent="0.35">
      <c r="A234" s="12">
        <v>43586</v>
      </c>
      <c r="B234" s="16">
        <f>Hipoteca!F235+B233</f>
        <v>48241.153497120897</v>
      </c>
      <c r="C234" s="16">
        <f>Hipoteca!G235+C233</f>
        <v>10694.255035635269</v>
      </c>
      <c r="D234" s="15">
        <f>B234*100/Hipoteca!$F$2</f>
        <v>96.482306994241739</v>
      </c>
      <c r="E234" s="15">
        <f>C234*100/Hipoteca!$G$2</f>
        <v>99.890293577868235</v>
      </c>
    </row>
    <row r="235" spans="1:5" x14ac:dyDescent="0.35">
      <c r="A235" s="12">
        <v>43617</v>
      </c>
      <c r="B235" s="16">
        <f>Hipoteca!F236+B234</f>
        <v>48491.163753805326</v>
      </c>
      <c r="C235" s="16">
        <f>Hipoteca!G236+C234</f>
        <v>10697.186446473401</v>
      </c>
      <c r="D235" s="15">
        <f>B235*100/Hipoteca!$F$2</f>
        <v>96.982327507610606</v>
      </c>
      <c r="E235" s="15">
        <f>C235*100/Hipoteca!$G$2</f>
        <v>99.917674586479166</v>
      </c>
    </row>
    <row r="236" spans="1:5" x14ac:dyDescent="0.35">
      <c r="A236" s="12">
        <v>43647</v>
      </c>
      <c r="B236" s="16">
        <f>Hipoteca!F237+B235</f>
        <v>48741.590694250895</v>
      </c>
      <c r="C236" s="16">
        <f>Hipoteca!G237+C235</f>
        <v>10699.701173550391</v>
      </c>
      <c r="D236" s="15">
        <f>B236*100/Hipoteca!$F$2</f>
        <v>97.483181388501734</v>
      </c>
      <c r="E236" s="15">
        <f>C236*100/Hipoteca!$G$2</f>
        <v>99.941163536869041</v>
      </c>
    </row>
    <row r="237" spans="1:5" x14ac:dyDescent="0.35">
      <c r="A237" s="12">
        <v>43678</v>
      </c>
      <c r="B237" s="16">
        <f>Hipoteca!F238+B236</f>
        <v>48992.435012930539</v>
      </c>
      <c r="C237" s="16">
        <f>Hipoteca!G238+C236</f>
        <v>10701.798522393306</v>
      </c>
      <c r="D237" s="15">
        <f>B237*100/Hipoteca!$F$2</f>
        <v>97.984870025861014</v>
      </c>
      <c r="E237" s="15">
        <f>C237*100/Hipoteca!$G$2</f>
        <v>99.960753942274195</v>
      </c>
    </row>
    <row r="238" spans="1:5" x14ac:dyDescent="0.35">
      <c r="A238" s="12">
        <v>43709</v>
      </c>
      <c r="B238" s="16">
        <f>Hipoteca!F239+B237</f>
        <v>49243.697405474646</v>
      </c>
      <c r="C238" s="16">
        <f>Hipoteca!G239+C237</f>
        <v>10703.477797371756</v>
      </c>
      <c r="D238" s="15">
        <f>B238*100/Hipoteca!$F$2</f>
        <v>98.487394810949226</v>
      </c>
      <c r="E238" s="15">
        <f>C238*100/Hipoteca!$G$2</f>
        <v>99.97643930511957</v>
      </c>
    </row>
    <row r="239" spans="1:5" x14ac:dyDescent="0.35">
      <c r="A239" s="12">
        <v>43739</v>
      </c>
      <c r="B239" s="16">
        <f>Hipoteca!F240+B238</f>
        <v>49495.378568672997</v>
      </c>
      <c r="C239" s="16">
        <f>Hipoteca!G240+C238</f>
        <v>10704.738301695965</v>
      </c>
      <c r="D239" s="15">
        <f>B239*100/Hipoteca!$F$2</f>
        <v>98.990757137345938</v>
      </c>
      <c r="E239" s="15">
        <f>C239*100/Hipoteca!$G$2</f>
        <v>99.988213117000996</v>
      </c>
    </row>
    <row r="240" spans="1:5" x14ac:dyDescent="0.35">
      <c r="A240" s="12">
        <v>43770</v>
      </c>
      <c r="B240" s="16">
        <f>Hipoteca!F241+B239</f>
        <v>49747.479200476679</v>
      </c>
      <c r="C240" s="16">
        <f>Hipoteca!G241+C239</f>
        <v>10705.579337414843</v>
      </c>
      <c r="D240" s="15">
        <f>B240*100/Hipoteca!$F$2</f>
        <v>99.494958400953294</v>
      </c>
      <c r="E240" s="15">
        <f>C240*100/Hipoteca!$G$2</f>
        <v>99.996068858666803</v>
      </c>
    </row>
    <row r="241" spans="1:5" x14ac:dyDescent="0.35">
      <c r="A241" s="12">
        <v>43800</v>
      </c>
      <c r="B241" s="16">
        <f>Hipoteca!F242+B240</f>
        <v>50000.000000000029</v>
      </c>
      <c r="C241" s="16">
        <f>Hipoteca!G242+C240</f>
        <v>10706.00020541405</v>
      </c>
      <c r="D241" s="15">
        <f>B241*100/Hipoteca!$F$2</f>
        <v>100</v>
      </c>
      <c r="E241" s="15">
        <f>C241*100/Hipoteca!$G$2</f>
        <v>99.999999999999986</v>
      </c>
    </row>
    <row r="242" spans="1:5" x14ac:dyDescent="0.35">
      <c r="A242" s="3"/>
      <c r="B242" s="3"/>
    </row>
    <row r="243" spans="1:5" x14ac:dyDescent="0.35">
      <c r="A243" s="3"/>
      <c r="B243" s="3"/>
    </row>
    <row r="244" spans="1:5" x14ac:dyDescent="0.35">
      <c r="A244" s="3"/>
      <c r="B244" s="3"/>
    </row>
    <row r="245" spans="1:5" x14ac:dyDescent="0.35">
      <c r="A245" s="3"/>
      <c r="B245" s="3"/>
    </row>
    <row r="246" spans="1:5" x14ac:dyDescent="0.35">
      <c r="A246" s="3"/>
      <c r="B246" s="3"/>
    </row>
    <row r="247" spans="1:5" x14ac:dyDescent="0.35">
      <c r="A247" s="3"/>
      <c r="B247" s="3"/>
    </row>
    <row r="248" spans="1:5" x14ac:dyDescent="0.35">
      <c r="A248" s="3"/>
      <c r="B248" s="3"/>
    </row>
    <row r="249" spans="1:5" x14ac:dyDescent="0.35">
      <c r="A249" s="3"/>
      <c r="B249" s="3"/>
    </row>
    <row r="250" spans="1:5" x14ac:dyDescent="0.35">
      <c r="A250" s="3"/>
      <c r="B250" s="3"/>
    </row>
    <row r="251" spans="1:5" x14ac:dyDescent="0.35">
      <c r="A251" s="3"/>
      <c r="B251" s="3"/>
    </row>
    <row r="252" spans="1:5" x14ac:dyDescent="0.35">
      <c r="A252" s="3"/>
      <c r="B252" s="3"/>
    </row>
    <row r="253" spans="1:5" x14ac:dyDescent="0.35">
      <c r="A253" s="3"/>
      <c r="B253" s="3"/>
    </row>
    <row r="254" spans="1:5" x14ac:dyDescent="0.35">
      <c r="A254" s="3"/>
      <c r="B254" s="3"/>
    </row>
    <row r="255" spans="1:5" x14ac:dyDescent="0.35">
      <c r="A255" s="3"/>
      <c r="B255" s="3"/>
    </row>
    <row r="256" spans="1:5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Hipoteca</vt:lpstr>
      <vt:lpstr>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2023-08-11T17:53:34Z</dcterms:modified>
  <dc:language/>
</cp:coreProperties>
</file>