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igitalScope\"/>
    </mc:Choice>
  </mc:AlternateContent>
  <bookViews>
    <workbookView xWindow="0" yWindow="0" windowWidth="19200" windowHeight="7332" activeTab="2"/>
  </bookViews>
  <sheets>
    <sheet name="adder_theoretical" sheetId="1" r:id="rId1"/>
    <sheet name="adder_parctical" sheetId="3" r:id="rId2"/>
    <sheet name="transfer func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D26" i="2"/>
  <c r="D22" i="2"/>
  <c r="D23" i="2"/>
  <c r="D24" i="2"/>
  <c r="D25" i="2"/>
  <c r="D21" i="2"/>
  <c r="E5" i="2"/>
  <c r="E7" i="2" s="1"/>
  <c r="E4" i="2"/>
  <c r="E3" i="2"/>
  <c r="F10" i="3"/>
  <c r="B11" i="3" s="1"/>
  <c r="B1" i="3"/>
  <c r="E6" i="2" l="1"/>
  <c r="D12" i="2" s="1"/>
  <c r="E12" i="2" s="1"/>
  <c r="G4" i="2"/>
  <c r="B10" i="3"/>
  <c r="B1" i="1"/>
  <c r="F10" i="1"/>
  <c r="B11" i="1" s="1"/>
  <c r="D11" i="2" l="1"/>
  <c r="E11" i="2" s="1"/>
  <c r="E13" i="2" s="1"/>
  <c r="B10" i="1"/>
  <c r="D13" i="2" l="1"/>
</calcChain>
</file>

<file path=xl/sharedStrings.xml><?xml version="1.0" encoding="utf-8"?>
<sst xmlns="http://schemas.openxmlformats.org/spreadsheetml/2006/main" count="48" uniqueCount="30">
  <si>
    <t>m</t>
  </si>
  <si>
    <t>b</t>
  </si>
  <si>
    <t>r'</t>
  </si>
  <si>
    <t>r1</t>
  </si>
  <si>
    <t>r2</t>
  </si>
  <si>
    <t>rf</t>
  </si>
  <si>
    <t>rg</t>
  </si>
  <si>
    <t>vref</t>
  </si>
  <si>
    <t>Vout</t>
  </si>
  <si>
    <t>Vref</t>
  </si>
  <si>
    <t>G</t>
  </si>
  <si>
    <t>R1'</t>
  </si>
  <si>
    <t>R2'</t>
  </si>
  <si>
    <t>R'</t>
  </si>
  <si>
    <t>Vin(Vout,G,Vref)</t>
  </si>
  <si>
    <t>Vin</t>
  </si>
  <si>
    <t>Vout,buffer</t>
  </si>
  <si>
    <t>Vpp</t>
  </si>
  <si>
    <t>R1</t>
  </si>
  <si>
    <t>R2</t>
  </si>
  <si>
    <t>RF</t>
  </si>
  <si>
    <t>RG</t>
  </si>
  <si>
    <t>Ohm</t>
  </si>
  <si>
    <t>Params</t>
  </si>
  <si>
    <t>Consts</t>
  </si>
  <si>
    <t>Variables</t>
  </si>
  <si>
    <t>vin</t>
  </si>
  <si>
    <t>vout</t>
  </si>
  <si>
    <t>vin_calc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</si>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</sst>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vincalc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'transfer func'!$C$21:$C$26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'transfer func'!$A$21:$A$26</c:f>
              <c:numCache>
                <c:formatCode>General</c:formatCode>
                <c:ptCount val="6"/>
                <c:pt idx="0">
                  <c:v>1.4690000000000001</c:v>
                </c:pt>
                <c:pt idx="1">
                  <c:v>2.78</c:v>
                </c:pt>
                <c:pt idx="2">
                  <c:v>4.9269999999999996</c:v>
                </c:pt>
                <c:pt idx="3">
                  <c:v>5.88</c:v>
                </c:pt>
                <c:pt idx="4">
                  <c:v>9.0990000000000002</c:v>
                </c:pt>
                <c:pt idx="5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vin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'transfer func'!$C$21:$C$26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'transfer func'!$C$21:$C$26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v>diff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'transfer func'!$D$21:$D$26</c:f>
              <c:numCache>
                <c:formatCode>General</c:formatCode>
                <c:ptCount val="6"/>
                <c:pt idx="0">
                  <c:v>0.96900000000000008</c:v>
                </c:pt>
                <c:pt idx="1">
                  <c:v>0.7799999999999998</c:v>
                </c:pt>
                <c:pt idx="2">
                  <c:v>0.9269999999999996</c:v>
                </c:pt>
                <c:pt idx="3">
                  <c:v>0.87999999999999989</c:v>
                </c:pt>
                <c:pt idx="4">
                  <c:v>1.0990000000000002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19672"/>
        <c:axId val="502020456"/>
      </c:lineChart>
      <c:catAx>
        <c:axId val="5020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20456"/>
        <c:crosses val="autoZero"/>
        <c:auto val="1"/>
        <c:lblAlgn val="ctr"/>
        <c:lblOffset val="100"/>
        <c:noMultiLvlLbl val="0"/>
      </c:catAx>
      <c:valAx>
        <c:axId val="5020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7</xdr:row>
      <xdr:rowOff>64770</xdr:rowOff>
    </xdr:from>
    <xdr:to>
      <xdr:col>13</xdr:col>
      <xdr:colOff>30480</xdr:colOff>
      <xdr:row>22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"/>
    </sheetView>
  </sheetViews>
  <sheetFormatPr defaultRowHeight="14.4" x14ac:dyDescent="0.3"/>
  <sheetData>
    <row r="1" spans="1:6" x14ac:dyDescent="0.3">
      <c r="A1" t="s">
        <v>0</v>
      </c>
      <c r="B1">
        <f>5/60</f>
        <v>8.3333333333333329E-2</v>
      </c>
    </row>
    <row r="2" spans="1:6" x14ac:dyDescent="0.3">
      <c r="A2" t="s">
        <v>1</v>
      </c>
      <c r="B2">
        <v>2.5</v>
      </c>
    </row>
    <row r="4" spans="1:6" x14ac:dyDescent="0.3">
      <c r="E4" t="s">
        <v>3</v>
      </c>
      <c r="F4">
        <v>150000</v>
      </c>
    </row>
    <row r="5" spans="1:6" x14ac:dyDescent="0.3">
      <c r="E5" t="s">
        <v>4</v>
      </c>
      <c r="F5">
        <v>10000</v>
      </c>
    </row>
    <row r="6" spans="1:6" x14ac:dyDescent="0.3">
      <c r="E6" t="s">
        <v>5</v>
      </c>
      <c r="F6">
        <v>50000</v>
      </c>
    </row>
    <row r="7" spans="1:6" x14ac:dyDescent="0.3">
      <c r="E7" t="s">
        <v>6</v>
      </c>
      <c r="F7">
        <v>150000</v>
      </c>
    </row>
    <row r="8" spans="1:6" x14ac:dyDescent="0.3">
      <c r="E8" t="s">
        <v>7</v>
      </c>
      <c r="F8">
        <v>2</v>
      </c>
    </row>
    <row r="10" spans="1:6" x14ac:dyDescent="0.3">
      <c r="A10" t="s">
        <v>0</v>
      </c>
      <c r="B10">
        <f>F5/(F4+F5)*F10</f>
        <v>8.3333333333333329E-2</v>
      </c>
      <c r="E10" t="s">
        <v>2</v>
      </c>
      <c r="F10">
        <f>(F6+F7)/(F7)</f>
        <v>1.3333333333333333</v>
      </c>
    </row>
    <row r="11" spans="1:6" x14ac:dyDescent="0.3">
      <c r="A11" t="s">
        <v>1</v>
      </c>
      <c r="B11">
        <f>F8*F4/(F4+F5)*F10</f>
        <v>2.5</v>
      </c>
    </row>
  </sheetData>
  <scenarios current="0" show="0">
    <scenario name="m" locked="1" count="4" user="Gal Golan" comment="Created by Gal Golan on 2/23/2015">
      <inputCells r="F4" val="14507.9408306106"/>
      <inputCells r="F5" val="8711.66362097171"/>
      <inputCells r="F6" val="100000"/>
      <inputCells r="F7" val="1000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0" sqref="F10"/>
    </sheetView>
  </sheetViews>
  <sheetFormatPr defaultRowHeight="14.4" x14ac:dyDescent="0.3"/>
  <sheetData>
    <row r="1" spans="1:6" x14ac:dyDescent="0.3">
      <c r="A1" t="s">
        <v>0</v>
      </c>
      <c r="B1">
        <f>5/60</f>
        <v>8.3333333333333329E-2</v>
      </c>
    </row>
    <row r="2" spans="1:6" x14ac:dyDescent="0.3">
      <c r="A2" t="s">
        <v>1</v>
      </c>
      <c r="B2">
        <v>2.5</v>
      </c>
    </row>
    <row r="4" spans="1:6" x14ac:dyDescent="0.3">
      <c r="E4" t="s">
        <v>3</v>
      </c>
      <c r="F4">
        <v>150000</v>
      </c>
    </row>
    <row r="5" spans="1:6" x14ac:dyDescent="0.3">
      <c r="E5" t="s">
        <v>4</v>
      </c>
      <c r="F5">
        <v>10000</v>
      </c>
    </row>
    <row r="6" spans="1:6" x14ac:dyDescent="0.3">
      <c r="E6" t="s">
        <v>5</v>
      </c>
      <c r="F6">
        <v>50000</v>
      </c>
    </row>
    <row r="7" spans="1:6" x14ac:dyDescent="0.3">
      <c r="E7" t="s">
        <v>6</v>
      </c>
      <c r="F7">
        <v>150000</v>
      </c>
    </row>
    <row r="8" spans="1:6" x14ac:dyDescent="0.3">
      <c r="E8" t="s">
        <v>7</v>
      </c>
      <c r="F8">
        <v>2</v>
      </c>
    </row>
    <row r="10" spans="1:6" x14ac:dyDescent="0.3">
      <c r="A10" t="s">
        <v>0</v>
      </c>
      <c r="B10">
        <f>F5/(F4+F5)*F10</f>
        <v>8.3333333333333329E-2</v>
      </c>
      <c r="E10" t="s">
        <v>2</v>
      </c>
      <c r="F10">
        <f>(F6+F7)/(F7)</f>
        <v>1.3333333333333333</v>
      </c>
    </row>
    <row r="11" spans="1:6" x14ac:dyDescent="0.3">
      <c r="A11" t="s">
        <v>1</v>
      </c>
      <c r="B11">
        <f>F8*F4/(F4+F5)*F10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workbookViewId="0">
      <selection activeCell="H4" sqref="H4"/>
    </sheetView>
  </sheetViews>
  <sheetFormatPr defaultRowHeight="14.4" x14ac:dyDescent="0.3"/>
  <cols>
    <col min="4" max="4" width="11.44140625" customWidth="1"/>
    <col min="7" max="7" width="16.88671875" customWidth="1"/>
  </cols>
  <sheetData>
    <row r="2" spans="1:12" x14ac:dyDescent="0.3">
      <c r="A2" t="s">
        <v>23</v>
      </c>
      <c r="D2" t="s">
        <v>25</v>
      </c>
      <c r="J2" t="s">
        <v>24</v>
      </c>
    </row>
    <row r="3" spans="1:12" x14ac:dyDescent="0.3">
      <c r="A3" s="1" t="s">
        <v>8</v>
      </c>
      <c r="B3" s="1">
        <v>3.43</v>
      </c>
      <c r="D3" s="2" t="s">
        <v>11</v>
      </c>
      <c r="E3" s="2">
        <f>K3/(K3+K4)</f>
        <v>0.9372780916351936</v>
      </c>
      <c r="G3" s="3" t="s">
        <v>14</v>
      </c>
      <c r="H3" s="4"/>
      <c r="J3" s="2" t="s">
        <v>18</v>
      </c>
      <c r="K3" s="2">
        <v>149150</v>
      </c>
      <c r="L3" s="2" t="s">
        <v>22</v>
      </c>
    </row>
    <row r="4" spans="1:12" x14ac:dyDescent="0.3">
      <c r="A4" s="1" t="s">
        <v>9</v>
      </c>
      <c r="B4" s="1">
        <v>2</v>
      </c>
      <c r="D4" s="2" t="s">
        <v>12</v>
      </c>
      <c r="E4" s="2">
        <f>K4/(K4+K3)</f>
        <v>6.2721908364806359E-2</v>
      </c>
      <c r="G4" s="4">
        <f>(B3-B5*B4*E3*E5)/(B5*E4*E5)</f>
        <v>11.007523473141884</v>
      </c>
      <c r="H4" s="4">
        <f>G4-0.94</f>
        <v>10.067523473141884</v>
      </c>
      <c r="J4" s="2" t="s">
        <v>19</v>
      </c>
      <c r="K4" s="2">
        <v>9981</v>
      </c>
      <c r="L4" s="2" t="s">
        <v>22</v>
      </c>
    </row>
    <row r="5" spans="1:12" x14ac:dyDescent="0.3">
      <c r="A5" s="1" t="s">
        <v>10</v>
      </c>
      <c r="B5" s="1">
        <v>1</v>
      </c>
      <c r="D5" s="2" t="s">
        <v>13</v>
      </c>
      <c r="E5" s="2">
        <f>(K5+K6)/K6</f>
        <v>1.3372480982250101</v>
      </c>
      <c r="J5" s="2" t="s">
        <v>20</v>
      </c>
      <c r="K5" s="2">
        <v>50540</v>
      </c>
      <c r="L5" s="2" t="s">
        <v>22</v>
      </c>
    </row>
    <row r="6" spans="1:12" x14ac:dyDescent="0.3">
      <c r="D6" s="2" t="s">
        <v>0</v>
      </c>
      <c r="E6" s="2">
        <f>E4*E5</f>
        <v>8.3874752677880651E-2</v>
      </c>
      <c r="J6" s="2" t="s">
        <v>21</v>
      </c>
      <c r="K6" s="2">
        <v>149860</v>
      </c>
      <c r="L6" s="2" t="s">
        <v>22</v>
      </c>
    </row>
    <row r="7" spans="1:12" x14ac:dyDescent="0.3">
      <c r="D7" s="2" t="s">
        <v>1</v>
      </c>
      <c r="E7" s="2">
        <f>B4*E3*E5</f>
        <v>2.5067466910942588</v>
      </c>
    </row>
    <row r="10" spans="1:12" x14ac:dyDescent="0.3">
      <c r="A10" s="3" t="s">
        <v>15</v>
      </c>
      <c r="B10" s="4"/>
      <c r="C10" s="4"/>
      <c r="D10" s="3" t="s">
        <v>16</v>
      </c>
      <c r="E10" s="3" t="s">
        <v>8</v>
      </c>
      <c r="F10" s="4"/>
    </row>
    <row r="11" spans="1:12" x14ac:dyDescent="0.3">
      <c r="A11" s="4">
        <v>-10</v>
      </c>
      <c r="B11" s="4"/>
      <c r="C11" s="4"/>
      <c r="D11" s="4">
        <f>A11*$E$6+$E$7</f>
        <v>1.6679991643154524</v>
      </c>
      <c r="E11" s="4">
        <f>D11*$B$5</f>
        <v>1.6679991643154524</v>
      </c>
      <c r="F11" s="4"/>
    </row>
    <row r="12" spans="1:12" x14ac:dyDescent="0.3">
      <c r="A12" s="4">
        <v>10</v>
      </c>
      <c r="B12" s="4"/>
      <c r="C12" s="4"/>
      <c r="D12" s="4">
        <f t="shared" ref="D12:D15" si="0">A12*$E$6+$E$7</f>
        <v>3.3454942178730653</v>
      </c>
      <c r="E12" s="4">
        <f t="shared" ref="E12:E15" si="1">D12*$B$5</f>
        <v>3.3454942178730653</v>
      </c>
      <c r="F12" s="4"/>
    </row>
    <row r="13" spans="1:12" x14ac:dyDescent="0.3">
      <c r="A13" s="5"/>
      <c r="B13" s="5"/>
      <c r="C13" s="5"/>
      <c r="D13" s="6">
        <f>D12-D11</f>
        <v>1.677495053557613</v>
      </c>
      <c r="E13" s="6">
        <f>E12-E11</f>
        <v>1.677495053557613</v>
      </c>
      <c r="F13" s="6" t="s">
        <v>17</v>
      </c>
    </row>
    <row r="20" spans="1:4" x14ac:dyDescent="0.3">
      <c r="A20" t="s">
        <v>28</v>
      </c>
      <c r="B20" t="s">
        <v>27</v>
      </c>
      <c r="C20" t="s">
        <v>26</v>
      </c>
      <c r="D20" t="s">
        <v>29</v>
      </c>
    </row>
    <row r="21" spans="1:4" x14ac:dyDescent="0.3">
      <c r="A21">
        <v>1.4690000000000001</v>
      </c>
      <c r="B21">
        <v>2.63</v>
      </c>
      <c r="C21">
        <v>0.5</v>
      </c>
      <c r="D21">
        <f>A21-C21</f>
        <v>0.96900000000000008</v>
      </c>
    </row>
    <row r="22" spans="1:4" x14ac:dyDescent="0.3">
      <c r="A22">
        <v>2.78</v>
      </c>
      <c r="B22">
        <v>2.74</v>
      </c>
      <c r="C22">
        <v>2</v>
      </c>
      <c r="D22">
        <f t="shared" ref="D22:D26" si="2">A22-C22</f>
        <v>0.7799999999999998</v>
      </c>
    </row>
    <row r="23" spans="1:4" x14ac:dyDescent="0.3">
      <c r="A23">
        <v>4.9269999999999996</v>
      </c>
      <c r="B23">
        <v>2.92</v>
      </c>
      <c r="C23">
        <v>4</v>
      </c>
      <c r="D23">
        <f t="shared" si="2"/>
        <v>0.9269999999999996</v>
      </c>
    </row>
    <row r="24" spans="1:4" x14ac:dyDescent="0.3">
      <c r="A24">
        <v>5.88</v>
      </c>
      <c r="B24">
        <v>3</v>
      </c>
      <c r="C24">
        <v>5</v>
      </c>
      <c r="D24">
        <f t="shared" si="2"/>
        <v>0.87999999999999989</v>
      </c>
    </row>
    <row r="25" spans="1:4" x14ac:dyDescent="0.3">
      <c r="A25">
        <v>9.0990000000000002</v>
      </c>
      <c r="B25">
        <v>3.27</v>
      </c>
      <c r="C25">
        <v>8</v>
      </c>
      <c r="D25">
        <f t="shared" si="2"/>
        <v>1.0990000000000002</v>
      </c>
    </row>
    <row r="26" spans="1:4" x14ac:dyDescent="0.3">
      <c r="A26">
        <v>11</v>
      </c>
      <c r="B26">
        <v>3.43</v>
      </c>
      <c r="C26">
        <v>10</v>
      </c>
      <c r="D26">
        <f t="shared" si="2"/>
        <v>1</v>
      </c>
    </row>
  </sheetData>
  <sortState ref="A21:C25">
    <sortCondition ref="C21"/>
  </sortState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adder_theoretical</vt:lpstr>
      <vt:lpstr>adder_parctical</vt:lpstr>
      <vt:lpstr>transfer func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Golan</dc:creator>
  <cp:lastModifiedBy>Gal Golan</cp:lastModifiedBy>
  <dcterms:created xsi:type="dcterms:W3CDTF">2015-02-23T09:10:01Z</dcterms:created>
  <dcterms:modified xsi:type="dcterms:W3CDTF">2015-04-15T16:35:20Z</dcterms:modified>
</cp:coreProperties>
</file>