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63" i="8"/>
  <c r="F55" i="8" l="1"/>
  <c r="J18" i="7"/>
  <c r="J21" i="7"/>
  <c r="J22" i="7"/>
  <c r="J23" i="7"/>
  <c r="J17" i="7"/>
  <c r="J33" i="7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31" i="8"/>
  <c r="F10" i="8"/>
  <c r="F18" i="8"/>
  <c r="F41" i="8"/>
  <c r="F28" i="8"/>
  <c r="F30" i="8"/>
  <c r="F8" i="8"/>
  <c r="F21" i="8"/>
  <c r="F51" i="8"/>
  <c r="F61" i="8"/>
  <c r="F11" i="8"/>
  <c r="F57" i="8"/>
  <c r="F43" i="8"/>
  <c r="F40" i="8"/>
  <c r="F48" i="8"/>
  <c r="F29" i="8"/>
  <c r="F17" i="8"/>
  <c r="F44" i="8"/>
  <c r="F35" i="8"/>
  <c r="F34" i="8"/>
  <c r="F36" i="8"/>
  <c r="F23" i="8"/>
  <c r="F24" i="8"/>
  <c r="F27" i="8"/>
  <c r="F45" i="8"/>
  <c r="F46" i="8"/>
  <c r="F3" i="8"/>
  <c r="F25" i="8"/>
  <c r="F60" i="8"/>
  <c r="F47" i="8"/>
  <c r="F19" i="8"/>
  <c r="F26" i="8"/>
  <c r="F42" i="8"/>
  <c r="F20" i="8"/>
  <c r="F50" i="8"/>
  <c r="F16" i="8"/>
  <c r="F13" i="8"/>
  <c r="F15" i="8"/>
  <c r="F32" i="8"/>
  <c r="F4" i="8"/>
  <c r="F54" i="8"/>
  <c r="F56" i="8"/>
  <c r="F6" i="8"/>
  <c r="F5" i="8"/>
  <c r="F14" i="8"/>
  <c r="F22" i="8"/>
  <c r="F12" i="8"/>
  <c r="F49" i="8"/>
  <c r="F33" i="8"/>
  <c r="F7" i="8"/>
  <c r="F62" i="8"/>
  <c r="F9" i="8"/>
  <c r="F418" i="9" l="1"/>
  <c r="E418" i="9" s="1"/>
  <c r="F418" i="11"/>
  <c r="E418" i="11" s="1"/>
  <c r="F465" i="10"/>
  <c r="E465" i="10" s="1"/>
  <c r="F471" i="11"/>
  <c r="E471" i="11" s="1"/>
  <c r="F471" i="9"/>
  <c r="E471" i="9" s="1"/>
  <c r="F28" i="10"/>
  <c r="E28" i="10" s="1"/>
  <c r="F28" i="9"/>
  <c r="E28" i="9" s="1"/>
  <c r="F28" i="11"/>
  <c r="E28" i="11" s="1"/>
  <c r="F56" i="11"/>
  <c r="E56" i="11" s="1"/>
  <c r="F56" i="9"/>
  <c r="E56" i="9" s="1"/>
  <c r="F56" i="10"/>
  <c r="E56" i="10" s="1"/>
  <c r="F339" i="11"/>
  <c r="E339" i="11" s="1"/>
  <c r="F335" i="10"/>
  <c r="E335" i="10" s="1"/>
  <c r="F339" i="9"/>
  <c r="E339" i="9" s="1"/>
  <c r="F339" i="10"/>
  <c r="E339" i="10" s="1"/>
  <c r="F343" i="9"/>
  <c r="E343" i="9" s="1"/>
  <c r="F343" i="11"/>
  <c r="E343" i="11" s="1"/>
  <c r="F462" i="11"/>
  <c r="E462" i="11" s="1"/>
  <c r="F456" i="10"/>
  <c r="E456" i="10" s="1"/>
  <c r="F462" i="9"/>
  <c r="E462" i="9" s="1"/>
  <c r="F510" i="10"/>
  <c r="E510" i="10" s="1"/>
  <c r="F516" i="11"/>
  <c r="E516" i="11" s="1"/>
  <c r="F516" i="9"/>
  <c r="E516" i="9" s="1"/>
  <c r="F501" i="10"/>
  <c r="E501" i="10" s="1"/>
  <c r="F507" i="11"/>
  <c r="E507" i="11" s="1"/>
  <c r="F507" i="9"/>
  <c r="E507" i="9" s="1"/>
  <c r="F338" i="11"/>
  <c r="E338" i="11" s="1"/>
  <c r="F334" i="10"/>
  <c r="E334" i="10" s="1"/>
  <c r="F338" i="9"/>
  <c r="E338" i="9" s="1"/>
  <c r="F492" i="10"/>
  <c r="E492" i="10" s="1"/>
  <c r="F498" i="11"/>
  <c r="E498" i="11" s="1"/>
  <c r="F498" i="9"/>
  <c r="E498" i="9" s="1"/>
  <c r="F453" i="11"/>
  <c r="E453" i="11" s="1"/>
  <c r="F447" i="10"/>
  <c r="E447" i="10" s="1"/>
  <c r="F453" i="9"/>
  <c r="E453" i="9" s="1"/>
  <c r="J20" i="7"/>
  <c r="F417" i="9"/>
  <c r="E417" i="9" s="1"/>
  <c r="F417" i="11"/>
  <c r="E417" i="11" s="1"/>
  <c r="J19" i="7"/>
  <c r="F38" i="8"/>
  <c r="F37" i="8"/>
  <c r="L13" i="5"/>
  <c r="O13" i="5"/>
  <c r="L7" i="5"/>
  <c r="L9" i="5"/>
  <c r="L12" i="5"/>
  <c r="L6" i="5"/>
  <c r="L11" i="5"/>
  <c r="J8" i="5"/>
  <c r="F483" i="10" l="1"/>
  <c r="E483" i="10" s="1"/>
  <c r="F489" i="11"/>
  <c r="E489" i="11" s="1"/>
  <c r="F489" i="9"/>
  <c r="E489" i="9" s="1"/>
  <c r="F474" i="10"/>
  <c r="E474" i="10" s="1"/>
  <c r="F480" i="11"/>
  <c r="E480" i="11" s="1"/>
  <c r="F480" i="9"/>
  <c r="E480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
Checking Warnings: 
Feedwater Heater (PCE) [26]: flash inlet pressure =1000 &lt;  drain pressure =1044.9bar
Mixer [40]: 1st inlet pressure =1.011 &lt;  outlet pressure =236.9bar
ST Group [5]: inlet pressure =1000 &lt;  exit pressure =1044.9bar
Circulating Fluidized Bed [45]: P is close to Pcr.  The boiler type has been set to once-through.
ST Group [1]: PR &lt; minimum value, 1.05
ST Group [2]: PR &lt; minimum value, 1.05
ST Group [3]: PR &lt; minimum value, 1.05
ST Group [4]: PR &lt; minimum value, 1.05
ST Group [5]: PR &lt; minimum value, 1.05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<sst xmlns="http://schemas.openxmlformats.org/spreadsheetml/2006/main" count="35051" uniqueCount="8086">
  <si>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</si>
  <si>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</si>
  <si>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</si>
  <si>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</si>
  <si>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</si>
  <si>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</si>
  <si>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</si>
  <si>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</si>
  <si>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</si>
  <si>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</si>
  <si>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</si>
  <si>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</si>
  <si>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</si>
  <si>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</si>
  <si>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</si>
  <si>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</si>
  <si>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</si>
  <si>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</si>
  <si>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</si>
  <si>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</si>
  <si>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</si>
  <si>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</si>
  <si>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</si>
  <si>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</si>
  <si>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</si>
  <si>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</si>
  <si>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</si>
  <si>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</si>
  <si>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</si>
  <si>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</si>
  <si>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</si>
  <si>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</si>
  <si>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</si>
  <si>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</si>
  <si>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</si>
  <si>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</si>
  <si>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</si>
  <si>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</si>
  <si>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</si>
  <si>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</si>
  <si>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</si>
  <si>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</si>
  <si>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</si>
  <si>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</si>
  <si>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</si>
  <si>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</si>
  <si>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</si>
  <si>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</si>
  <si>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</si>
  <si>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</si>
  <si>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</si>
  <si>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</si>
  <si>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</si>
  <si>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</si>
  <si>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</si>
  <si>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</si>
  <si>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</si>
  <si>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</si>
  <si>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</si>
  <si>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</si>
  <si>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</si>
  <si>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</si>
  <si>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</si>
  <si>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</si>
  <si>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</si>
  <si>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</si>
  <si>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</si>
  <si>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</si>
  <si>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</si>
  <si>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</si>
  <si>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</si>
  <si>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</si>
  <si>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</si>
  <si>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</si>
  <si>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</si>
  <si>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</si>
  <si>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</si>
  <si>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</si>
  <si>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</si>
  <si>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</si>
  <si>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</si>
  <si>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</si>
  <si>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</si>
  <si>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</si>
  <si>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</si>
  <si>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</si>
  <si>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</si>
  <si>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</si>
  <si>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</si>
  <si>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</si>
  <si>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</si>
  <si>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</si>
  <si>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</si>
  <si>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</si>
  <si>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</si>
  <si>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</si>
  <si>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</si>
  <si>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</si>
  <si>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</si>
  <si>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</si>
  <si>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</si>
  <si>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</si>
  <si>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</si>
  <si>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</si>
  <si>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</si>
  <si>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</si>
  <si>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</si>
  <si>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</si>
  <si>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</si>
  <si>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</si>
  <si>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</si>
  <si>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</si>
  <si>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</si>
  <si>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</si>
  <si>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</si>
  <si>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</si>
  <si>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</si>
  <si>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</si>
  <si>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</si>
  <si>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</si>
  <si>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</si>
  <si>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</si>
  <si>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</si>
  <si>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</si>
  <si>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</si>
  <si>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</si>
  <si>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</si>
  <si>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</si>
  <si>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</si>
  <si>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</si>
  <si>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</si>
  <si>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</si>
  <si>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</si>
  <si>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</si>
  <si>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</si>
  <si>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</si>
  <si>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</si>
  <si>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</si>
  <si>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</si>
  <si>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</si>
  <si>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</si>
  <si>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</si>
  <si>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</si>
  <si>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</si>
  <si>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</si>
  <si>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</si>
  <si>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</si>
  <si>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</si>
  <si>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</si>
  <si>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</si>
  <si>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</si>
  <si>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</si>
  <si>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</si>
  <si>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</si>
  <si>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</si>
  <si>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</si>
  <si>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</si>
  <si>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</si>
  <si>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</si>
  <si>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</si>
  <si>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</si>
  <si>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</si>
  <si>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</si>
  <si>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</si>
  <si>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</si>
  <si>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</si>
  <si>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</si>
  <si>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</si>
  <si>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</si>
  <si>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</si>
  <si>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</si>
  <si>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</si>
  <si>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</si>
  <si>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</si>
  <si>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</si>
  <si>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</si>
  <si>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</si>
  <si>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</si>
  <si>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</si>
  <si>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</si>
  <si>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</si>
  <si>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</si>
  <si>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</si>
  <si>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</si>
  <si>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</si>
  <si>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</si>
  <si>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</si>
  <si>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</si>
  <si>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</si>
  <si>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</si>
  <si>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</si>
  <si>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</si>
  <si>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</si>
  <si>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</si>
  <si>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</si>
  <si>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</si>
  <si>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</si>
  <si>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</si>
  <si>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</si>
  <si>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</si>
  <si>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</si>
  <si>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</si>
  <si>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</si>
  <si>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</si>
  <si>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</si>
  <si>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</si>
  <si>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</si>
  <si>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</si>
  <si>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</si>
  <si>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</si>
  <si>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</si>
  <si>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</si>
  <si>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</si>
  <si>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</si>
  <si>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</si>
  <si>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</si>
  <si>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</si>
  <si>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</si>
  <si>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</si>
  <si>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</si>
  <si>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</si>
  <si>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</si>
  <si>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</si>
  <si>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</si>
  <si>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</si>
  <si>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</si>
  <si>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</si>
  <si>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</si>
  <si>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</si>
  <si>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</si>
  <si>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</si>
  <si>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</si>
  <si>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</si>
  <si>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</si>
  <si>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</si>
  <si>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</si>
  <si>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</si>
  <si>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</si>
  <si>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</si>
  <si>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</si>
  <si>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</si>
  <si>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</si>
  <si>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</si>
  <si>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</si>
  <si>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</si>
  <si>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</si>
  <si>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</si>
  <si>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</si>
  <si>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</si>
  <si>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</si>
  <si>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</si>
  <si>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</si>
  <si>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</si>
  <si>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</si>
  <si>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</si>
  <si>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</si>
  <si>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</si>
  <si>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</si>
  <si>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</si>
  <si>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</si>
  <si>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</si>
  <si>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</si>
  <si>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</si>
  <si>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</si>
  <si>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</si>
  <si>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</si>
  <si>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</si>
  <si>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</si>
  <si>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</si>
  <si>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</si>
  <si>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</si>
  <si>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</si>
  <si>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</si>
  <si>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</si>
  <si>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</si>
  <si>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</si>
  <si>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</si>
  <si>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</si>
  <si>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</si>
  <si>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</si>
  <si>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</si>
  <si>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</si>
  <si>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</si>
  <si>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</si>
  <si>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</si>
  <si>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</si>
  <si>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</si>
  <si>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</si>
  <si>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</si>
  <si>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</si>
  <si>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</si>
  <si>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</si>
  <si>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</si>
  <si>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</si>
  <si>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</si>
  <si>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</si>
  <si>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</si>
  <si>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</si>
  <si>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</si>
  <si>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</si>
  <si>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</si>
  <si>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</si>
  <si>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</si>
  <si>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</si>
  <si>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</si>
  <si>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</si>
  <si>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</si>
  <si>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</si>
  <si>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</si>
  <si>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</si>
  <si>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</si>
  <si>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</si>
  <si>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</si>
  <si>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</si>
  <si>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</si>
  <si>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</si>
  <si>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</si>
  <si>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</si>
  <si>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</si>
  <si>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</si>
  <si>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</si>
  <si>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</si>
  <si>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</si>
  <si>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</si>
  <si>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</si>
  <si>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</si>
  <si>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</si>
  <si>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</si>
  <si>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</si>
  <si>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</si>
  <si>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</si>
  <si>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</si>
  <si>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</si>
  <si>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</si>
  <si>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</si>
  <si>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</si>
  <si>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</si>
  <si>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</si>
  <si>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</si>
  <si>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</si>
  <si>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</si>
  <si>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</si>
  <si>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</si>
  <si>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</si>
  <si>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</si>
  <si>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</si>
  <si>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</si>
  <si>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</si>
  <si>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</si>
  <si>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</si>
  <si>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</si>
  <si>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</si>
  <si>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</si>
  <si>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</si>
  <si>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</si>
  <si>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</si>
  <si>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</si>
  <si>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</si>
  <si>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</si>
  <si>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</si>
  <si>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</si>
  <si>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</si>
  <si>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</si>
  <si>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</si>
  <si>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</si>
  <si>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</si>
  <si>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</si>
  <si>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</si>
  <si>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</si>
  <si>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</si>
  <si>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</si>
  <si>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</si>
  <si>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</si>
  <si>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</si>
  <si>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</si>
  <si>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</si>
  <si>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</si>
  <si>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</si>
  <si>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</si>
  <si>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</si>
  <si>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</si>
  <si>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</si>
  <si>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</si>
  <si>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</si>
  <si>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</si>
  <si>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</si>
  <si>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</si>
  <si>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</si>
  <si>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</si>
  <si>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</si>
  <si>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</si>
  <si>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</si>
  <si>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</si>
  <si>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</si>
  <si>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</si>
  <si>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</si>
  <si>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</si>
  <si>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</si>
  <si>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</si>
  <si>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</si>
  <si>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</si>
  <si>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</si>
  <si>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</si>
  <si>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</si>
  <si>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</si>
  <si>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</si>
  <si>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</si>
  <si>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</si>
  <si>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</si>
  <si>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</si>
  <si>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</si>
  <si>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</si>
  <si>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</si>
  <si>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</si>
  <si>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</si>
  <si>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</si>
  <si>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</si>
  <si>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</si>
  <si>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</si>
  <si>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</si>
  <si>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</si>
  <si>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</si>
  <si>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</si>
  <si>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</si>
  <si>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</si>
  <si>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</si>
  <si>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</si>
  <si>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</si>
  <si>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</si>
  <si>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</si>
  <si>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</si>
  <si>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</si>
  <si>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</si>
  <si>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</si>
  <si>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</si>
  <si>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</si>
  <si>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</si>
  <si>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</si>
  <si>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</si>
  <si>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</si>
  <si>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</si>
  <si>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</si>
  <si>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</si>
  <si>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</si>
  <si>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</si>
  <si>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</si>
  <si>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</si>
  <si>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</si>
  <si>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</si>
  <si>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</si>
  <si>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</si>
  <si>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</si>
  <si>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</si>
  <si>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</si>
  <si>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</si>
  <si>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</si>
  <si>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</si>
  <si>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</si>
  <si>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</si>
  <si>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</si>
  <si>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</si>
  <si>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</si>
  <si>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</si>
  <si>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</si>
  <si>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</si>
  <si>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</si>
  <si>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</si>
  <si>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</si>
  <si>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</si>
  <si>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</si>
  <si>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</si>
  <si>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</si>
  <si>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</si>
  <si>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</si>
  <si>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</si>
  <si>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</si>
  <si>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</si>
  <si>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</si>
  <si>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</si>
  <si>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</si>
  <si>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</si>
  <si>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</si>
  <si>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</si>
  <si>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</si>
  <si>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</si>
  <si>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</si>
  <si>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</si>
  <si>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</si>
  <si>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</si>
  <si>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</si>
  <si>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</si>
  <si>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</si>
  <si>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</si>
  <si>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</si>
  <si>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</si>
  <si>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</si>
  <si>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</si>
  <si>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</si>
  <si>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</si>
  <si>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</si>
  <si>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</si>
  <si>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</si>
  <si>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</si>
  <si>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</si>
  <si>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</si>
  <si>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</si>
  <si>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</si>
  <si>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</si>
  <si>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</si>
  <si>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</si>
  <si>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</si>
  <si>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</si>
  <si>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</si>
  <si>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</si>
  <si>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</si>
  <si>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</si>
  <si>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</si>
  <si>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</si>
  <si>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</si>
  <si>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</si>
  <si>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</si>
  <si>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</si>
  <si>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</si>
  <si>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</si>
  <si>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</si>
  <si>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</si>
  <si>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</si>
  <si>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</si>
  <si>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</si>
  <si>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</si>
  <si>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</si>
  <si>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</si>
  <si>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</si>
  <si>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</si>
  <si>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</si>
  <si>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</si>
  <si>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</si>
  <si>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</si>
  <si>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</si>
  <si>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</si>
  <si>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</si>
  <si>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</si>
  <si>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</si>
  <si>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</si>
  <si>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</si>
  <si>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</si>
  <si>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</si>
  <si>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</si>
  <si>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</si>
  <si>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</si>
  <si>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</si>
  <si>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</si>
  <si>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</si>
  <si>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</si>
  <si>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</si>
  <si>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</si>
  <si>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</si>
  <si>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</si>
  <si>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</si>
  <si>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</si>
  <si>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</si>
  <si>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</si>
  <si>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</si>
  <si>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</si>
  <si>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</si>
  <si>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</si>
  <si>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</si>
  <si>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</si>
  <si>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</si>
  <si>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</si>
  <si>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</si>
  <si>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</si>
  <si>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</si>
  <si>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</si>
  <si>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</si>
  <si>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</si>
  <si>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</si>
  <si>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</si>
  <si>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</si>
  <si>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</si>
  <si>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</si>
  <si>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</si>
  <si>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</si>
  <si>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</si>
  <si>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</si>
  <si>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</si>
  <si>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</si>
  <si>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</si>
  <si>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</si>
  <si>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</si>
  <si>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</si>
  <si>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</si>
  <si>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</si>
  <si>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</si>
  <si>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</si>
  <si>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</si>
  <si>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</si>
  <si>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</si>
  <si>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</si>
  <si>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</si>
  <si>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</si>
  <si>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</si>
  <si>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</si>
  <si>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</si>
  <si>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</si>
  <si>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</si>
  <si>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</si>
  <si>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</si>
  <si>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</si>
  <si>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</si>
  <si>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</si>
  <si>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</si>
  <si>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</si>
  <si>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</si>
  <si>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</si>
  <si>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</si>
  <si>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</si>
  <si>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</si>
  <si>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</si>
  <si>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</si>
  <si>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</si>
  <si>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</si>
  <si>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</si>
  <si>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</si>
  <si>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</si>
  <si>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</si>
  <si>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</si>
  <si>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</si>
  <si>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</si>
  <si>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</si>
  <si>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</si>
  <si>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</si>
  <si>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</si>
  <si>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</si>
  <si>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</si>
  <si>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</si>
  <si>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</si>
  <si>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</si>
  <si>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</si>
  <si>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</si>
  <si>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</si>
  <si>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</si>
  <si>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</si>
  <si>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</si>
  <si>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</si>
  <si>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</si>
  <si>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</si>
  <si>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</si>
  <si>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</si>
  <si>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</si>
  <si>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</si>
  <si>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</si>
  <si>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</si>
  <si>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</si>
  <si>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</si>
  <si>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</si>
  <si>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</si>
  <si>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</si>
  <si>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</si>
  <si>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</si>
  <si>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</si>
  <si>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</si>
  <si>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</si>
  <si>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</si>
  <si>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</si>
  <si>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</si>
  <si>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</si>
  <si>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</si>
  <si>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</si>
  <si>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</si>
  <si>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</si>
  <si>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</si>
  <si>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</si>
  <si>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</si>
  <si>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</si>
  <si>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</si>
  <si>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</si>
  <si>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</si>
  <si>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</si>
  <si>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</si>
  <si>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</si>
  <si>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</si>
  <si>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</si>
  <si>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</si>
  <si>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</si>
  <si>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</si>
  <si>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</si>
  <si>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</si>
  <si>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</si>
  <si>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</si>
  <si>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</si>
  <si>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</si>
  <si>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</si>
  <si>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</si>
  <si>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</si>
  <si>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</si>
  <si>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</si>
  <si>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</si>
  <si>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</si>
  <si>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</si>
  <si>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</si>
  <si>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</si>
  <si>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</si>
  <si>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</si>
  <si>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</si>
  <si>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</si>
  <si>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</si>
  <si>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</si>
  <si>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</si>
  <si>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</si>
  <si>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</si>
  <si>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</si>
  <si>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</si>
  <si>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</si>
  <si>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</si>
  <si>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</si>
  <si>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</si>
  <si>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</si>
  <si>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</si>
  <si>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</si>
  <si>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</si>
  <si>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</si>
  <si>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</si>
  <si>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</si>
  <si>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</si>
  <si>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</si>
  <si>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</si>
  <si>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</si>
  <si>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</si>
  <si>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</si>
  <si>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</si>
  <si>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</si>
  <si>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</si>
  <si>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</si>
  <si>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</si>
  <si>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</si>
  <si>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</si>
  <si>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</si>
  <si>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</si>
  <si>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</si>
  <si>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</si>
  <si>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</si>
  <si>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</si>
  <si>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</si>
  <si>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</si>
  <si>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</si>
  <si>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</si>
  <si>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</si>
  <si>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</si>
  <si>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</si>
  <si>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</si>
  <si>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</si>
  <si>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</si>
  <si>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</si>
  <si>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</si>
  <si>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</si>
  <si>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</si>
  <si>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</si>
  <si>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</si>
  <si>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</si>
  <si>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</si>
  <si>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</si>
  <si>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</si>
  <si>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</si>
  <si>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</si>
  <si>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</si>
  <si>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</si>
  <si>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</si>
  <si>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</si>
  <si>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</si>
  <si>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</si>
  <si>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</si>
  <si>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</si>
  <si>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</si>
  <si>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</si>
  <si>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</si>
  <si>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</si>
  <si>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</si>
  <si>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</si>
  <si>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</si>
  <si>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</si>
  <si>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</si>
  <si>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</si>
  <si>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</si>
  <si>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</si>
  <si>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</si>
  <si>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</si>
  <si>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</si>
  <si>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</si>
  <si>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</si>
  <si>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</si>
  <si>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</si>
  <si>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</si>
  <si>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</si>
  <si>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</si>
  <si>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</si>
  <si>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</si>
  <si>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</si>
  <si>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</si>
  <si>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</si>
  <si>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</si>
  <si>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</si>
  <si>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</si>
  <si>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</si>
  <si>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</si>
  <si>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</si>
  <si>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</si>
  <si>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</si>
  <si>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</si>
  <si>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</si>
  <si>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</si>
  <si>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</si>
  <si>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</si>
  <si>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</si>
  <si>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</si>
  <si>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</si>
  <si>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</si>
  <si>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</si>
  <si>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</si>
  <si>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</si>
  <si>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</si>
  <si>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</si>
  <si>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</si>
  <si>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</si>
  <si>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</si>
  <si>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</si>
  <si>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</si>
  <si>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</si>
  <si>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</si>
  <si>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</si>
  <si>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</si>
  <si>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</si>
  <si>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</si>
  <si>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</si>
  <si>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</si>
  <si>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</si>
  <si>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</si>
  <si>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</si>
  <si>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</si>
  <si>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</si>
  <si>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</si>
  <si>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</si>
  <si>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</si>
  <si>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</si>
  <si>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</si>
  <si>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</si>
  <si>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</si>
  <si>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</si>
  <si>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</si>
  <si>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</si>
  <si>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</si>
  <si>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</si>
  <si>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</si>
  <si>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</si>
  <si>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</si>
  <si>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</si>
  <si>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</si>
  <si>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</si>
  <si>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</si>
  <si>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</si>
  <si>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</si>
  <si>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</si>
  <si>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</si>
  <si>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</si>
  <si>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</si>
  <si>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</si>
  <si>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</si>
  <si>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</si>
  <si>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</si>
  <si>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</si>
  <si>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</si>
  <si>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</si>
  <si>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</si>
  <si>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</si>
  <si>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</si>
  <si>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</si>
  <si>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</si>
  <si>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</si>
  <si>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</si>
  <si>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</si>
  <si>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</si>
  <si>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</si>
  <si>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</si>
  <si>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</si>
  <si>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</si>
  <si>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</si>
  <si>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</si>
  <si>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</si>
  <si>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</si>
  <si>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</si>
  <si>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</si>
  <si>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</si>
  <si>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</si>
  <si>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</si>
  <si>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</si>
  <si>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</si>
  <si>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</si>
  <si>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</si>
  <si>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</si>
  <si>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</si>
  <si>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</si>
  <si>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</si>
  <si>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</si>
  <si>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</si>
  <si>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</si>
  <si>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</si>
  <si>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</si>
  <si>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</si>
  <si>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</si>
  <si>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</si>
  <si>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</si>
  <si>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</si>
  <si>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</si>
  <si>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</si>
  <si>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</si>
  <si>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</si>
  <si>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</si>
  <si>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</si>
  <si>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</si>
  <si>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</si>
  <si>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</si>
  <si>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</si>
  <si>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</si>
  <si>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</si>
  <si>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</si>
  <si>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</si>
  <si>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</si>
  <si>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</si>
  <si>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</si>
  <si>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</si>
  <si>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</si>
  <si>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</si>
  <si>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</si>
  <si>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</si>
  <si>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</si>
  <si>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</si>
  <si>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</si>
  <si>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</si>
  <si>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</si>
  <si>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</si>
  <si>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</si>
  <si>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</si>
  <si>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</si>
  <si>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</si>
  <si>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</si>
  <si>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</si>
  <si>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</si>
  <si>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</si>
  <si>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</si>
  <si>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</si>
  <si>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</si>
  <si>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</si>
  <si>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</si>
  <si>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</si>
  <si>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</si>
  <si>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</si>
  <si>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</si>
  <si>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</si>
  <si>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</si>
  <si>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</si>
  <si>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</si>
  <si>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</si>
  <si>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</si>
  <si>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</si>
  <si>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</si>
  <si>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</si>
  <si>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</si>
  <si>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</si>
  <si>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</si>
  <si>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</si>
  <si>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</si>
  <si>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</si>
  <si>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</si>
  <si>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</si>
  <si>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</si>
  <si>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</si>
  <si>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</si>
  <si>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</si>
  <si>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</si>
  <si>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</si>
  <si>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</si>
  <si>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</si>
  <si>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</si>
  <si>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</si>
  <si>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</si>
  <si>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</si>
  <si>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</si>
  <si>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</si>
  <si>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</si>
  <si>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</si>
  <si>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</si>
  <si>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</si>
  <si>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</si>
  <si>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</si>
  <si>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</si>
  <si>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</si>
  <si>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</si>
  <si>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</si>
  <si>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</si>
  <si>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</si>
  <si>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</si>
  <si>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</si>
  <si>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</si>
  <si>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</si>
  <si>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</si>
  <si>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</si>
  <si>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</si>
  <si>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</si>
  <si>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</si>
  <si>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</si>
  <si>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</si>
  <si>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</si>
  <si>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</si>
  <si>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</si>
  <si>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</si>
  <si>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</si>
  <si>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</si>
  <si>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</si>
  <si>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</si>
  <si>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</si>
  <si>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</si>
  <si>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</si>
  <si>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</si>
  <si>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</si>
  <si>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</si>
  <si>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</si>
  <si>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</si>
  <si>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</si>
  <si>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</si>
  <si>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</si>
  <si>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</si>
  <si>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</si>
  <si>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</si>
  <si>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</si>
  <si>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</si>
  <si>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</si>
  <si>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</si>
  <si>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</si>
  <si>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</si>
  <si>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</si>
  <si>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</si>
  <si>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</si>
  <si>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</si>
  <si>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</si>
  <si>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</si>
  <si>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</si>
  <si>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</si>
  <si>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</si>
  <si>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</si>
  <si>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</si>
  <si>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</si>
  <si>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</si>
  <si>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</si>
  <si>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</si>
  <si>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</si>
  <si>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</si>
  <si>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</si>
  <si>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</si>
  <si>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</si>
  <si>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</si>
  <si>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</si>
  <si>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</si>
  <si>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</si>
  <si>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</si>
  <si>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</si>
  <si>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</si>
  <si>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</si>
  <si>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</si>
  <si>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</si>
  <si>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</si>
  <si>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</si>
  <si>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</si>
  <si>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</si>
  <si>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</si>
  <si>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</si>
  <si>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</si>
  <si>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</si>
  <si>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</si>
  <si>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</si>
  <si>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</si>
  <si>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</si>
  <si>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</si>
  <si>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</si>
  <si>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</si>
  <si>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</si>
  <si>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</si>
  <si>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</si>
  <si>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</si>
  <si>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</si>
  <si>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</si>
  <si>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</si>
  <si>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</si>
  <si>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</si>
  <si>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</si>
  <si>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</si>
  <si>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</si>
  <si>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</si>
  <si>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</si>
  <si>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</si>
  <si>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</si>
  <si>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</si>
  <si>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</si>
  <si>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</si>
  <si>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</si>
  <si>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</si>
  <si>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</si>
  <si>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</si>
  <si>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</si>
  <si>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</si>
  <si>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</si>
  <si>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</si>
  <si>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</si>
  <si>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</si>
  <si>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</si>
  <si>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</si>
  <si>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</si>
  <si>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</si>
  <si>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</si>
  <si>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</si>
  <si>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</si>
  <si>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</si>
  <si>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</si>
  <si>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</si>
  <si>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</si>
  <si>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</si>
  <si>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</si>
  <si>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</si>
  <si>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</si>
  <si>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</si>
  <si>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</si>
  <si>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</si>
  <si>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</si>
  <si>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</si>
  <si>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</si>
  <si>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</si>
  <si>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</si>
  <si>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</si>
  <si>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</si>
  <si>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</si>
  <si>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</si>
  <si>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</si>
  <si>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</si>
  <si>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</si>
  <si>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</si>
  <si>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</si>
  <si>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</si>
  <si>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</si>
  <si>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</si>
  <si>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</si>
  <si>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</si>
  <si>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</si>
  <si>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</si>
  <si>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</si>
  <si>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</si>
  <si>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</si>
  <si>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</si>
  <si>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</si>
  <si>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</si>
  <si>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</si>
  <si>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</si>
  <si>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</si>
  <si>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</si>
  <si>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</si>
  <si>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</si>
  <si>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</si>
  <si>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</si>
  <si>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</si>
  <si>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</si>
  <si>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</si>
  <si>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</si>
  <si>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</si>
  <si>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</si>
  <si>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</si>
  <si>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</si>
  <si>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</si>
  <si>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</si>
  <si>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</si>
  <si>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</si>
  <si>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</si>
  <si>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</si>
  <si>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</si>
  <si>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</si>
  <si>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</si>
  <si>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</si>
  <si>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</si>
  <si>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</si>
  <si>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</si>
  <si>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</si>
  <si>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</si>
  <si>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</si>
  <si>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</si>
  <si>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</si>
  <si>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</si>
  <si>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</si>
  <si>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</si>
  <si>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</si>
  <si>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</si>
  <si>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</si>
  <si>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</si>
  <si>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</si>
  <si>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</si>
  <si>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</si>
  <si>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</si>
  <si>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</si>
  <si>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</si>
  <si>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</si>
  <si>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</si>
  <si>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</si>
  <si>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</si>
  <si>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</si>
  <si>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</si>
  <si>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</si>
  <si>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</si>
  <si>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</si>
  <si>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</si>
  <si>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</si>
  <si>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</si>
  <si>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</si>
  <si>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</si>
  <si>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</si>
  <si>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</si>
  <si>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</si>
  <si>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</si>
  <si>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</si>
  <si>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</si>
  <si>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</si>
  <si>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</si>
  <si>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</si>
  <si>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</si>
  <si>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</si>
  <si>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</si>
  <si>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</si>
  <si>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</si>
  <si>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</si>
  <si>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</si>
  <si>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</si>
  <si>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</si>
  <si>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</si>
  <si>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</si>
  <si>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</si>
  <si>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</si>
  <si>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</si>
  <si>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</si>
  <si>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</si>
  <si>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</si>
  <si>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</si>
  <si>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</si>
  <si>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</si>
  <si>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</si>
  <si>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</si>
  <si>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</si>
  <si>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</si>
  <si>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</si>
  <si>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</si>
  <si>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</si>
  <si>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</si>
  <si>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</si>
  <si>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</si>
  <si>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</si>
  <si>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</si>
  <si>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</si>
  <si>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</si>
  <si>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</si>
  <si>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</si>
  <si>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</si>
  <si>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</si>
  <si>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</si>
  <si>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</si>
  <si>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</si>
  <si>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</si>
  <si>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</si>
  <si>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</si>
  <si>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</si>
  <si>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</si>
  <si>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</si>
  <si>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</si>
  <si>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</si>
  <si>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</si>
  <si>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</si>
  <si>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</si>
  <si>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</si>
  <si>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</si>
  <si>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</si>
  <si>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</si>
  <si>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</si>
  <si>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</si>
  <si>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</si>
  <si>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</si>
  <si>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</si>
  <si>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</si>
  <si>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</si>
  <si>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</si>
  <si>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</si>
  <si>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</si>
  <si>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</si>
  <si>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</si>
  <si>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</si>
  <si>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</si>
  <si>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</si>
  <si>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</si>
  <si>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</si>
  <si>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</si>
  <si>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</si>
  <si>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</si>
  <si>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</si>
  <si>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</si>
  <si>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</si>
  <si>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</si>
  <si>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</si>
  <si>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</si>
  <si>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</si>
  <si>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</si>
  <si>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</si>
  <si>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</si>
  <si>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</si>
  <si>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</si>
  <si>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</si>
  <si>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</si>
  <si>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</si>
  <si>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</si>
  <si>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</si>
  <si>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</si>
  <si>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</si>
  <si>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</si>
  <si>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</si>
  <si>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</si>
  <si>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</si>
  <si>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</si>
  <si>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</si>
  <si>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</si>
  <si>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</si>
  <si>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</si>
  <si>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</si>
  <si>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</si>
  <si>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</si>
  <si>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</si>
  <si>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</si>
  <si>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</si>
  <si>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</si>
  <si>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</si>
  <si>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</si>
  <si>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</si>
  <si>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</si>
  <si>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</si>
  <si>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</si>
  <si>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</si>
  <si>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</si>
  <si>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</si>
  <si>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</si>
  <si>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</si>
  <si>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</si>
  <si>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</si>
  <si>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</si>
  <si>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</si>
  <si>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</si>
  <si>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</si>
  <si>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</si>
  <si>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</si>
  <si>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</si>
  <si>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</si>
  <si>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</si>
  <si>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</si>
  <si>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</si>
  <si>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</si>
  <si>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</si>
  <si>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</si>
  <si>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</si>
  <si>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</si>
  <si>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</si>
  <si>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</si>
  <si>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</si>
  <si>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</si>
  <si>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</si>
  <si>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</si>
  <si>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</si>
  <si>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</si>
  <si>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</si>
  <si>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</si>
  <si>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</si>
  <si>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</si>
  <si>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</si>
  <si>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</si>
  <si>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</si>
  <si>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</si>
  <si>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</si>
  <si>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</si>
  <si>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</si>
  <si>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</si>
  <si>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</si>
  <si>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</si>
  <si>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</si>
  <si>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</si>
  <si>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</si>
  <si>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</si>
  <si>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</si>
  <si>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</si>
  <si>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</si>
  <si>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</si>
  <si>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</si>
  <si>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</si>
  <si>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</si>
  <si>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</si>
  <si>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</si>
  <si>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</si>
  <si>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</si>
  <si>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</si>
  <si>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</si>
  <si>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</si>
  <si>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</si>
  <si>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</si>
  <si>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</si>
  <si>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</si>
  <si>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</si>
  <si>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</si>
  <si>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</si>
  <si>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</si>
  <si>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</si>
  <si>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</si>
  <si>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</si>
  <si>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</si>
  <si>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</si>
  <si>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</si>
  <si>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</si>
  <si>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</si>
  <si>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</si>
  <si>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</si>
  <si>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</si>
  <si>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</si>
  <si>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</si>
  <si>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</si>
  <si>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</si>
  <si>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</si>
  <si>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</si>
  <si>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</si>
  <si>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</si>
  <si>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</si>
  <si>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</si>
  <si>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</si>
  <si>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</si>
  <si>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</si>
  <si>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</si>
  <si>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</si>
  <si>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</si>
  <si>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</si>
  <si>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</si>
  <si>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</si>
  <si>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</si>
  <si>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</si>
  <si>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</si>
  <si>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</si>
  <si>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</si>
  <si>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</si>
  <si>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</si>
  <si>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</si>
  <si>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</si>
  <si>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</si>
  <si>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</si>
  <si>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</si>
  <si>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</si>
  <si>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</si>
  <si>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</si>
  <si>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</si>
  <si>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</si>
  <si>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</si>
  <si>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</si>
  <si>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</si>
  <si>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</si>
  <si>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</si>
  <si>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</si>
  <si>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</si>
  <si>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</si>
  <si>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</si>
  <si>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</si>
  <si>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</si>
  <si>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</si>
  <si>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</si>
  <si>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</si>
  <si>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</si>
  <si>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</si>
  <si>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</si>
  <si>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</si>
  <si>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</si>
  <si>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</si>
  <si>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</si>
  <si>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</si>
  <si>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</si>
  <si>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</si>
  <si>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</si>
  <si>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</si>
  <si>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</si>
  <si>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</si>
  <si>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</si>
  <si>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</si>
  <si>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</si>
  <si>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</si>
  <si>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</si>
  <si>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</si>
  <si>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</si>
  <si>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</si>
  <si>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</si>
  <si>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</si>
  <si>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</si>
  <si>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</si>
  <si>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</si>
  <si>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</si>
  <si>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</si>
  <si>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</si>
  <si>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</si>
  <si>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</si>
  <si>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</si>
  <si>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</si>
  <si>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</si>
  <si>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</si>
  <si>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</si>
  <si>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</si>
  <si>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</si>
  <si>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</si>
  <si>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</si>
  <si>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</si>
  <si>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</si>
  <si>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</si>
  <si>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</si>
  <si>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</si>
  <si>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</si>
  <si>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</si>
  <si>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</si>
  <si>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</si>
  <si>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</si>
  <si>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</si>
  <si>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</si>
  <si>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</si>
  <si>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</si>
  <si>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</si>
  <si>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</si>
  <si>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</si>
  <si>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</si>
  <si>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</si>
  <si>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</si>
  <si>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</si>
  <si>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</si>
  <si>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</si>
  <si>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</si>
  <si>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</si>
  <si>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</si>
  <si>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</si>
  <si>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</si>
  <si>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</si>
  <si>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</si>
  <si>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</si>
  <si>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</si>
  <si>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</si>
  <si>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</si>
  <si>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</si>
  <si>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</si>
  <si>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</si>
  <si>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</si>
  <si>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</si>
  <si>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</si>
  <si>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</si>
  <si>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</si>
  <si>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</si>
  <si>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</si>
  <si>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</si>
  <si>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</si>
  <si>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</si>
  <si>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</si>
  <si>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</si>
  <si>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</si>
  <si>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</si>
  <si>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</si>
  <si>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</si>
  <si>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</si>
  <si>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</si>
  <si>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</si>
  <si>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</si>
  <si>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</si>
  <si>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</si>
  <si>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</si>
  <si>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</si>
  <si>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</si>
  <si>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</si>
  <si>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</si>
  <si>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</si>
  <si>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</si>
  <si>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</si>
  <si>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</si>
  <si>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</si>
  <si>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</si>
  <si>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</si>
  <si>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</si>
  <si>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</si>
  <si>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</si>
  <si>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</si>
  <si>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</si>
  <si>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</si>
  <si>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</si>
  <si>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</si>
  <si>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</si>
  <si>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</si>
  <si>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</si>
  <si>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</si>
  <si>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</si>
  <si>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</si>
  <si>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</si>
  <si>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</si>
  <si>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</si>
  <si>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</si>
  <si>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</si>
  <si>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</si>
  <si>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</si>
  <si>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</si>
  <si>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</si>
  <si>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</si>
  <si>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</si>
  <si>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</si>
  <si>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</si>
  <si>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</si>
  <si>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</si>
  <si>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</si>
  <si>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</si>
  <si>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</si>
  <si>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</si>
  <si>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</si>
  <si>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</si>
  <si>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</si>
  <si>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</si>
  <si>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</si>
  <si>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</si>
  <si>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</si>
  <si>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</si>
  <si>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</si>
  <si>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</si>
  <si>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</si>
  <si>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</si>
  <si>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</si>
  <si>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</si>
  <si>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</si>
  <si>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</si>
  <si>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</si>
  <si>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</si>
  <si>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</si>
  <si>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</si>
  <si>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</si>
  <si>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</si>
  <si>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</si>
  <si>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</si>
  <si>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</si>
  <si>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</si>
  <si>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</si>
  <si>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</si>
  <si>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</si>
  <si>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</si>
  <si>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</si>
  <si>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</si>
  <si>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</si>
  <si>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</si>
  <si>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</si>
  <si>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</si>
  <si>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</si>
  <si>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</si>
  <si>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</si>
  <si>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</si>
  <si>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</si>
  <si>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</si>
  <si>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</si>
  <si>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</si>
  <si>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</si>
  <si>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</si>
  <si>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</si>
  <si>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</si>
  <si>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</si>
  <si>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</si>
  <si>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</si>
  <si>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</si>
  <si>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</si>
  <si>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</si>
  <si>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</si>
  <si>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</si>
  <si>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</si>
  <si>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</si>
  <si>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</si>
  <si>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</si>
  <si>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</si>
  <si>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</si>
  <si>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</si>
  <si>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</si>
  <si>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</si>
  <si>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</si>
  <si>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</si>
  <si>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</si>
  <si>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</si>
  <si>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</si>
  <si>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</si>
  <si>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</si>
  <si>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</si>
  <si>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</si>
  <si>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</si>
  <si>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</si>
  <si>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</si>
  <si>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</si>
  <si>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</si>
  <si>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</si>
  <si>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</si>
  <si>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</si>
  <si>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</si>
  <si>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</si>
  <si>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</si>
  <si>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</si>
  <si>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</si>
  <si>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</si>
  <si>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</si>
  <si>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</si>
  <si>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</si>
  <si>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</si>
  <si>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</si>
  <si>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</si>
  <si>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</si>
  <si>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</si>
  <si>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</si>
  <si>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</si>
  <si>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</si>
  <si>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</si>
  <si>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</si>
  <si>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</si>
  <si>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</si>
  <si>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</si>
  <si>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</si>
  <si>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</si>
  <si>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</si>
  <si>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</si>
  <si>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</si>
  <si>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</si>
  <si>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</si>
  <si>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</si>
  <si>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</si>
  <si>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</si>
  <si>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</si>
  <si>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</si>
  <si>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</si>
  <si>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</si>
  <si>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</si>
  <si>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</si>
  <si>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</si>
  <si>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</si>
  <si>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</si>
  <si>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</si>
  <si>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</si>
  <si>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</si>
  <si>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</si>
  <si>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</si>
  <si>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</si>
  <si>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</si>
  <si>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</si>
  <si>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</si>
  <si>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</si>
  <si>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</si>
  <si>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</si>
  <si>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</si>
  <si>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</si>
  <si>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</si>
  <si>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</si>
  <si>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</si>
  <si>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</si>
  <si>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</si>
  <si>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</si>
  <si>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</si>
  <si>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</si>
  <si>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</si>
  <si>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</si>
  <si>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</si>
  <si>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</si>
  <si>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</si>
  <si>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</si>
  <si>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</si>
  <si>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</si>
  <si>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</si>
  <si>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</si>
  <si>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</si>
  <si>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</si>
  <si>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</si>
  <si>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</si>
  <si>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</si>
  <si>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</si>
  <si>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</si>
  <si>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</si>
  <si>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</si>
  <si>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</si>
  <si>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</si>
  <si>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</si>
  <si>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</si>
  <si>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</si>
  <si>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</si>
  <si>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</si>
  <si>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</si>
  <si>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</si>
  <si>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</si>
  <si>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</si>
  <si>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</si>
  <si>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</si>
  <si>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</si>
  <si>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</si>
  <si>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</si>
  <si>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</si>
  <si>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</si>
  <si>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</si>
  <si>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</si>
  <si>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</si>
  <si>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</si>
  <si>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</si>
  <si>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</si>
  <si>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</si>
  <si>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</si>
  <si>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</si>
  <si>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</si>
  <si>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</si>
  <si>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</si>
  <si>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</si>
  <si>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</si>
  <si>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</si>
  <si>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</si>
  <si>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</si>
  <si>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</si>
  <si>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</si>
  <si>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</si>
  <si>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</si>
  <si>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</si>
  <si>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</si>
  <si>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</si>
  <si>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</si>
  <si>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</si>
  <si>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</si>
  <si>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</si>
  <si>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</si>
  <si>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</si>
  <si>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</si>
  <si>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</si>
  <si>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</si>
  <si>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</si>
  <si>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</si>
  <si>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</si>
  <si>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</si>
  <si>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</si>
  <si>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</si>
  <si>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</si>
  <si>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</si>
  <si>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</si>
  <si>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</si>
  <si>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</si>
  <si>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</si>
  <si>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</si>
  <si>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</si>
  <si>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</si>
  <si>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</si>
  <si>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</si>
  <si>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</si>
  <si>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</si>
  <si>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</si>
  <si>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</si>
  <si>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</si>
  <si>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</si>
  <si>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</si>
  <si>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</si>
  <si>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</si>
  <si>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</si>
  <si>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</si>
  <si>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</si>
  <si>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</si>
  <si>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</si>
  <si>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</si>
  <si>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</si>
  <si>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</si>
  <si>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</si>
  <si>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</si>
  <si>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</si>
  <si>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</si>
  <si>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</si>
  <si>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</si>
  <si>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</si>
  <si>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</si>
  <si>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</si>
  <si>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</si>
  <si>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</si>
  <si>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</si>
  <si>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</si>
  <si>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</si>
  <si>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</si>
  <si>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</si>
  <si>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</si>
  <si>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</si>
  <si>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</si>
  <si>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</si>
  <si>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</si>
  <si>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</si>
  <si>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</si>
  <si>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</si>
  <si>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</si>
  <si>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</si>
  <si>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</si>
  <si>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</si>
  <si>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</si>
  <si>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</si>
  <si>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</si>
  <si>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</si>
  <si>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</si>
  <si>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</si>
  <si>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</si>
  <si>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</si>
  <si>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</si>
  <si>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</si>
  <si>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</si>
  <si>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</si>
  <si>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</si>
  <si>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</si>
  <si>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</si>
  <si>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</si>
  <si>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</si>
  <si>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</si>
  <si>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</si>
  <si>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</si>
  <si>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</si>
  <si>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</si>
  <si>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</si>
  <si>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</si>
  <si>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</si>
  <si>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</si>
  <si>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</si>
  <si>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</si>
  <si>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</si>
  <si>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</si>
  <si>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</si>
  <si>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</si>
  <si>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</si>
  <si>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</si>
  <si>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</si>
  <si>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</si>
  <si>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</si>
  <si>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</si>
  <si>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</si>
  <si>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</si>
  <si>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</si>
  <si>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</si>
  <si>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</si>
  <si>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</si>
  <si>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</si>
  <si>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</si>
  <si>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</si>
  <si>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</si>
  <si>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</si>
  <si>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</si>
  <si>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</si>
  <si>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</si>
  <si>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</si>
  <si>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</si>
  <si>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</si>
  <si>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</si>
  <si>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</si>
  <si>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</si>
  <si>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</si>
  <si>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</si>
  <si>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</si>
  <si>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</si>
  <si>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</si>
  <si>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</si>
  <si>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</si>
  <si>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</si>
  <si>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</si>
  <si>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</si>
  <si>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</si>
  <si>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</si>
  <si>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</si>
  <si>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</si>
  <si>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</si>
  <si>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</si>
  <si>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</si>
  <si>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</si>
  <si>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</si>
  <si>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</si>
  <si>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</si>
  <si>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</si>
  <si>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</si>
  <si>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</si>
  <si>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</si>
  <si>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</si>
  <si>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</si>
  <si>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</si>
  <si>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</si>
  <si>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</si>
  <si>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</si>
  <si>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</si>
  <si>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</si>
  <si>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</si>
  <si>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</si>
  <si>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</si>
  <si>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</si>
  <si>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</si>
  <si>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</si>
  <si>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</si>
  <si>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</si>
  <si>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</si>
  <si>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</si>
  <si>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</si>
  <si>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</si>
  <si>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</si>
  <si>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</si>
  <si>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</si>
  <si>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</si>
  <si>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</si>
  <si>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</si>
  <si>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</si>
  <si>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</si>
  <si>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</si>
  <si>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</si>
  <si>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</si>
  <si>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</si>
  <si>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</si>
  <si>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</si>
  <si>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</si>
  <si>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</si>
  <si>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</si>
  <si>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</si>
  <si>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</si>
  <si>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</si>
  <si>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</si>
  <si>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</si>
  <si>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</si>
  <si>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</si>
  <si>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</si>
  <si>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</si>
  <si>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</si>
  <si>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</si>
  <si>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</si>
  <si>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</si>
  <si>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</si>
  <si>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</si>
  <si>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</si>
  <si>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</si>
  <si>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</si>
  <si>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</si>
  <si>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</si>
  <si>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</si>
  <si>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</si>
  <si>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</si>
  <si>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</si>
  <si>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</si>
  <si>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</si>
  <si>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</si>
  <si>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</si>
  <si>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</si>
  <si>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</si>
  <si>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</si>
  <si>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</si>
  <si>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</si>
  <si>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</si>
  <si>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</si>
  <si>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</si>
  <si>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</si>
  <si>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</si>
  <si>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</si>
  <si>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</si>
  <si>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</si>
  <si>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</si>
  <si>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</si>
  <si>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</si>
  <si>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</si>
  <si>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</si>
  <si>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</si>
  <si>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</si>
  <si>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</si>
  <si>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</si>
  <si>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</si>
  <si>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</si>
  <si>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</si>
  <si>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</si>
  <si>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</si>
  <si>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</si>
  <si>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</si>
  <si>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</si>
  <si>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</si>
  <si>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</si>
  <si>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</si>
  <si>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</si>
  <si>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</si>
  <si>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</si>
  <si>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</si>
  <si>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</si>
  <si>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</si>
  <si>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</si>
  <si>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</si>
  <si>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</si>
  <si>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</si>
  <si>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</si>
  <si>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</si>
  <si>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</si>
  <si>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</si>
  <si>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</si>
  <si>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</si>
  <si>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</si>
  <si>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</si>
  <si>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</si>
  <si>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</si>
  <si>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</si>
  <si>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</si>
  <si>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</si>
  <si>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</si>
  <si>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</si>
  <si>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</si>
  <si>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</si>
  <si>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</si>
  <si>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</si>
  <si>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</si>
  <si>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</si>
  <si>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</si>
  <si>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</si>
  <si>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</si>
  <si>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</si>
  <si>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</si>
  <si>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</si>
  <si>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</si>
  <si>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</si>
  <si>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</si>
  <si>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</si>
  <si>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</si>
  <si>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</si>
  <si>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</si>
  <si>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</si>
  <si>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</si>
  <si>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</si>
  <si>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</si>
  <si>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</si>
  <si>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</si>
  <si>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</si>
  <si>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</si>
  <si>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</si>
  <si>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</si>
  <si>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</si>
  <si>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</si>
  <si>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</si>
  <si>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</si>
  <si>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</si>
  <si>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</si>
  <si>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</si>
  <si>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</si>
  <si>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</si>
  <si>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</si>
  <si>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</si>
  <si>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</si>
  <si>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</si>
  <si>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</si>
  <si>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</si>
  <si>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</si>
  <si>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</si>
  <si>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</si>
  <si>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</si>
  <si>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</si>
  <si>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</si>
  <si>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</si>
  <si>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</si>
  <si>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</si>
  <si>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</si>
  <si>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</si>
  <si>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</si>
  <si>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</si>
  <si>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</si>
  <si>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</si>
  <si>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</si>
  <si>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</si>
  <si>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</si>
  <si>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</si>
  <si>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</si>
  <si>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</si>
  <si>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</si>
  <si>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</si>
  <si>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</si>
  <si>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</si>
  <si>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</si>
  <si>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</si>
  <si>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</si>
  <si>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</si>
  <si>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</si>
  <si>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</si>
  <si>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</si>
  <si>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</si>
  <si>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</si>
  <si>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</si>
  <si>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</si>
  <si>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</si>
  <si>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</si>
  <si>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</si>
  <si>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</si>
  <si>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</si>
  <si>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</si>
  <si>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</si>
  <si>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</si>
  <si>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</si>
  <si>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</si>
  <si>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</si>
  <si>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</si>
  <si>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</si>
  <si>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</si>
  <si>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</si>
  <si>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</si>
  <si>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</si>
  <si>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</si>
  <si>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</si>
  <si>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</si>
  <si>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</si>
  <si>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</si>
  <si>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</si>
  <si>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</si>
  <si>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</si>
  <si>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</si>
  <si>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</si>
  <si>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</si>
  <si>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</si>
  <si>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</si>
  <si>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</si>
  <si>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</si>
  <si>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</si>
  <si>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</si>
  <si>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</si>
  <si>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</si>
  <si>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</si>
  <si>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</si>
  <si>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</si>
  <si>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</si>
  <si>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</si>
  <si>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</si>
  <si>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</si>
  <si>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</si>
  <si>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</si>
  <si>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</si>
  <si>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</si>
  <si>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</si>
  <si>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</si>
  <si>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</si>
  <si>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</si>
  <si>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</si>
  <si>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</si>
  <si>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</si>
  <si>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</si>
  <si>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</si>
  <si>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</si>
  <si>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</si>
  <si>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</si>
  <si>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</si>
  <si>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</si>
  <si>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</si>
  <si>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</si>
  <si>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</si>
  <si>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</si>
  <si>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</si>
  <si>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</si>
  <si>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</si>
  <si>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</si>
  <si>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</si>
  <si>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</si>
  <si>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</si>
  <si>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</si>
  <si>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</si>
  <si>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</si>
  <si>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</si>
  <si>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</si>
  <si>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</si>
  <si>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</si>
  <si>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</si>
  <si>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</si>
  <si>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</si>
  <si>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</si>
  <si>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</si>
  <si>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</si>
  <si>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</si>
  <si>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</si>
  <si>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</si>
  <si>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</si>
  <si>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</si>
  <si>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</si>
  <si>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</si>
  <si>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</si>
  <si>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</si>
  <si>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</si>
  <si>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</si>
  <si>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</si>
  <si>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</si>
  <si>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</si>
  <si>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</si>
  <si>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</si>
  <si>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</si>
  <si>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</si>
  <si>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</si>
  <si>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</si>
  <si>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</si>
  <si>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</si>
  <si>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</si>
  <si>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</si>
  <si>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</si>
  <si>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</si>
  <si>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</si>
  <si>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</si>
  <si>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</si>
  <si>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</si>
  <si>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</si>
  <si>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</si>
  <si>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</si>
  <si>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</si>
  <si>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</si>
  <si>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</si>
  <si>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</si>
  <si>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</si>
  <si>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</si>
  <si>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</si>
  <si>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</si>
  <si>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</si>
  <si>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</si>
  <si>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</si>
  <si>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</si>
  <si>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</si>
  <si>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</si>
  <si>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</si>
  <si>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</si>
  <si>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</si>
  <si>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</si>
  <si>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</si>
  <si>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</si>
  <si>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</si>
  <si>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</si>
  <si>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</si>
  <si>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</si>
  <si>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</si>
  <si>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</si>
  <si>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</si>
  <si>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</si>
  <si>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</si>
  <si>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</si>
  <si>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</si>
  <si>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</si>
  <si>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</si>
  <si>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</si>
  <si>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</si>
  <si>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</si>
  <si>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</si>
  <si>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</si>
  <si>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</si>
  <si>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</si>
  <si>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</si>
  <si>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</si>
  <si>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</si>
  <si>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</si>
  <si>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</si>
  <si>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</si>
  <si>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</si>
  <si>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</si>
  <si>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</si>
  <si>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</si>
  <si>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</si>
  <si>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</si>
  <si>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</si>
  <si>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</si>
  <si>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</si>
  <si>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</si>
  <si>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</si>
  <si>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</si>
  <si>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</si>
  <si>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</si>
  <si>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</si>
  <si>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</si>
  <si>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</si>
  <si>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</si>
  <si>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</si>
  <si>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</si>
  <si>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</si>
  <si>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</si>
  <si>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</si>
  <si>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</si>
  <si>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</si>
  <si>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</si>
  <si>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</si>
  <si>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</si>
  <si>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</si>
  <si>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</si>
  <si>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</si>
  <si>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</si>
  <si>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</si>
  <si>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</si>
  <si>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</si>
  <si>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</si>
  <si>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</si>
  <si>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</si>
  <si>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</si>
  <si>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</si>
  <si>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</si>
  <si>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</si>
  <si>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</si>
  <si>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</si>
  <si>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</si>
  <si>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</si>
  <si>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</si>
  <si>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</si>
  <si>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</si>
  <si>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</si>
  <si>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</si>
  <si>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</si>
  <si>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</si>
  <si>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</si>
  <si>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</si>
  <si>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</si>
  <si>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</si>
  <si>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</si>
  <si>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</si>
  <si>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</si>
  <si>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</si>
  <si>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</si>
  <si>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</si>
  <si>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</si>
  <si>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</si>
  <si>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</si>
  <si>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</si>
  <si>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</si>
  <si>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</si>
  <si>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</si>
  <si>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</si>
  <si>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</si>
  <si>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</si>
  <si>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</si>
  <si>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</si>
  <si>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</si>
  <si>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</si>
  <si>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</si>
  <si>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</si>
  <si>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</si>
  <si>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</si>
  <si>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</si>
  <si>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</si>
  <si>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</si>
  <si>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</si>
  <si>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</si>
  <si>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</si>
  <si>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</si>
  <si>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</si>
  <si>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</si>
  <si>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</si>
  <si>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</si>
  <si>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</si>
  <si>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</si>
  <si>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</si>
  <si>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</si>
  <si>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</si>
  <si>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</si>
  <si>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</si>
  <si>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</si>
  <si>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</si>
  <si>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</si>
  <si>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</si>
  <si>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</si>
  <si>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</si>
  <si>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</si>
  <si>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</si>
  <si>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</si>
  <si>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</si>
  <si>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</si>
  <si>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</si>
  <si>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</si>
  <si>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</si>
  <si>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</si>
  <si>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</si>
  <si>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</si>
  <si>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</si>
  <si>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</si>
  <si>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</si>
  <si>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</si>
  <si>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</si>
  <si>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</si>
  <si>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</si>
  <si>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</si>
  <si>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</si>
  <si>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</si>
  <si>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</si>
  <si>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</si>
  <si>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</si>
  <si>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</si>
  <si>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</si>
  <si>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</si>
  <si>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</si>
  <si>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</si>
  <si>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</si>
  <si>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</si>
  <si>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</si>
  <si>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</si>
  <si>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</si>
  <si>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</si>
  <si>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</si>
  <si>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</si>
  <si>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</si>
  <si>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</si>
  <si>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</si>
  <si>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</si>
  <si>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</si>
  <si>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</si>
  <si>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</si>
  <si>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</si>
  <si>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</si>
  <si>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</si>
  <si>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</si>
  <si>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</si>
  <si>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</si>
  <si>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</si>
  <si>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</si>
  <si>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</si>
  <si>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</si>
  <si>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</si>
  <si>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</si>
  <si>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</si>
  <si>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</si>
  <si>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</si>
  <si>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</si>
  <si>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</si>
  <si>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</si>
  <si>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</si>
  <si>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</si>
  <si>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</si>
  <si>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</si>
  <si>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</si>
  <si>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</si>
  <si>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</si>
  <si>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</si>
  <si>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</si>
  <si>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</si>
  <si>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</si>
  <si>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</si>
  <si>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</si>
  <si>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</si>
  <si>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</si>
  <si>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</si>
  <si>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</si>
  <si>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</si>
  <si>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</si>
  <si>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</si>
  <si>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</si>
  <si>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</si>
  <si>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</si>
  <si>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</si>
  <si>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</si>
  <si>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</si>
  <si>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</si>
  <si>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</si>
  <si>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</si>
  <si>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</si>
  <si>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</si>
  <si>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</si>
  <si>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</si>
  <si>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</si>
  <si>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</si>
  <si>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</si>
  <si>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</si>
  <si>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</si>
  <si>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</si>
  <si>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</si>
  <si>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</si>
  <si>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</si>
  <si>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</si>
  <si>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</si>
  <si>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</si>
  <si>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</si>
  <si>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</si>
  <si>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</si>
  <si>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</si>
  <si>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</si>
  <si>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</si>
  <si>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</si>
  <si>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</si>
  <si>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</si>
  <si>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</si>
  <si>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</si>
  <si>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</si>
  <si>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</si>
  <si>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</si>
  <si>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</si>
  <si>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</si>
  <si>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</si>
  <si>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</si>
  <si>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</si>
  <si>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</si>
  <si>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</si>
  <si>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</si>
  <si>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</si>
  <si>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</si>
  <si>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</si>
  <si>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</si>
  <si>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</si>
  <si>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</si>
  <si>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</si>
  <si>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</si>
  <si>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</si>
  <si>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</si>
  <si>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</si>
  <si>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</si>
  <si>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</si>
  <si>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</si>
  <si>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</si>
  <si>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</si>
  <si>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</si>
  <si>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</si>
  <si>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</si>
  <si>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</si>
  <si>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</si>
  <si>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</si>
  <si>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</si>
  <si>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</si>
  <si>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</si>
  <si>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</si>
  <si>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</si>
  <si>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</si>
  <si>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</si>
  <si>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</si>
  <si>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</si>
  <si>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</si>
  <si>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</si>
  <si>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</si>
  <si>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</si>
  <si>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</si>
  <si>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</si>
  <si>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</si>
  <si>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</si>
  <si>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</si>
  <si>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</si>
  <si>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</si>
  <si>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</si>
  <si>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</si>
  <si>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</si>
  <si>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</si>
  <si>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</si>
  <si>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</si>
  <si>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</si>
  <si>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</si>
  <si>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</si>
  <si>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</si>
  <si>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</si>
  <si>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</si>
  <si>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</si>
  <si>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</si>
  <si>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</si>
  <si>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</si>
  <si>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</si>
  <si>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</si>
  <si>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</si>
  <si>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</si>
  <si>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</si>
  <si>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</si>
  <si>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</si>
  <si>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</si>
  <si>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</si>
  <si>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</si>
  <si>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</si>
  <si>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</si>
  <si>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</si>
  <si>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</si>
  <si>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</si>
  <si>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</si>
  <si>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</si>
  <si>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</si>
  <si>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</si>
  <si>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</si>
  <si>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</si>
  <si>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</si>
  <si>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</si>
  <si>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</si>
  <si>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</si>
  <si>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</si>
  <si>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</si>
  <si>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</si>
  <si>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</si>
  <si>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</si>
  <si>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</si>
  <si>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</si>
  <si>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</si>
  <si>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</si>
  <si>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</si>
  <si>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</si>
  <si>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</si>
  <si>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</si>
  <si>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</si>
  <si>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</si>
  <si>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</si>
  <si>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</si>
  <si>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</si>
  <si>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</si>
  <si>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</si>
  <si>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</si>
  <si>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</si>
  <si>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</si>
  <si>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</si>
  <si>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</si>
  <si>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</si>
  <si>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</si>
  <si>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</si>
  <si>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</si>
  <si>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</si>
  <si>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</si>
  <si>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</si>
  <si>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</si>
  <si>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</si>
  <si>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</si>
  <si>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</si>
  <si>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</si>
  <si>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</si>
  <si>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</si>
  <si>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</si>
  <si>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</si>
  <si>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</si>
  <si>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</si>
  <si>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</si>
  <si>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</si>
  <si>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</si>
  <si>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</si>
  <si>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</si>
  <si>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</si>
  <si>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</si>
  <si>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</si>
  <si>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</si>
  <si>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</si>
  <si>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</si>
  <si>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</si>
  <si>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</si>
  <si>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</si>
  <si>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</si>
  <si>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</si>
  <si>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</si>
  <si>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</si>
  <si>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</si>
  <si>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</si>
  <si>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</si>
  <si>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</si>
  <si>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</si>
  <si>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</si>
  <si>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</si>
  <si>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</si>
  <si>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</si>
  <si>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</si>
  <si>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</si>
  <si>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</si>
  <si>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</si>
  <si>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</si>
  <si>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</si>
  <si>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</si>
  <si>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</si>
  <si>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</si>
  <si>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</si>
  <si>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</si>
  <si>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</si>
  <si>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</si>
  <si>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</si>
  <si>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</si>
  <si>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</si>
  <si>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</si>
  <si>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</si>
  <si>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</si>
  <si>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</si>
  <si>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</si>
  <si>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</si>
  <si>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</si>
  <si>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</si>
  <si>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</si>
  <si>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</si>
  <si>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</si>
  <si>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</si>
  <si>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</si>
  <si>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</si>
  <si>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</si>
  <si>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</si>
  <si>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</si>
  <si>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</si>
  <si>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</si>
  <si>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</si>
  <si>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</si>
  <si>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</si>
  <si>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</si>
  <si>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</si>
  <si>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</si>
  <si>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</si>
  <si>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</si>
  <si>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</si>
  <si>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</si>
  <si>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</si>
  <si>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</si>
  <si>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</si>
  <si>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</si>
  <si>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</si>
  <si>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</si>
  <si>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</si>
  <si>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</si>
  <si>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</si>
  <si>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</si>
  <si>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</si>
  <si>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</si>
  <si>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</si>
  <si>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</si>
  <si>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</si>
  <si>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</si>
  <si>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</si>
  <si>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</si>
  <si>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</si>
  <si>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</si>
  <si>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</si>
  <si>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</si>
  <si>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</si>
  <si>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</si>
  <si>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</si>
  <si>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</si>
  <si>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</si>
  <si>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</si>
  <si>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</si>
  <si>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</si>
  <si>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</si>
  <si>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</si>
  <si>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</si>
  <si>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</si>
  <si>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</si>
  <si>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</si>
  <si>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</si>
  <si>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</si>
  <si>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</si>
  <si>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</si>
  <si>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</si>
  <si>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</si>
  <si>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</si>
  <si>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</si>
  <si>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</si>
  <si>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</si>
  <si>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</si>
  <si>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</si>
  <si>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</si>
  <si>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</si>
  <si>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</si>
  <si>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</si>
  <si>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</si>
  <si>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</si>
  <si>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</si>
  <si>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</si>
  <si>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</si>
  <si>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</si>
  <si>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</si>
  <si>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</si>
  <si>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</si>
  <si>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</si>
  <si>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</si>
  <si>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</si>
  <si>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</si>
  <si>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</si>
  <si>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</si>
  <si>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</si>
  <si>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</si>
  <si>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</si>
  <si>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</si>
  <si>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</si>
  <si>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</si>
  <si>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</si>
  <si>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</si>
  <si>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</si>
  <si>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</si>
  <si>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</si>
  <si>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</si>
  <si>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</si>
  <si>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</si>
  <si>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</si>
  <si>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</si>
  <si>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</si>
  <si>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</si>
  <si>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</si>
  <si>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</si>
  <si>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</si>
  <si>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</si>
  <si>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</si>
  <si>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</si>
  <si>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</si>
  <si>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</si>
  <si>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</si>
  <si>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</si>
  <si>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</si>
  <si>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</si>
  <si>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</si>
  <si>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</si>
  <si>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</si>
  <si>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</si>
  <si>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</si>
  <si>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</si>
  <si>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</si>
  <si>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</si>
  <si>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</si>
  <si>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</si>
  <si>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</si>
  <si>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</si>
  <si>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</si>
  <si>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</si>
  <si>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</si>
  <si>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</si>
  <si>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</si>
  <si>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</si>
  <si>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</si>
  <si>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</si>
  <si>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</si>
  <si>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</si>
  <si>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</si>
  <si>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</si>
  <si>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</si>
  <si>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</si>
  <si>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</si>
  <si>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</si>
  <si>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</si>
  <si>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</si>
  <si>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</si>
  <si>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</si>
  <si>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</si>
  <si>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</si>
  <si>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</si>
  <si>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</si>
  <si>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</si>
  <si>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</si>
  <si>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</si>
  <si>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</si>
  <si>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</si>
  <si>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</si>
  <si>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</si>
  <si>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</si>
  <si>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</si>
  <si>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</si>
  <si>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</si>
  <si>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</si>
  <si>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</si>
  <si>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</si>
  <si>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</si>
  <si>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</si>
  <si>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</si>
  <si>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</si>
  <si>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</si>
  <si>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</si>
  <si>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</si>
  <si>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</si>
  <si>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</si>
  <si>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</si>
  <si>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</si>
  <si>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</si>
  <si>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</si>
  <si>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</si>
  <si>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</si>
  <si>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</si>
  <si>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</si>
  <si>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</si>
  <si>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</si>
  <si>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</si>
  <si>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</si>
  <si>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</si>
  <si>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</si>
  <si>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</si>
  <si>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</si>
  <si>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</si>
  <si>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</si>
  <si>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</si>
  <si>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</si>
  <si>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</si>
  <si>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</si>
  <si>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</si>
  <si>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</si>
  <si>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</si>
  <si>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</si>
  <si>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</si>
  <si>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</si>
  <si>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</si>
  <si>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</si>
  <si>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</si>
  <si>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</si>
  <si>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</si>
  <si>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</si>
  <si>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</si>
  <si>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</si>
  <si>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</si>
  <si>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</si>
  <si>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</si>
  <si>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</si>
  <si>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</si>
  <si>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</si>
  <si>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</si>
  <si>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</si>
  <si>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</si>
  <si>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</si>
  <si>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</si>
  <si>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</si>
  <si>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</si>
  <si>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</si>
  <si>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</si>
  <si>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</si>
  <si>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</si>
  <si>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</si>
  <si>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</si>
  <si>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</si>
  <si>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</si>
  <si>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</si>
  <si>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</si>
  <si>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</si>
  <si>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</si>
  <si>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</si>
  <si>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</si>
  <si>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</si>
  <si>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</si>
  <si>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</si>
  <si>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</si>
  <si>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</si>
  <si>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</si>
  <si>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</si>
  <si>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</si>
  <si>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</si>
  <si>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</si>
  <si>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</si>
  <si>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</si>
  <si>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</si>
  <si>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</si>
  <si>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</si>
  <si>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</si>
  <si>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</si>
  <si>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</si>
  <si>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</si>
  <si>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</si>
  <si>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</si>
  <si>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</si>
  <si>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</si>
  <si>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</si>
  <si>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</si>
  <si>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</si>
  <si>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</si>
  <si>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</si>
  <si>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</si>
  <si>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</si>
  <si>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</si>
  <si>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</si>
  <si>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</si>
  <si>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</si>
  <si>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</si>
  <si>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</si>
  <si>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</si>
  <si>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</si>
  <si>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</si>
  <si>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</si>
  <si>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</si>
  <si>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</si>
  <si>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</si>
  <si>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</si>
  <si>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</si>
  <si>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</si>
  <si>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</si>
  <si>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</si>
  <si>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</si>
  <si>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</si>
  <si>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</si>
  <si>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</si>
  <si>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</si>
  <si>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</si>
  <si>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</si>
  <si>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</si>
  <si>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</si>
  <si>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</si>
  <si>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</si>
  <si>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</si>
  <si>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</si>
  <si>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</si>
  <si>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</si>
  <si>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</si>
  <si>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</si>
  <si>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</si>
  <si>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</si>
  <si>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</si>
  <si>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</si>
  <si>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</si>
  <si>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</si>
  <si>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</si>
  <si>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</si>
  <si>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</si>
  <si>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</si>
  <si>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</si>
  <si>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</si>
  <si>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</si>
  <si>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</si>
  <si>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</si>
  <si>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</si>
  <si>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</si>
  <si>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</si>
  <si>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</si>
  <si>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</si>
  <si>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</si>
  <si>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</si>
  <si>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</si>
  <si>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</si>
  <si>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</si>
  <si>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</si>
  <si>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</si>
  <si>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</si>
  <si>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</si>
  <si>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</si>
  <si>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</si>
  <si>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</si>
  <si>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</si>
  <si>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</si>
  <si>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</si>
  <si>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</si>
  <si>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</si>
  <si>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</si>
  <si>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</si>
  <si>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</si>
  <si>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</si>
  <si>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</si>
  <si>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</si>
  <si>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</si>
  <si>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</si>
  <si>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</si>
  <si>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</si>
  <si>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</si>
  <si>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</si>
  <si>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</si>
  <si>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</si>
  <si>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</si>
  <si>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</si>
  <si>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</si>
  <si>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</si>
  <si>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</si>
  <si>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</si>
  <si>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</si>
  <si>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</si>
  <si>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</si>
  <si>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</si>
  <si>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</si>
  <si>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</si>
  <si>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</si>
  <si>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</si>
  <si>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</si>
  <si>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</si>
  <si>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</si>
  <si>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</si>
  <si>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</si>
  <si>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</si>
  <si>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</si>
  <si>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</si>
  <si>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</si>
  <si>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</si>
  <si>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</si>
  <si>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</si>
  <si>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</si>
  <si>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</si>
  <si>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</si>
  <si>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</si>
  <si>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</si>
  <si>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</si>
  <si>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</si>
  <si>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</si>
  <si>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</si>
  <si>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</si>
  <si>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</si>
  <si>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</si>
  <si>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</si>
  <si>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</si>
  <si>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</si>
  <si>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</si>
  <si>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</si>
  <si>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</si>
  <si>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</si>
  <si>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</si>
  <si>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</si>
  <si>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</si>
  <si>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</si>
  <si>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</si>
  <si>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</si>
  <si>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</si>
  <si>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</si>
  <si>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</si>
  <si>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</si>
  <si>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</si>
  <si>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</si>
  <si>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</si>
  <si>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</si>
  <si>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</si>
  <si>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</si>
  <si>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</si>
  <si>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</si>
  <si>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</si>
  <si>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</si>
  <si>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</si>
  <si>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</si>
  <si>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</si>
  <si>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</si>
  <si>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</si>
  <si>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</si>
  <si>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</si>
  <si>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</si>
  <si>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</si>
  <si>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</si>
  <si>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</si>
  <si>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</si>
  <si>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</si>
  <si>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</si>
  <si>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</si>
  <si>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</si>
  <si>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</si>
  <si>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</si>
  <si>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</si>
  <si>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</si>
  <si>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</si>
  <si>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</si>
  <si>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</si>
  <si>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</si>
  <si>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</si>
  <si>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</si>
  <si>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</si>
  <si>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</si>
  <si>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</si>
  <si>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</si>
  <si>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</si>
  <si>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</si>
  <si>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</si>
  <si>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</si>
  <si>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</si>
  <si>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</si>
  <si>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</si>
  <si>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</si>
  <si>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</si>
  <si>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</si>
  <si>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</si>
  <si>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</si>
  <si>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</si>
  <si>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</si>
  <si>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</si>
  <si>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</si>
  <si>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</si>
  <si>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</si>
  <si>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</si>
  <si>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</si>
  <si>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</si>
  <si>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</si>
  <si>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</si>
  <si>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</si>
  <si>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</si>
  <si>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</si>
  <si>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</si>
  <si>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</si>
  <si>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</si>
  <si>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</si>
  <si>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</si>
  <si>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</si>
  <si>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</si>
  <si>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</si>
  <si>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</si>
  <si>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</si>
  <si>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</si>
  <si>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</si>
  <si>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</si>
  <si>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</si>
  <si>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</si>
  <si>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</si>
  <si>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</si>
  <si>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</si>
  <si>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</si>
  <si>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</si>
  <si>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</si>
  <si>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</si>
  <si>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</si>
  <si>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</si>
  <si>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</si>
  <si>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</si>
  <si>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</si>
  <si>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</si>
  <si>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</si>
  <si>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</si>
  <si>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</si>
  <si>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</si>
  <si>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</si>
  <si>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</si>
  <si>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</si>
  <si>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</si>
  <si>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</si>
  <si>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</si>
  <si>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</si>
  <si>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</si>
  <si>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</si>
  <si>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</si>
  <si>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</si>
  <si>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</si>
  <si>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</si>
  <si>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</si>
  <si>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</si>
  <si>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</si>
  <si>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</si>
  <si>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</si>
  <si>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</si>
  <si>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</si>
  <si>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</si>
  <si>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</si>
  <si>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</si>
  <si>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</si>
  <si>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</si>
  <si>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</si>
  <si>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</si>
  <si>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</si>
  <si>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</si>
  <si>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</si>
  <si>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</si>
  <si>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</si>
  <si>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</si>
  <si>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</si>
  <si>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</si>
  <si>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</si>
  <si>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</si>
  <si>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</si>
  <si>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</si>
  <si>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</si>
  <si>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</si>
  <si>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</si>
  <si>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</si>
  <si>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</si>
  <si>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</si>
  <si>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</si>
  <si>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</si>
  <si>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</si>
  <si>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</si>
  <si>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</si>
  <si>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</si>
  <si>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</si>
  <si>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</si>
  <si>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</si>
  <si>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</si>
  <si>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</si>
  <si>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</si>
  <si>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</si>
  <si>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</si>
  <si>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</si>
  <si>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</si>
  <si>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</si>
  <si>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</si>
  <si>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</si>
  <si>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</si>
  <si>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</si>
  <si>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</si>
  <si>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</si>
  <si>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</si>
  <si>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</si>
  <si>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</si>
  <si>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</si>
  <si>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</si>
  <si>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</si>
  <si>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</si>
  <si>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</si>
  <si>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</si>
  <si>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</si>
  <si>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</si>
  <si>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</si>
  <si>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</si>
  <si>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</si>
  <si>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</si>
  <si>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</si>
  <si>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</si>
  <si>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</si>
  <si>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</si>
  <si>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</si>
  <si>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</si>
  <si>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</si>
  <si>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</si>
  <si>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</si>
  <si>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</si>
  <si>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</si>
  <si>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</si>
  <si>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</si>
  <si>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</si>
  <si>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</si>
  <si>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</si>
  <si>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</si>
  <si>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</si>
  <si>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</si>
  <si>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</si>
  <si>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</si>
  <si>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</si>
  <si>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</si>
  <si>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</si>
  <si>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</si>
  <si>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</si>
  <si>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</si>
  <si>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</si>
  <si>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</si>
  <si>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</si>
  <si>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</si>
  <si>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</si>
  <si>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</si>
  <si>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</si>
  <si>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</si>
  <si>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</si>
  <si>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</si>
  <si>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</si>
  <si>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</si>
  <si>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</si>
  <si>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</si>
  <si>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</si>
  <si>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</si>
  <si>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</si>
  <si>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</si>
  <si>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</si>
  <si>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</si>
  <si>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</si>
  <si>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</si>
  <si>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</si>
  <si>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</si>
  <si>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</si>
  <si>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</si>
  <si>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</si>
  <si>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</si>
  <si>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</si>
  <si>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</si>
  <si>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</si>
  <si>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</si>
  <si>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</si>
  <si>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</si>
  <si>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</si>
  <si>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</si>
  <si>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</si>
  <si>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</si>
  <si>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</si>
  <si>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</si>
  <si>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</si>
  <si>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</si>
  <si>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</si>
  <si>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</si>
  <si>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</si>
  <si>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</si>
  <si>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</si>
  <si>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</si>
  <si>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</si>
  <si>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</si>
  <si>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</si>
  <si>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</si>
  <si>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</si>
  <si>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</si>
  <si>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</si>
  <si>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</si>
  <si>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</si>
  <si>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</si>
  <si>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</si>
  <si>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</si>
  <si>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</si>
  <si>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</si>
  <si>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</si>
  <si>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</si>
  <si>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</si>
  <si>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</si>
  <si>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</si>
  <si>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</si>
  <si>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</si>
  <si>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</si>
  <si>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</si>
  <si>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</si>
  <si>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</si>
  <si>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</si>
  <si>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</si>
  <si>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</si>
  <si>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</si>
  <si>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</si>
  <si>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</si>
  <si>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</si>
  <si>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</si>
  <si>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</si>
  <si>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</si>
  <si>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</si>
  <si>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</si>
  <si>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</si>
  <si>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</si>
  <si>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</si>
  <si>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</si>
  <si>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</si>
  <si>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</si>
  <si>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</si>
  <si>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</si>
  <si>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</si>
  <si>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</si>
  <si>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</si>
  <si>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</si>
  <si>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</si>
  <si>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</si>
  <si>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</si>
  <si>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</si>
  <si>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</si>
  <si>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</si>
  <si>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</si>
  <si>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</si>
  <si>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</si>
  <si>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</si>
  <si>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</si>
  <si>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</si>
  <si>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</si>
  <si>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</si>
  <si>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</si>
  <si>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</si>
  <si>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</si>
  <si>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</si>
  <si>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</si>
  <si>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</si>
  <si>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</si>
  <si>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</si>
  <si>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</si>
  <si>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</si>
  <si>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</si>
  <si>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</si>
  <si>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</si>
  <si>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</si>
  <si>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</si>
  <si>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</si>
  <si>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</si>
  <si>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</si>
  <si>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</si>
  <si>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</si>
  <si>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</si>
  <si>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</si>
  <si>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</si>
  <si>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</si>
  <si>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</si>
  <si>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</si>
  <si>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</si>
  <si>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</si>
  <si>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</si>
  <si>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</si>
  <si>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</si>
  <si>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</si>
  <si>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</si>
  <si>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</si>
  <si>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</si>
  <si>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</si>
  <si>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</si>
  <si>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</si>
  <si>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</si>
  <si>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</si>
  <si>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</si>
  <si>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</si>
  <si>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</si>
  <si>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</si>
  <si>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</si>
  <si>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</si>
  <si>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</si>
  <si>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</si>
  <si>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</si>
  <si>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</si>
  <si>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</si>
  <si>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</si>
  <si>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</si>
  <si>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</si>
  <si>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</si>
  <si>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</si>
  <si>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</si>
  <si>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</si>
  <si>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</si>
  <si>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</si>
  <si>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</si>
  <si>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</si>
  <si>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</si>
  <si>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</si>
  <si>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</si>
  <si>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</si>
  <si>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</si>
  <si>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</si>
  <si>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</si>
  <si>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</si>
  <si>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</si>
  <si>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</si>
  <si>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</si>
  <si>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</si>
  <si>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</si>
  <si>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</si>
  <si>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</si>
  <si>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</si>
  <si>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</si>
  <si>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</si>
  <si>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</si>
  <si>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</si>
  <si>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</si>
  <si>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</si>
  <si>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</si>
  <si>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</si>
  <si>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</si>
  <si>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</si>
  <si>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</si>
  <si>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</si>
  <si>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</si>
  <si>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</si>
  <si>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</si>
  <si>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</si>
  <si>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</si>
  <si>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</si>
  <si>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</si>
  <si>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</si>
  <si>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</si>
  <si>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</si>
  <si>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</si>
  <si>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</si>
  <si>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</si>
  <si>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</si>
  <si>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</si>
  <si>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</si>
  <si>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</si>
  <si>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</si>
  <si>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</si>
  <si>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</si>
  <si>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</si>
  <si>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</si>
  <si>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</si>
  <si>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</si>
  <si>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</si>
  <si>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</si>
  <si>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</si>
  <si>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</si>
  <si>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</si>
  <si>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</si>
  <si>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</si>
  <si>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</si>
  <si>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</si>
  <si>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</si>
  <si>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</si>
  <si>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</si>
  <si>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</si>
  <si>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</si>
  <si>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</si>
  <si>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</si>
  <si>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</si>
  <si>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</si>
  <si>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</si>
  <si>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</si>
  <si>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</si>
  <si>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</si>
  <si>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</si>
  <si>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</si>
  <si>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</si>
  <si>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</si>
  <si>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</si>
  <si>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</si>
  <si>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</si>
  <si>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</si>
  <si>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</si>
  <si>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</si>
  <si>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</si>
  <si>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</si>
  <si>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</si>
  <si>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</si>
  <si>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</si>
  <si>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</si>
  <si>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</si>
  <si>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</si>
  <si>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</si>
  <si>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</si>
  <si>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</si>
  <si>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</si>
  <si>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</si>
  <si>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</si>
  <si>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</si>
  <si>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</si>
  <si>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</si>
  <si>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</si>
  <si>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</si>
  <si>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</si>
  <si>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</si>
  <si>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</si>
  <si>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</si>
  <si>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</si>
  <si>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</si>
  <si>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</si>
  <si>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</si>
  <si>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</si>
  <si>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</si>
  <si>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</si>
  <si>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</si>
  <si>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</si>
  <si>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</si>
  <si>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</si>
  <si>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</si>
  <si>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</si>
  <si>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</si>
  <si>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</si>
  <si>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</si>
  <si>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</si>
  <si>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</si>
  <si>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</si>
  <si>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</si>
  <si>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</si>
  <si>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</si>
  <si>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</si>
  <si>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</si>
  <si>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</si>
  <si>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</si>
  <si>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</si>
  <si>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</si>
  <si>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</si>
  <si>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</si>
  <si>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</si>
  <si>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</si>
  <si>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</si>
  <si>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</si>
  <si>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</si>
  <si>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</si>
  <si>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</si>
  <si>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</si>
  <si>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</si>
  <si>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</si>
  <si>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</si>
  <si>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</si>
  <si>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</si>
  <si>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</si>
  <si>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</si>
  <si>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</si>
  <si>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</si>
  <si>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</si>
  <si>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</si>
  <si>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</si>
  <si>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</si>
  <si>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</si>
  <si>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</si>
  <si>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</si>
  <si>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</si>
  <si>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</si>
  <si>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</si>
  <si>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</si>
  <si>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</si>
  <si>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</si>
  <si>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</si>
  <si>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</si>
  <si>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</si>
  <si>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</si>
  <si>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</si>
  <si>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</si>
  <si>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</si>
  <si>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</si>
  <si>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</si>
  <si>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</si>
  <si>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</si>
  <si>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</si>
  <si>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</si>
  <si>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</si>
  <si>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</si>
  <si>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</si>
  <si>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</si>
  <si>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</si>
  <si>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</si>
  <si>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</si>
  <si>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</si>
  <si>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</si>
  <si>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</si>
  <si>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</si>
  <si>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</si>
  <si>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</si>
  <si>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</si>
  <si>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</si>
  <si>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</si>
  <si>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</si>
  <si>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</si>
  <si>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</si>
  <si>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</si>
  <si>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</si>
  <si>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</si>
  <si>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</si>
  <si>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</si>
  <si>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</si>
  <si>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</si>
  <si>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</si>
  <si>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</si>
  <si>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</si>
  <si>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</si>
  <si>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</si>
  <si>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</si>
  <si>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</si>
  <si>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</si>
  <si>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</si>
  <si>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</si>
  <si>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</si>
  <si>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</si>
  <si>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</si>
  <si>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</si>
  <si>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</si>
  <si>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</si>
  <si>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</si>
  <si>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</si>
  <si>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</si>
  <si>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</si>
  <si>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</si>
  <si>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</si>
  <si>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</si>
  <si>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</si>
  <si>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</si>
  <si>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</si>
  <si>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</si>
  <si>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</si>
  <si>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</si>
  <si>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</si>
  <si>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</si>
  <si>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</si>
  <si>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</si>
  <si>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</si>
  <si>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</si>
  <si>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</si>
  <si>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</si>
  <si>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</si>
  <si>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</si>
  <si>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</si>
  <si>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</si>
  <si>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</si>
  <si>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</si>
  <si>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</si>
  <si>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</si>
  <si>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</si>
  <si>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</si>
  <si>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</si>
  <si>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</si>
  <si>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</si>
  <si>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</si>
  <si>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</si>
  <si>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</si>
  <si>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</si>
  <si>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</si>
  <si>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</si>
  <si>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</si>
  <si>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</si>
  <si>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</si>
  <si>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</si>
  <si>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</si>
  <si>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</si>
  <si>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</si>
  <si>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</si>
  <si>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</si>
  <si>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</si>
  <si>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</si>
  <si>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</si>
  <si>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</si>
  <si>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</si>
  <si>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</si>
  <si>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</si>
  <si>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</si>
  <si>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</si>
  <si>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</si>
  <si>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</si>
  <si>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</si>
  <si>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</si>
  <si>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</si>
  <si>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</si>
  <si>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</si>
  <si>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</si>
  <si>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</si>
  <si>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</si>
  <si>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</si>
  <si>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</si>
  <si>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</si>
  <si>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</si>
  <si>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</si>
  <si>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</si>
  <si>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</si>
  <si>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</si>
  <si>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</si>
  <si>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</si>
  <si>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</si>
  <si>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</si>
  <si>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</si>
  <si>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</si>
  <si>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</si>
  <si>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</si>
  <si>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</si>
  <si>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</si>
  <si>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</si>
  <si>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</si>
  <si>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</si>
  <si>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</si>
  <si>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</si>
  <si>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</si>
  <si>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</si>
  <si>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</si>
  <si>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</si>
  <si>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</si>
  <si>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</si>
  <si>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</si>
  <si>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</si>
  <si>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</si>
  <si>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</si>
  <si>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</si>
  <si>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</si>
  <si>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</si>
  <si>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</si>
  <si>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</si>
  <si>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</si>
  <si>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</si>
  <si>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</si>
  <si>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</si>
  <si>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</si>
  <si>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</si>
  <si>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</si>
  <si>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</si>
  <si>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</si>
  <si>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</si>
  <si>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</si>
  <si>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</si>
  <si>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</si>
  <si>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</si>
  <si>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</si>
  <si>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</si>
  <si>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</si>
  <si>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</si>
  <si>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</si>
  <si>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</si>
  <si>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</si>
  <si>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</si>
  <si>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</si>
  <si>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</si>
  <si>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</si>
  <si>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</si>
  <si>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</si>
  <si>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</si>
  <si>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</si>
  <si>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</si>
  <si>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</si>
  <si>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</si>
  <si>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</si>
  <si>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</si>
  <si>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</si>
  <si>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</si>
  <si>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</si>
  <si>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</si>
  <si>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</si>
  <si>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</si>
  <si>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</si>
  <si>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</si>
  <si>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</si>
  <si>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</si>
  <si>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</si>
  <si>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</si>
  <si>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</si>
  <si>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</si>
  <si>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</si>
  <si>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</si>
  <si>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</si>
  <si>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</si>
  <si>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</si>
  <si>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</si>
  <si>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</si>
  <si>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</si>
  <si>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</si>
  <si>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</si>
  <si>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</si>
  <si>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</si>
  <si>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</si>
  <si>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</si>
  <si>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</si>
  <si>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</si>
  <si>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</si>
  <si>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</si>
  <si>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</si>
  <si>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</si>
  <si>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</si>
  <si>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</si>
  <si>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</si>
  <si>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</si>
  <si>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</si>
  <si>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</si>
  <si>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</si>
  <si>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</si>
  <si>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</si>
  <si>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</si>
  <si>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</si>
  <si>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</si>
  <si>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</si>
  <si>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</si>
  <si>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</si>
  <si>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</si>
  <si>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</si>
  <si>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</si>
  <si>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</si>
  <si>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</si>
  <si>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</si>
  <si>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</si>
  <si>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</si>
  <si>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</si>
  <si>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</si>
  <si>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</si>
  <si>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</si>
  <si>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</si>
  <si>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</si>
  <si>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</si>
  <si>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</si>
  <si>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</si>
  <si>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</si>
  <si>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</si>
  <si>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</si>
  <si>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</si>
  <si>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</si>
  <si>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</si>
  <si>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</si>
  <si>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</si>
  <si>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</si>
  <si>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</si>
  <si>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</si>
  <si>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</si>
  <si>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</si>
  <si>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</si>
  <si>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</si>
  <si>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</si>
  <si>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</si>
  <si>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</si>
  <si>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</si>
  <si>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</si>
  <si>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</si>
  <si>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</si>
  <si>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</si>
  <si>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</si>
  <si>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</si>
  <si>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</si>
  <si>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</si>
  <si>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</si>
  <si>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</si>
  <si>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</si>
  <si>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</si>
  <si>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</si>
  <si>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</si>
  <si>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</si>
  <si>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</si>
  <si>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</si>
  <si>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</si>
  <si>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</si>
  <si>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</si>
  <si>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</si>
  <si>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</si>
  <si>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</si>
  <si>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</si>
  <si>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</si>
  <si>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</si>
  <si>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</si>
  <si>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</si>
  <si>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</si>
  <si>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</si>
  <si>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</si>
  <si>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</si>
  <si>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</si>
  <si>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</si>
  <si>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</si>
  <si>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</si>
  <si>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</si>
  <si>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</si>
  <si>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</si>
  <si>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</si>
  <si>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</si>
  <si>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</si>
  <si>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</si>
  <si>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</si>
  <si>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</si>
  <si>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</si>
  <si>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</si>
  <si>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</si>
  <si>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</si>
  <si>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</si>
  <si>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</si>
  <si>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</si>
  <si>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</si>
  <si>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</si>
  <si>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</si>
  <si>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</si>
  <si>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</si>
  <si>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</si>
  <si>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</si>
  <si>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</si>
  <si>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</si>
  <si>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</si>
  <si>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</si>
  <si>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</si>
  <si>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</si>
  <si>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</si>
  <si>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</si>
  <si>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</si>
  <si>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</si>
  <si>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</si>
  <si>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</si>
  <si>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</si>
  <si>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</si>
  <si>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</si>
  <si>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</si>
  <si>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</si>
  <si>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</si>
  <si>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</si>
  <si>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</si>
  <si>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</si>
  <si>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</si>
  <si>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</si>
  <si>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</si>
  <si>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</si>
  <si>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</si>
  <si>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</si>
  <si>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</si>
  <si>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</si>
  <si>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</si>
  <si>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</si>
  <si>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</si>
  <si>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</si>
  <si>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</si>
  <si>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</si>
  <si>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</si>
  <si>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</si>
  <si>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</si>
  <si>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</si>
  <si>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</si>
  <si>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</si>
  <si>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</si>
  <si>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</si>
  <si>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</si>
  <si>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</si>
  <si>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</si>
  <si>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</si>
  <si>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</si>
  <si>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</si>
  <si>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</si>
  <si>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</si>
  <si>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</si>
  <si>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</si>
  <si>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</si>
  <si>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</si>
  <si>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</si>
  <si>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</si>
  <si>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</si>
  <si>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</si>
  <si>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</si>
  <si>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</si>
  <si>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</si>
  <si>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</si>
  <si>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</si>
  <si>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</si>
  <si>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</si>
  <si>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</si>
  <si>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</si>
  <si>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</si>
  <si>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</si>
  <si>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</si>
  <si>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</si>
  <si>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</si>
  <si>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</si>
  <si>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</si>
  <si>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</si>
  <si>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</si>
  <si>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</si>
  <si>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</si>
  <si>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</si>
  <si>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</si>
  <si>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</si>
  <si>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</si>
  <si>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</si>
  <si>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</si>
  <si>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</si>
  <si>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</si>
  <si>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</si>
  <si>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</si>
  <si>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</si>
  <si>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</si>
  <si>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</si>
  <si>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</si>
  <si>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</si>
  <si>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</si>
  <si>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</si>
  <si>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</si>
  <si>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</si>
  <si>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</si>
  <si>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</si>
  <si>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</si>
  <si>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</si>
  <si>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</si>
  <si>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</si>
  <si>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</si>
  <si>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</si>
  <si>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</si>
  <si>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</si>
  <si>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</si>
  <si>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</si>
  <si>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</si>
  <si>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</si>
  <si>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</si>
  <si>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</si>
  <si>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</si>
  <si>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</si>
  <si>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</si>
  <si>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</si>
  <si>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</si>
  <si>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</si>
  <si>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</si>
  <si>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</si>
  <si>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</si>
  <si>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</si>
  <si>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</si>
  <si>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</si>
  <si>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</si>
  <si>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</si>
  <si>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</si>
  <si>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</si>
  <si>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</si>
  <si>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</si>
  <si>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</si>
  <si>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</si>
  <si>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</si>
  <si>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</si>
  <si>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</si>
  <si>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</si>
  <si>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</si>
  <si>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</si>
  <si>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</si>
  <si>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</si>
  <si>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</si>
  <si>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</si>
  <si>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</si>
  <si>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</si>
  <si>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</si>
  <si>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</si>
  <si>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</si>
  <si>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</si>
  <si>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</si>
  <si>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</si>
  <si>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</si>
  <si>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</si>
  <si>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</si>
  <si>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</si>
  <si>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</si>
  <si>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</si>
  <si>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</si>
  <si>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</si>
  <si>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</si>
  <si>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</si>
  <si>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</si>
  <si>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</si>
  <si>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</si>
  <si>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</si>
  <si>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</si>
  <si>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</si>
  <si>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</si>
  <si>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</si>
  <si>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</si>
  <si>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</si>
  <si>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</si>
  <si>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</si>
  <si>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</si>
  <si>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</si>
  <si>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</si>
  <si>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</si>
  <si>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</si>
  <si>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</si>
  <si>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</si>
  <si>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</si>
  <si>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</si>
  <si>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</si>
  <si>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</si>
  <si>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</si>
  <si>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</si>
  <si>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</si>
  <si>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</si>
  <si>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</si>
  <si>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</si>
  <si>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</si>
  <si>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</si>
  <si>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</si>
  <si>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</si>
  <si>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</si>
  <si>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</si>
  <si>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</si>
  <si>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</si>
  <si>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</si>
  <si>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</si>
  <si>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</si>
  <si>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</si>
  <si>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</si>
  <si>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</si>
  <si>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</si>
  <si>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</si>
  <si>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</si>
  <si>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</si>
  <si>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</si>
  <si>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</si>
  <si>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</si>
  <si>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</si>
  <si>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</si>
  <si>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</si>
  <si>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</si>
  <si>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</si>
  <si>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</si>
  <si>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</si>
  <si>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</si>
  <si>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</si>
  <si>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</si>
  <si>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</si>
  <si>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</si>
  <si>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</si>
  <si>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</si>
  <si>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</si>
  <si>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</si>
  <si>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</si>
  <si>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</si>
  <si>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</si>
  <si>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</si>
  <si>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</si>
  <si>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</si>
  <si>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</si>
  <si>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</si>
  <si>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</si>
  <si>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</si>
  <si>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</si>
  <si>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</si>
  <si>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</si>
  <si>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</si>
  <si>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</si>
  <si>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</si>
  <si>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</si>
  <si>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</si>
  <si>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</si>
  <si>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</si>
  <si>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</si>
  <si>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</si>
  <si>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</si>
  <si>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</si>
  <si>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</si>
  <si>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</si>
  <si>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</si>
  <si>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</si>
  <si>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</si>
  <si>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</si>
  <si>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</si>
  <si>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</si>
  <si>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</si>
  <si>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</si>
  <si>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</si>
  <si>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</si>
  <si>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</si>
  <si>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</si>
  <si>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</si>
  <si>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</si>
  <si>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</si>
  <si>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</si>
  <si>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</si>
  <si>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</si>
  <si>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</si>
  <si>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</si>
  <si>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</si>
  <si>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</si>
  <si>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</si>
  <si>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</si>
  <si>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</si>
  <si>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</si>
  <si>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</si>
  <si>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</si>
  <si>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</si>
  <si>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</si>
  <si>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</si>
  <si>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</si>
  <si>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</si>
  <si>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</si>
  <si>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</si>
  <si>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</si>
  <si>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</si>
  <si>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</si>
  <si>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</si>
  <si>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</si>
  <si>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</si>
  <si>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</si>
  <si>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</si>
  <si>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</si>
  <si>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</si>
  <si>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</si>
  <si>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</si>
  <si>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</si>
  <si>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</si>
  <si>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</si>
  <si>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</si>
  <si>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</si>
  <si>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</si>
  <si>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</si>
  <si>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</si>
  <si>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</si>
  <si>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</si>
  <si>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</si>
  <si>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</si>
  <si>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</si>
  <si>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</si>
  <si>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</si>
  <si>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</si>
  <si>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</si>
  <si>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</si>
  <si>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</si>
  <si>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</si>
  <si>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</si>
  <si>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</si>
  <si>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</si>
  <si>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</si>
  <si>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</si>
  <si>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</si>
  <si>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</si>
  <si>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</si>
  <si>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</si>
  <si>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</si>
  <si>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</si>
  <si>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</si>
  <si>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</si>
  <si>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</si>
  <si>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</si>
  <si>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</si>
  <si>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</si>
  <si>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</si>
  <si>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</si>
  <si>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</si>
  <si>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</si>
  <si>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</si>
  <si>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</si>
  <si>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</si>
  <si>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</si>
  <si>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</si>
  <si>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</si>
  <si>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</si>
  <si>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</si>
  <si>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</si>
  <si>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</si>
  <si>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</si>
  <si>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</si>
  <si>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</si>
  <si>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</si>
  <si>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</si>
  <si>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</si>
  <si>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</si>
  <si>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</si>
  <si>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</si>
  <si>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</si>
  <si>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</si>
  <si>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</si>
  <si>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</si>
  <si>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</si>
  <si>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</si>
  <si>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</si>
  <si>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</si>
  <si>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</si>
  <si>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</si>
  <si>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</si>
  <si>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</si>
  <si>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</si>
  <si>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</si>
  <si>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</si>
  <si>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</si>
  <si>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</si>
  <si>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</si>
  <si>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</si>
  <si>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</si>
  <si>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</si>
  <si>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</si>
  <si>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</si>
  <si>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</si>
  <si>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</si>
  <si>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</si>
  <si>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</si>
  <si>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</si>
  <si>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</si>
  <si>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</si>
  <si>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</si>
  <si>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</si>
  <si>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</si>
  <si>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</si>
  <si>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</si>
  <si>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</si>
  <si>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</si>
  <si>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</si>
  <si>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</si>
  <si>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</si>
  <si>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</si>
  <si>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</si>
  <si>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</si>
  <si>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</si>
  <si>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</si>
  <si>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</si>
  <si>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</si>
  <si>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</si>
  <si>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</si>
  <si>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</si>
  <si>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</si>
  <si>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</si>
  <si>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</si>
  <si>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</si>
  <si>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</si>
  <si>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</si>
  <si>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</si>
  <si>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</si>
  <si>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</si>
  <si>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</si>
  <si>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</si>
  <si>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</si>
  <si>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</si>
  <si>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</si>
  <si>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</si>
  <si>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</si>
  <si>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</si>
  <si>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</si>
  <si>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</si>
  <si>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</si>
  <si>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</si>
  <si>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</si>
  <si>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</si>
  <si>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</si>
  <si>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</si>
  <si>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</si>
  <si>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</si>
  <si>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</si>
  <si>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</si>
  <si>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</si>
  <si>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</si>
  <si>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</si>
  <si>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</si>
  <si>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</si>
  <si>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</si>
  <si>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</si>
  <si>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</si>
  <si>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</si>
  <si>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</si>
  <si>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</si>
  <si>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</si>
  <si>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</si>
  <si>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</si>
  <si>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</si>
  <si>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</si>
  <si>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</si>
  <si>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</si>
  <si>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</si>
  <si>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</si>
  <si>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</si>
  <si>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</si>
  <si>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</si>
  <si>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</si>
  <si>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</si>
  <si>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</si>
  <si>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</si>
  <si>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</si>
  <si>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</si>
  <si>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</si>
  <si>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</si>
  <si>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</si>
  <si>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</si>
  <si>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</si>
  <si>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</si>
  <si>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</si>
  <si>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</si>
  <si>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</si>
  <si>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</si>
  <si>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</si>
  <si>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</si>
  <si>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</si>
  <si>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</si>
  <si>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</si>
  <si>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</si>
  <si>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</si>
  <si>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</si>
  <si>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</si>
  <si>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</si>
  <si>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</si>
  <si>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</si>
  <si>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</si>
  <si>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</si>
  <si>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</si>
  <si>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</si>
  <si>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</si>
  <si>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</si>
  <si>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</si>
  <si>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</si>
  <si>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</si>
  <si>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</si>
  <si>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</si>
  <si>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</si>
  <si>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</si>
  <si>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</si>
  <si>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</si>
  <si>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</si>
  <si>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</si>
  <si>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</si>
  <si>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</si>
  <si>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</si>
  <si>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</si>
  <si>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</si>
  <si>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</si>
  <si>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</si>
  <si>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</si>
  <si>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</si>
  <si>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</si>
  <si>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</si>
  <si>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</si>
  <si>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</si>
  <si>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</si>
  <si>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</si>
  <si>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</si>
  <si>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</si>
  <si>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</si>
  <si>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</si>
  <si>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</si>
  <si>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</si>
  <si>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</si>
  <si>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</si>
  <si>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</si>
  <si>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</si>
  <si>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</si>
  <si>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</si>
  <si>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</si>
  <si>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</si>
  <si>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</si>
  <si>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</si>
  <si>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</si>
  <si>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</si>
  <si>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</si>
  <si>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</si>
  <si>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</si>
  <si>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</si>
  <si>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</si>
  <si>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</si>
  <si>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</si>
  <si>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</si>
  <si>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</si>
  <si>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</si>
  <si>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</si>
  <si>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</si>
  <si>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</si>
  <si>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</si>
  <si>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</si>
  <si>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</si>
  <si>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</si>
  <si>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</si>
  <si>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</si>
  <si>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</si>
  <si>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</si>
  <si>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</si>
  <si>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</si>
  <si>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</si>
  <si>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</si>
  <si>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</si>
  <si>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</si>
  <si>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</si>
  <si>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</si>
  <si>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</si>
  <si>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</si>
  <si>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</si>
  <si>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</si>
  <si>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</si>
  <si>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</si>
  <si>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</si>
  <si>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</si>
  <si>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</si>
  <si>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</si>
  <si>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</si>
  <si>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</si>
  <si>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</si>
  <si>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</si>
  <si>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</si>
  <si>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</si>
  <si>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</si>
  <si>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</si>
  <si>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</si>
  <si>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</si>
  <si>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</si>
  <si>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</si>
  <si>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</si>
  <si>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</si>
  <si>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</si>
  <si>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</si>
  <si>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</si>
  <si>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</si>
  <si>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</si>
  <si>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</si>
  <si>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</si>
  <si>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</si>
  <si>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</si>
  <si>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</si>
  <si>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</si>
  <si>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</si>
  <si>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</si>
  <si>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</si>
  <si>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</si>
  <si>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</si>
  <si>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</si>
  <si>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</si>
  <si>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</si>
  <si>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</si>
  <si>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</si>
  <si>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</si>
  <si>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</si>
  <si>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</si>
  <si>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</si>
  <si>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</si>
  <si>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</si>
  <si>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</si>
  <si>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</si>
  <si>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</si>
  <si>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</si>
  <si>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</si>
  <si>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</si>
  <si>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</si>
  <si>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</si>
  <si>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</si>
  <si>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</si>
  <si>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</si>
  <si>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</si>
  <si>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</si>
  <si>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</si>
  <si>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</si>
  <si>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</si>
  <si>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</si>
  <si>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</si>
  <si>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</si>
  <si>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</si>
  <si>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</si>
  <si>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</si>
  <si>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</si>
  <si>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</si>
  <si>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</si>
  <si>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</si>
  <si>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</si>
  <si>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</si>
  <si>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</si>
  <si>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</si>
  <si>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</si>
  <si>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</si>
  <si>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</si>
  <si>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</si>
  <si>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</si>
  <si>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</si>
  <si>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</si>
  <si>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</si>
  <si>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</si>
  <si>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</si>
  <si>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</si>
  <si>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</si>
  <si>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</si>
  <si>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</si>
  <si>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</si>
  <si>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</si>
  <si>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</si>
  <si>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</si>
  <si>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</si>
  <si>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</si>
  <si>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</si>
  <si>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</si>
  <si>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</si>
  <si>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</si>
  <si>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</si>
  <si>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</si>
  <si>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</si>
  <si>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</si>
  <si>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</si>
  <si>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</si>
  <si>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</si>
  <si>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</si>
  <si>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</si>
  <si>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</si>
  <si>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</si>
  <si>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</si>
  <si>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</si>
  <si>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</si>
  <si>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</si>
  <si>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</si>
  <si>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</si>
  <si>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</si>
  <si>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</si>
  <si>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</si>
  <si>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</si>
  <si>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</si>
  <si>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</si>
  <si>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</si>
  <si>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</si>
  <si>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</si>
  <si>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</si>
  <si>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</si>
  <si>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</si>
  <si>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</si>
  <si>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</si>
  <si>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</si>
  <si>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</si>
  <si>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</si>
  <si>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</si>
  <si>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</si>
  <si>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</si>
  <si>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</si>
  <si>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</si>
  <si>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</si>
  <si>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</si>
  <si>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</si>
  <si>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</si>
  <si>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</si>
  <si>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</si>
  <si>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</si>
  <si>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</si>
  <si>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</si>
  <si>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</si>
  <si>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</si>
  <si>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</si>
  <si>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</si>
  <si>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</si>
  <si>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</si>
  <si>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</si>
  <si>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</si>
  <si>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</si>
  <si>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</si>
  <si>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</si>
  <si>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</si>
  <si>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</si>
  <si>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</si>
  <si>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</si>
  <si>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</si>
  <si>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</si>
  <si>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</si>
  <si>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</si>
  <si>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</si>
  <si>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</si>
  <si>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</si>
  <si>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</si>
  <si>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</si>
  <si>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</si>
  <si>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</si>
  <si>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</si>
  <si>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</si>
  <si>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</si>
  <si>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</si>
  <si>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</si>
  <si>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</si>
  <si>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</si>
  <si>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</si>
  <si>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</si>
  <si>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</si>
  <si>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</si>
  <si>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</si>
  <si>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</si>
  <si>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</si>
  <si>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</si>
  <si>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</si>
  <si>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</si>
  <si>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</si>
  <si>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</si>
  <si>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</si>
  <si>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</si>
  <si>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</si>
  <si>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</si>
  <si>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</si>
  <si>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</si>
  <si>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</si>
  <si>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</si>
  <si>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</si>
  <si>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</si>
  <si>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</si>
  <si>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</si>
  <si>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</si>
  <si>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</si>
  <si>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</si>
  <si>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</si>
  <si>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</si>
  <si>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</si>
  <si>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</si>
  <si>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</si>
  <si>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</si>
  <si>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</si>
  <si>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</si>
  <si>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</si>
  <si>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</si>
  <si>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</si>
  <si>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</si>
  <si>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</si>
  <si>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</si>
  <si>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</si>
  <si>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</si>
  <si>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</si>
  <si>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</si>
  <si>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</si>
  <si>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</si>
  <si>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</si>
  <si>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</si>
  <si>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</si>
  <si>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</si>
  <si>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</si>
  <si>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</si>
  <si>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</si>
  <si>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</si>
  <si>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</si>
  <si>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</si>
  <si>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</si>
  <si>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</si>
  <si>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</si>
  <si>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</si>
  <si>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</si>
  <si>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</si>
  <si>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</si>
  <si>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</si>
  <si>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</si>
  <si>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</si>
  <si>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</si>
  <si>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</si>
  <si>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</si>
  <si>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</si>
  <si>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</si>
  <si>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</si>
  <si>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</si>
  <si>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</si>
  <si>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</si>
  <si>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</si>
  <si>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</si>
  <si>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</si>
  <si>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</si>
  <si>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</si>
  <si>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</si>
  <si>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</si>
  <si>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</si>
  <si>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</si>
  <si>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</si>
  <si>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</si>
  <si>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</si>
  <si>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</si>
  <si>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</si>
  <si>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</si>
  <si>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</si>
  <si>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</si>
  <si>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</si>
  <si>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</si>
  <si>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</si>
  <si>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</si>
  <si>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</si>
  <si>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</si>
  <si>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</si>
  <si>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</si>
  <si>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</si>
  <si>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</si>
  <si>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</si>
  <si>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</si>
  <si>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</si>
  <si>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</si>
  <si>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</si>
  <si>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</si>
  <si>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</si>
  <si>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</si>
  <si>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</si>
  <si>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</si>
  <si>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</si>
  <si>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</si>
  <si>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</si>
  <si>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</si>
  <si>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</si>
  <si>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</si>
  <si>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</si>
  <si>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</si>
  <si>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</si>
  <si>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</si>
  <si>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</si>
  <si>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</si>
  <si>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</si>
  <si>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</si>
  <si>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</si>
  <si>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</si>
  <si>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</si>
  <si>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</si>
  <si>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</si>
  <si>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</si>
  <si>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</si>
  <si>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</si>
  <si>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</si>
  <si>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</si>
  <si>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</si>
  <si>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</si>
  <si>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</si>
  <si>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</si>
  <si>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</si>
  <si>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</si>
  <si>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</si>
  <si>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</si>
  <si>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</si>
  <si>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</si>
  <si>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</si>
  <si>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</si>
  <si>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</si>
  <si>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</si>
  <si>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</si>
  <si>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</si>
  <si>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</si>
  <si>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</si>
  <si>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</si>
  <si>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</si>
  <si>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</si>
  <si>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</si>
  <si>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</si>
  <si>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</si>
  <si>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</si>
  <si>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</si>
  <si>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</si>
  <si>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</si>
  <si>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</si>
  <si>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</si>
  <si>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</si>
  <si>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</si>
  <si>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</si>
  <si>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</si>
  <si>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</si>
  <si>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</si>
  <si>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</si>
  <si>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</si>
  <si>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</si>
  <si>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</si>
  <si>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</si>
  <si>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</si>
  <si>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</si>
  <si>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</si>
  <si>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</si>
  <si>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</si>
  <si>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</si>
  <si>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</si>
  <si>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</si>
  <si>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</si>
  <si>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</si>
  <si>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</si>
  <si>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</si>
  <si>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</si>
  <si>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</si>
  <si>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</si>
  <si>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</si>
  <si>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</si>
  <si>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</si>
  <si>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</si>
  <si>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</si>
  <si>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</si>
  <si>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</si>
  <si>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</si>
  <si>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</si>
  <si>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</si>
  <si>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</si>
  <si>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</si>
  <si>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</si>
  <si>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</si>
  <si>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</si>
  <si>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</si>
  <si>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</si>
  <si>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</si>
  <si>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</si>
  <si>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</si>
  <si>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</si>
  <si>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</si>
  <si>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</si>
  <si>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</si>
  <si>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</si>
  <si>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</si>
  <si>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</si>
  <si>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</si>
  <si>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</si>
  <si>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</si>
  <si>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</si>
  <si>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</si>
  <si>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</si>
  <si>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</si>
  <si>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</si>
  <si>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</si>
  <si>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</si>
  <si>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</si>
  <si>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</si>
  <si>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</si>
  <si>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</si>
  <si>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</si>
  <si>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</si>
  <si>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</si>
  <si>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</si>
  <si>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</si>
  <si>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</si>
  <si>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</si>
  <si>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</si>
  <si>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</si>
  <si>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</si>
  <si>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</si>
  <si>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</si>
  <si>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</si>
  <si>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</si>
  <si>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</si>
  <si>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</si>
  <si>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</si>
  <si>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</si>
  <si>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</si>
  <si>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</si>
  <si>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</si>
  <si>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</si>
  <si>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</si>
  <si>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</si>
  <si>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</si>
  <si>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</si>
  <si>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</si>
  <si>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</si>
  <si>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</si>
  <si>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</si>
  <si>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</si>
  <si>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</si>
  <si>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</si>
  <si>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</si>
  <si>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</si>
  <si>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</si>
  <si>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</si>
  <si>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</si>
  <si>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</si>
  <si>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</si>
  <si>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</si>
  <si>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</si>
  <si>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</si>
  <si>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</si>
  <si>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</si>
  <si>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</si>
  <si>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</si>
  <si>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</si>
  <si>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</si>
  <si>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</si>
  <si>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</si>
  <si>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</si>
  <si>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</si>
  <si>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</si>
  <si>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</si>
  <si>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</si>
  <si>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</si>
  <si>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</si>
  <si>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</si>
  <si>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</si>
  <si>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</si>
  <si>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</si>
  <si>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</si>
  <si>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</si>
  <si>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</si>
  <si>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</si>
  <si>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</si>
  <si>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</si>
  <si>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</si>
  <si>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</si>
  <si>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</si>
  <si>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</si>
  <si>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</si>
  <si>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</si>
  <si>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</si>
  <si>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</si>
  <si>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</si>
  <si>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</si>
  <si>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</si>
  <si>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</si>
  <si>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</si>
  <si>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</si>
  <si>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</si>
  <si>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</si>
  <si>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</si>
  <si>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</si>
  <si>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</si>
  <si>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</si>
  <si>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</si>
  <si>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</si>
  <si>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</si>
  <si>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</si>
  <si>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</si>
  <si>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</si>
  <si>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</si>
  <si>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</si>
  <si>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</si>
  <si>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</si>
  <si>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</si>
  <si>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</si>
  <si>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</si>
  <si>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</si>
  <si>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</si>
  <si>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</si>
  <si>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</si>
  <si>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</si>
  <si>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</si>
  <si>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</si>
  <si>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</si>
  <si>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</si>
  <si>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</si>
  <si>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</si>
  <si>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</si>
  <si>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</si>
  <si>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</si>
  <si>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</si>
  <si>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</si>
  <si>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</si>
  <si>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</si>
  <si>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</si>
  <si>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</si>
  <si>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</si>
  <si>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</si>
  <si>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</si>
  <si>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</si>
  <si>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</si>
  <si>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</si>
  <si>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</si>
  <si>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</si>
  <si>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</si>
  <si>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</si>
  <si>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</si>
  <si>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</si>
  <si>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</si>
  <si>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</si>
  <si>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</si>
  <si>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</si>
  <si>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</si>
  <si>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</si>
  <si>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</si>
  <si>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</si>
  <si>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</si>
  <si>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</si>
  <si>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</si>
  <si>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</si>
  <si>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</si>
  <si>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</si>
  <si>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</si>
  <si>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</si>
  <si>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</si>
  <si>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</si>
  <si>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</si>
  <si>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</si>
  <si>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</si>
  <si>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</si>
  <si>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</si>
  <si>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</si>
  <si>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</si>
  <si>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</si>
  <si>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</si>
  <si>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</si>
  <si>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</si>
  <si>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</si>
  <si>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</si>
  <si>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</si>
  <si>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</si>
  <si>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</si>
  <si>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</si>
  <si>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</si>
  <si>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</si>
  <si>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</si>
  <si>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</si>
  <si>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</si>
  <si>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</si>
  <si>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</si>
  <si>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</si>
  <si>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</si>
  <si>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</si>
  <si>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</si>
  <si>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</si>
  <si>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</si>
  <si>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</si>
  <si>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</si>
  <si>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</si>
  <si>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</si>
  <si>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</si>
  <si>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</si>
  <si>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</si>
  <si>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</si>
  <si>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</si>
  <si>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</si>
  <si>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</si>
  <si>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</si>
  <si>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</si>
  <si>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</si>
  <si>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</si>
  <si>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</si>
  <si>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</si>
  <si>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</si>
  <si>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</si>
  <si>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</si>
  <si>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</si>
  <si>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</si>
  <si>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</si>
  <si>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</si>
  <si>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</si>
  <si>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</si>
  <si>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</si>
  <si>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</si>
  <si>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</si>
  <si>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</si>
  <si>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</si>
  <si>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</si>
  <si>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</si>
  <si>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</si>
  <si>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</si>
  <si>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</si>
  <si>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</si>
  <si>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</si>
  <si>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</si>
  <si>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</si>
  <si>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</si>
  <si>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</si>
  <si>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</si>
  <si>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</si>
  <si>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</si>
  <si>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</si>
  <si>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</si>
  <si>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</si>
  <si>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</si>
  <si>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</si>
  <si>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</si>
  <si>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</si>
  <si>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</si>
  <si>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</si>
  <si>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</si>
  <si>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</si>
  <si>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</si>
  <si>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</si>
  <si>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</si>
  <si>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</si>
  <si>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</si>
  <si>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</si>
  <si>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</si>
  <si>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</si>
  <si>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</si>
  <si>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</si>
  <si>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</si>
  <si>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</si>
  <si>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</si>
  <si>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</si>
  <si>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</si>
  <si>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</si>
  <si>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</si>
  <si>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</si>
  <si>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</si>
  <si>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</si>
  <si>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</si>
  <si>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</si>
  <si>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</si>
  <si>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</si>
  <si>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</si>
  <si>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</si>
  <si>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</si>
  <si>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</si>
  <si>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</si>
  <si>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</si>
  <si>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</si>
  <si>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</si>
  <si>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</si>
  <si>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</si>
  <si>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</si>
  <si>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</si>
  <si>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</si>
  <si>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</si>
  <si>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</si>
  <si>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</si>
  <si>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</si>
  <si>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</si>
  <si>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</si>
  <si>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</si>
  <si>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</si>
  <si>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</si>
  <si>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</si>
  <si>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</si>
  <si>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</si>
  <si>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</si>
  <si>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</si>
  <si>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</si>
  <si>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</si>
  <si>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</si>
  <si>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</si>
  <si>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</si>
  <si>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</si>
  <si>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</si>
  <si>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</si>
  <si>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</si>
  <si>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</si>
  <si>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</si>
  <si>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</si>
  <si>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</si>
  <si>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</si>
  <si>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</si>
  <si>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</si>
  <si>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</si>
  <si>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</si>
  <si>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</si>
  <si>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</si>
  <si>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</si>
  <si>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</si>
  <si>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</si>
  <si>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</si>
  <si>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</si>
  <si>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</si>
  <si>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</si>
  <si>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</si>
  <si>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</si>
  <si>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</si>
  <si>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</si>
  <si>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</si>
  <si>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</si>
  <si>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</si>
  <si>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</si>
  <si>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</si>
  <si>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</si>
  <si>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</si>
  <si>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</si>
  <si>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</si>
  <si>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</si>
  <si>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</si>
  <si>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</si>
  <si>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</si>
  <si>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</si>
  <si>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</si>
  <si>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</si>
  <si>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</si>
  <si>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</si>
  <si>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</si>
  <si>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</si>
  <si>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</si>
  <si>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</si>
  <si>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</si>
  <si>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</si>
  <si>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</si>
  <si>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</si>
  <si>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</si>
  <si>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</si>
  <si>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</si>
  <si>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</si>
  <si>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</si>
  <si>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</si>
  <si>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</si>
  <si>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</si>
  <si>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</si>
  <si>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</si>
  <si>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</si>
  <si>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</si>
  <si>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</si>
  <si>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</si>
  <si>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</si>
  <si>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</si>
  <si>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</si>
  <si>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</si>
  <si>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</si>
  <si>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</si>
  <si>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</si>
  <si>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</si>
  <si>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</si>
  <si>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</si>
  <si>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</si>
  <si>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</si>
  <si>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</si>
  <si>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</si>
  <si>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</si>
  <si>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</si>
  <si>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</si>
  <si>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</si>
  <si>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</si>
  <si>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</si>
  <si>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</si>
  <si>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</si>
  <si>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</si>
  <si>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</si>
  <si>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</si>
  <si>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</si>
  <si>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</si>
  <si>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</si>
  <si>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</si>
  <si>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</si>
  <si>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</si>
  <si>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</si>
  <si>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</si>
  <si>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</si>
  <si>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</si>
  <si>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</si>
  <si>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</si>
  <si>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</si>
  <si>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</si>
  <si>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</si>
  <si>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</si>
  <si>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</si>
  <si>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</si>
  <si>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</si>
  <si>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</si>
  <si>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</si>
  <si>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</si>
  <si>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</si>
  <si>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</si>
  <si>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</si>
  <si>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</si>
  <si>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</si>
  <si>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</si>
  <si>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</si>
  <si>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</si>
  <si>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</si>
  <si>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</si>
  <si>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</si>
  <si>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</si>
  <si>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</si>
  <si>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</si>
  <si>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</si>
  <si>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</si>
  <si>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</si>
  <si>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</si>
  <si>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</si>
  <si>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</si>
  <si>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</si>
  <si>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</si>
  <si>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</si>
  <si>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</si>
  <si>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</si>
  <si>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</si>
  <si>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</si>
  <si>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</si>
  <si>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</si>
  <si>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</si>
  <si>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</si>
  <si>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</si>
  <si>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</si>
  <si>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</si>
  <si>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</si>
  <si>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</si>
  <si>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</si>
  <si>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</si>
  <si>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</si>
  <si>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</si>
  <si>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</si>
  <si>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</si>
  <si>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</si>
  <si>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</si>
  <si>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</si>
  <si>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</si>
  <si>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</si>
  <si>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</si>
  <si>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</si>
  <si>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</si>
  <si>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</si>
  <si>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</si>
  <si>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</si>
  <si>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</si>
  <si>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</si>
  <si>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</si>
  <si>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</si>
  <si>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</si>
  <si>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</si>
  <si>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</si>
  <si>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</si>
  <si>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</si>
  <si>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</si>
  <si>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</si>
  <si>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</si>
  <si>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</si>
  <si>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</si>
  <si>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</si>
  <si>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</si>
  <si>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</si>
  <si>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</si>
  <si>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</si>
  <si>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</si>
  <si>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</si>
  <si>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</si>
  <si>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</si>
  <si>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</si>
  <si>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</si>
  <si>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</si>
  <si>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</si>
  <si>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</si>
  <si>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</si>
  <si>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</si>
  <si>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</si>
  <si>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</si>
  <si>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</si>
  <si>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</si>
  <si>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</si>
  <si>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</si>
  <si>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</si>
  <si>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</si>
  <si>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</si>
  <si>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</si>
  <si>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</si>
  <si>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</si>
  <si>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</si>
  <si>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</si>
  <si>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</si>
  <si>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</si>
  <si>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</si>
  <si>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</si>
  <si>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</si>
  <si>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</si>
  <si>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</si>
  <si>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</si>
  <si>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</si>
  <si>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</si>
  <si>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</si>
  <si>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</si>
  <si>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</si>
  <si>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</si>
  <si>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</si>
  <si>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</si>
  <si>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</si>
  <si>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</si>
  <si>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</si>
  <si>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</si>
  <si>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</si>
  <si>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</si>
  <si>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</si>
  <si>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</si>
  <si>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</si>
  <si>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</si>
  <si>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</si>
  <si>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</si>
  <si>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</si>
  <si>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</si>
  <si>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</si>
  <si>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</si>
  <si>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</si>
  <si>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</si>
  <si>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</si>
  <si>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</si>
  <si>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</si>
  <si>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</si>
  <si>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</si>
  <si>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</si>
  <si>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</si>
  <si>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</si>
  <si>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</si>
  <si>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</si>
  <si>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</si>
  <si>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</si>
  <si>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</si>
  <si>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</si>
  <si>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</si>
  <si>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</si>
  <si>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</si>
  <si>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</si>
  <si>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</si>
  <si>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</si>
  <si>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</si>
  <si>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</si>
  <si>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</si>
  <si>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</si>
  <si>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</si>
  <si>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</si>
  <si>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</si>
  <si>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</si>
  <si>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</si>
  <si>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</si>
  <si>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</si>
  <si>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</si>
  <si>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</si>
  <si>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</si>
  <si>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</si>
  <si>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</si>
  <si>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</si>
  <si>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</si>
  <si>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</si>
  <si>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</si>
  <si>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</si>
  <si>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</si>
  <si>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</si>
  <si>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</si>
  <si>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</si>
  <si>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</si>
  <si>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</si>
  <si>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</si>
  <si>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</si>
  <si>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</si>
  <si>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</si>
  <si>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</si>
  <si>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</si>
  <si>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</si>
  <si>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</si>
  <si>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</si>
  <si>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</si>
  <si>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</si>
  <si>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</si>
  <si>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</si>
  <si>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</si>
  <si>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</si>
  <si>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</si>
  <si>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</si>
  <si>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</si>
  <si>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</si>
  <si>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</si>
  <si>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</si>
  <si>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</si>
  <si>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</si>
  <si>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</si>
  <si>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</si>
  <si>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</si>
  <si>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</si>
  <si>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</si>
  <si>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</si>
  <si>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</si>
  <si>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</si>
  <si>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</si>
  <si>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</si>
  <si>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</si>
  <si>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</si>
  <si>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</si>
  <si>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</si>
  <si>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</si>
  <si>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</si>
  <si>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</si>
  <si>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</si>
  <si>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</si>
  <si>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</si>
  <si>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</si>
  <si>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</si>
  <si>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</si>
  <si>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</si>
  <si>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</si>
  <si>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</si>
  <si>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</si>
  <si>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</si>
  <si>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</si>
  <si>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</si>
  <si>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</si>
  <si>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</si>
  <si>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</si>
  <si>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</si>
  <si>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</si>
  <si>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</si>
  <si>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</si>
  <si>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</si>
  <si>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</si>
  <si>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</si>
  <si>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</si>
  <si>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</si>
  <si>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</si>
  <si>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</si>
  <si>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</si>
  <si>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</si>
  <si>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</si>
  <si>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</si>
  <si>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</si>
  <si>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</si>
  <si>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</si>
  <si>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</si>
  <si>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</si>
  <si>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</si>
  <si>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</si>
  <si>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</si>
  <si>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</si>
  <si>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</si>
  <si>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</si>
  <si>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</si>
  <si>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</si>
  <si>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</si>
  <si>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</si>
  <si>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</si>
  <si>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</si>
  <si>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</si>
  <si>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</si>
  <si>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</si>
  <si>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</si>
  <si>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</si>
  <si>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</si>
  <si>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</si>
  <si>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</si>
  <si>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</si>
  <si>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</si>
  <si>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</si>
  <si>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</si>
  <si>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</si>
  <si>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</si>
  <si>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</si>
  <si>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</si>
  <si>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</si>
  <si>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</si>
  <si>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</si>
  <si>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</si>
  <si>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</si>
  <si>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</si>
  <si>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</si>
  <si>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</si>
  <si>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</si>
  <si>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</si>
  <si>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</si>
  <si>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</si>
  <si>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</si>
  <si>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</si>
  <si>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</si>
  <si>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</si>
  <si>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</si>
  <si>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</si>
  <si>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</si>
  <si>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</si>
  <si>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</si>
  <si>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</si>
  <si>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</si>
  <si>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</si>
  <si>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</si>
  <si>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</si>
  <si>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</si>
  <si>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</si>
  <si>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</si>
  <si>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</si>
  <si>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</si>
  <si>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</si>
  <si>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</si>
  <si>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</si>
  <si>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</si>
  <si>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</si>
  <si>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</si>
  <si>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</si>
  <si>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</si>
  <si>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</si>
  <si>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</si>
  <si>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</si>
  <si>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</si>
  <si>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</si>
  <si>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</si>
  <si>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</si>
  <si>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</si>
  <si>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</si>
  <si>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</si>
  <si>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</si>
  <si>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</si>
  <si>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</si>
  <si>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</si>
  <si>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</si>
  <si>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</si>
  <si>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</si>
  <si>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</si>
  <si>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</si>
  <si>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</si>
  <si>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</si>
  <si>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</si>
  <si>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</si>
  <si>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</si>
  <si>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</si>
  <si>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</si>
  <si>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</si>
  <si>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</si>
  <si>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</si>
  <si>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</si>
  <si>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</si>
  <si>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</si>
  <si>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</si>
  <si>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</si>
  <si>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</si>
  <si>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</si>
  <si>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</si>
  <si>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</si>
  <si>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</si>
  <si>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</si>
  <si>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</si>
  <si>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</si>
  <si>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</si>
  <si>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</si>
  <si>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</si>
  <si>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</si>
  <si>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</si>
  <si>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</si>
  <si>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</si>
  <si>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</si>
  <si>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</si>
  <si>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</si>
  <si>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</si>
  <si>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</si>
  <si>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</si>
  <si>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</si>
  <si>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</si>
  <si>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</si>
  <si>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</si>
  <si>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</si>
  <si>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</si>
  <si>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</si>
  <si>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</si>
  <si>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</si>
  <si>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</si>
  <si>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</si>
  <si>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</si>
  <si>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</si>
  <si>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</si>
  <si>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</si>
  <si>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</si>
  <si>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</si>
  <si>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</si>
  <si>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</si>
  <si>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</si>
  <si>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</si>
  <si>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</si>
  <si>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</si>
  <si>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</si>
  <si>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</si>
  <si>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</si>
  <si>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</si>
  <si>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</si>
  <si>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</si>
  <si>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</si>
  <si>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</si>
  <si>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</si>
  <si>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</si>
  <si>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</si>
  <si>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</si>
  <si>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</si>
  <si>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</si>
  <si>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</si>
  <si>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</si>
  <si>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</si>
  <si>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</si>
  <si>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</si>
  <si>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</si>
  <si>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</si>
  <si>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</si>
  <si>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</si>
  <si>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</si>
  <si>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</si>
  <si>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</si>
  <si>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</si>
  <si>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</si>
  <si>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</si>
  <si>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</si>
  <si>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</si>
  <si>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</si>
  <si>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</si>
  <si>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</si>
  <si>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</si>
  <si>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</si>
  <si>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</si>
  <si>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</si>
  <si>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</si>
  <si>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</si>
  <si>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</si>
  <si>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</si>
  <si>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</si>
  <si>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</si>
  <si>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</si>
  <si>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</si>
  <si>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</si>
  <si>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</si>
  <si>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</si>
  <si>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</si>
  <si>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</si>
  <si>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</si>
  <si>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</si>
  <si>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</si>
  <si>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</si>
  <si>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</si>
  <si>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</si>
  <si>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</si>
  <si>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</si>
  <si>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</si>
  <si>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</si>
  <si>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</si>
  <si>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</si>
  <si>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</si>
  <si>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</si>
  <si>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</si>
  <si>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</si>
  <si>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</si>
  <si>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</si>
  <si>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</si>
  <si>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</si>
  <si>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</si>
  <si>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</si>
  <si>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</si>
  <si>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</si>
  <si>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</si>
  <si>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</si>
  <si>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</si>
  <si>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</si>
  <si>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</si>
  <si>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</si>
  <si>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</si>
  <si>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</si>
  <si>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</si>
  <si>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</si>
  <si>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</si>
  <si>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</si>
  <si>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</si>
  <si>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</si>
  <si>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</si>
  <si>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</si>
  <si>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</si>
  <si>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</si>
  <si>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</si>
  <si>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</si>
  <si>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</si>
  <si>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</si>
  <si>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</si>
  <si>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</si>
  <si>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</si>
  <si>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</si>
  <si>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</si>
  <si>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</si>
  <si>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</si>
  <si>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</si>
  <si>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</si>
  <si>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</si>
  <si>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</si>
  <si>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</si>
  <si>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</si>
  <si>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</si>
  <si>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</si>
  <si>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</si>
  <si>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</si>
  <si>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</si>
  <si>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</si>
  <si>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</si>
  <si>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</si>
  <si>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</si>
  <si>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</si>
  <si>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</si>
  <si>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</si>
  <si>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</si>
  <si>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</si>
  <si>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</si>
  <si>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</si>
  <si>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</si>
  <si>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</si>
  <si>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</si>
  <si>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</si>
  <si>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</si>
  <si>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</si>
  <si>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</si>
  <si>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</si>
  <si>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</si>
  <si>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</si>
  <si>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</si>
  <si>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</si>
  <si>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</si>
  <si>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</si>
  <si>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</si>
  <si>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</si>
  <si>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</si>
  <si>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</si>
  <si>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</si>
  <si>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</si>
  <si>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</si>
  <si>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</si>
  <si>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</si>
  <si>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</si>
  <si>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</si>
  <si>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</si>
  <si>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</si>
  <si>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</si>
  <si>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</si>
  <si>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</si>
  <si>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</si>
  <si>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</si>
  <si>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</si>
  <si>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</si>
  <si>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</si>
  <si>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</si>
  <si>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</si>
  <si>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</si>
  <si>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</si>
  <si>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</si>
  <si>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</si>
  <si>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</si>
  <si>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</si>
  <si>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</si>
  <si>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</si>
  <si>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</si>
  <si>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</si>
  <si>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</si>
  <si>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</si>
  <si>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</si>
  <si>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</si>
  <si>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</si>
  <si>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</si>
  <si>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</si>
  <si>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</si>
  <si>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</si>
  <si>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</si>
  <si>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</si>
  <si>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</si>
  <si>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</si>
  <si>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</si>
  <si>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</si>
  <si>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</si>
  <si>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</si>
  <si>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</si>
  <si>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</si>
  <si>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</si>
  <si>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</si>
  <si>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</si>
  <si>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</si>
  <si>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</si>
  <si>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</si>
  <si>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</si>
  <si>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</si>
  <si>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</si>
  <si>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</si>
  <si>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</si>
  <si>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</si>
  <si>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</si>
  <si>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</si>
  <si>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</si>
  <si>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</si>
  <si>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</si>
  <si>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</si>
  <si>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</si>
  <si>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</si>
  <si>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</si>
  <si>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</si>
  <si>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</si>
  <si>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</si>
  <si>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</si>
  <si>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</si>
  <si>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</si>
  <si>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</si>
  <si>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</si>
  <si>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</si>
  <si>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</si>
  <si>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</si>
  <si>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</si>
  <si>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</si>
  <si>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</si>
  <si>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</si>
  <si>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</si>
  <si>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</si>
  <si>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</si>
  <si>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</si>
  <si>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</si>
  <si>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</si>
  <si>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</si>
  <si>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</si>
  <si>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</si>
  <si>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</si>
  <si>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</si>
  <si>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</si>
  <si>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</si>
  <si>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</si>
  <si>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</si>
  <si>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</si>
  <si>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</si>
  <si>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</si>
  <si>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</si>
  <si>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</si>
  <si>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</si>
  <si>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</si>
  <si>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</si>
  <si>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</si>
  <si>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</si>
  <si>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</si>
  <si>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</si>
  <si>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</si>
  <si>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</si>
  <si>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</si>
  <si>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</si>
  <si>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</si>
  <si>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</si>
  <si>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</si>
  <si>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</si>
  <si>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</si>
  <si>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</si>
  <si>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</si>
  <si>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</si>
  <si>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</si>
  <si>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</si>
  <si>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</si>
  <si>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</si>
  <si>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</si>
  <si>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</si>
  <si>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</si>
  <si>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</si>
  <si>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</si>
  <si>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</si>
  <si>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</si>
  <si>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</si>
  <si>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</si>
  <si>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</si>
  <si>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</si>
  <si>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</si>
  <si>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</si>
  <si>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</si>
  <si>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</si>
  <si>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</si>
  <si>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</si>
  <si>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</si>
  <si>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</si>
  <si>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</si>
  <si>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</si>
  <si>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</si>
  <si>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</si>
  <si>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</si>
  <si>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</si>
  <si>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</si>
  <si>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</si>
  <si>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</si>
  <si>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</si>
  <si>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</si>
  <si>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</si>
  <si>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</si>
  <si>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</si>
  <si>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</si>
  <si>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</si>
  <si>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</si>
  <si>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</si>
  <si>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</si>
  <si>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</si>
  <si>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</si>
  <si>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</si>
  <si>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</si>
  <si>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</si>
  <si>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</si>
  <si>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</si>
  <si>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</si>
  <si>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</si>
  <si>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</si>
  <si>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</si>
  <si>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</si>
  <si>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</si>
  <si>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</si>
  <si>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</si>
  <si>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</si>
  <si>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</si>
  <si>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</si>
  <si>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</si>
  <si>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</si>
  <si>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</si>
  <si>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</si>
  <si>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</si>
  <si>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</si>
  <si>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</si>
  <si>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</si>
  <si>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</si>
  <si>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</si>
  <si>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</si>
  <si>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</si>
  <si>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</si>
  <si>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</si>
  <si>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</si>
  <si>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</si>
  <si>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</si>
  <si>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</si>
  <si>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</si>
  <si>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</si>
  <si>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</si>
  <si>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</si>
  <si>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</si>
  <si>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</si>
  <si>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</si>
  <si>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</si>
  <si>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</si>
  <si>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</si>
  <si>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</si>
  <si>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</si>
  <si>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</si>
  <si>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</si>
  <si>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</si>
  <si>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</si>
  <si>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</si>
  <si>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</si>
  <si>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</si>
  <si>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</si>
  <si>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</si>
  <si>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</si>
  <si>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</si>
  <si>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</si>
  <si>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</si>
  <si>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</si>
  <si>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</si>
  <si>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</si>
  <si>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</si>
  <si>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</si>
  <si>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</si>
  <si>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</si>
  <si>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</si>
  <si>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</si>
  <si>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</si>
  <si>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</si>
  <si>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</si>
  <si>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</si>
  <si>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</si>
  <si>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</si>
  <si>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</si>
  <si>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</si>
  <si>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</si>
  <si>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</si>
  <si>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</si>
  <si>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</si>
  <si>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</si>
  <si>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</si>
  <si>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</si>
  <si>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</si>
  <si>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</si>
  <si>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</si>
  <si>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</si>
  <si>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</si>
  <si>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</si>
  <si>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</si>
  <si>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</si>
  <si>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</si>
  <si>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</si>
  <si>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</si>
  <si>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</si>
  <si>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</si>
  <si>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</si>
  <si>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</si>
  <si>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</si>
  <si>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</si>
  <si>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</si>
  <si>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</si>
  <si>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</si>
  <si>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</si>
  <si>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</si>
  <si>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</si>
  <si>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</si>
  <si>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</si>
  <si>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</si>
  <si>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</si>
  <si>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</si>
  <si>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</si>
  <si>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</si>
  <si>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</si>
  <si>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</si>
  <si>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</si>
  <si>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</si>
  <si>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</si>
  <si>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</si>
  <si>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</si>
  <si>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</si>
  <si>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</si>
  <si>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</si>
  <si>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</si>
  <si>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</si>
  <si>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</si>
  <si>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</si>
  <si>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</si>
  <si>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</si>
  <si>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</si>
  <si>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</si>
  <si>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</si>
  <si>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</si>
  <si>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</si>
  <si>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</si>
  <si>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</si>
  <si>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</si>
  <si>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</si>
  <si>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</si>
  <si>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</si>
  <si>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</si>
  <si>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</si>
  <si>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</si>
  <si>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</si>
  <si>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</si>
  <si>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</si>
  <si>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</si>
  <si>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</si>
  <si>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</si>
  <si>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</si>
  <si>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</si>
  <si>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</si>
  <si>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</si>
  <si>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</si>
  <si>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</si>
  <si>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</si>
  <si>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</si>
  <si>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</si>
  <si>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</si>
  <si>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</si>
  <si>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</si>
  <si>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</si>
  <si>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</si>
  <si>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</si>
  <si>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</si>
  <si>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</si>
  <si>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</si>
  <si>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</si>
  <si>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</si>
  <si>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</si>
  <si>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</si>
  <si>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</si>
  <si>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</si>
  <si>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</si>
  <si>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</si>
  <si>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</si>
  <si>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</si>
  <si>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</si>
  <si>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</si>
  <si>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</si>
  <si>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</si>
  <si>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</si>
  <si>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</si>
  <si>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</si>
  <si>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</si>
  <si>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</si>
  <si>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</si>
  <si>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</si>
  <si>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</si>
  <si>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</si>
  <si>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</si>
  <si>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</si>
  <si>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</si>
  <si>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</si>
  <si>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</si>
  <si>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</si>
  <si>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</si>
  <si>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</si>
  <si>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</si>
  <si>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</si>
  <si>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</si>
  <si>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</si>
  <si>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</si>
  <si>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</si>
  <si>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</si>
  <si>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</si>
  <si>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</si>
  <si>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</si>
  <si>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</si>
  <si>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</si>
  <si>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</si>
  <si>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</si>
  <si>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</si>
  <si>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</si>
  <si>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</si>
  <si>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</si>
  <si>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</si>
  <si>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</si>
  <si>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</si>
  <si>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</si>
  <si>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</si>
  <si>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</si>
  <si>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</si>
  <si>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</si>
  <si>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</si>
  <si>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</si>
  <si>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</si>
  <si>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</si>
  <si>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</si>
  <si>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</si>
  <si>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</si>
  <si>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</si>
  <si>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</si>
  <si>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</si>
  <si>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</si>
  <si>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</si>
  <si>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</si>
  <si>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</si>
  <si>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</si>
  <si>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</si>
  <si>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</si>
  <si>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</si>
  <si>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</si>
  <si>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</si>
  <si>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</si>
  <si>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</si>
  <si>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</si>
  <si>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</si>
  <si>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</si>
  <si>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</si>
  <si>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</si>
  <si>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</si>
  <si>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</si>
  <si>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</si>
  <si>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</si>
  <si>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</si>
  <si>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</si>
  <si>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</si>
  <si>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</si>
  <si>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</si>
  <si>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</si>
  <si>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</si>
  <si>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</si>
  <si>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</si>
  <si>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</si>
  <si>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</si>
  <si>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</si>
  <si>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</si>
  <si>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</si>
  <si>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</si>
  <si>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</si>
  <si>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</si>
  <si>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</si>
  <si>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</si>
  <si>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</si>
  <si>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</si>
  <si>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</si>
  <si>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</si>
  <si>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</si>
  <si>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</si>
  <si>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</si>
  <si>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</si>
  <si>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</si>
  <si>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</si>
  <si>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</si>
  <si>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</si>
  <si>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</si>
  <si>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</si>
  <si>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</si>
  <si>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</si>
  <si>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</si>
  <si>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</si>
  <si>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</si>
  <si>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</si>
  <si>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</si>
  <si>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</si>
  <si>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</si>
  <si>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</si>
  <si>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</si>
  <si>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</si>
  <si>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</si>
  <si>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</si>
  <si>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</si>
  <si>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</si>
  <si>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</si>
  <si>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</si>
  <si>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</si>
  <si>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</si>
  <si>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</si>
  <si>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</si>
  <si>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</si>
  <si>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</si>
  <si>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</si>
  <si>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</si>
  <si>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</si>
  <si>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</si>
  <si>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</si>
  <si>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</si>
  <si>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</si>
  <si>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</si>
  <si>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</si>
  <si>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</si>
  <si>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</si>
  <si>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</si>
  <si>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</si>
  <si>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</si>
  <si>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</si>
  <si>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</si>
  <si>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</si>
  <si>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</si>
  <si>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</si>
  <si>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</si>
  <si>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</si>
  <si>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</si>
  <si>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</si>
  <si>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</si>
  <si>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</si>
  <si>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</si>
  <si>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</si>
  <si>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</si>
  <si>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</si>
  <si>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</si>
  <si>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</si>
  <si>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</si>
  <si>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</si>
  <si>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</si>
  <si>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</si>
  <si>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</si>
  <si>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</si>
  <si>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</si>
  <si>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</si>
  <si>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</si>
  <si>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</si>
  <si>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</si>
  <si>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</si>
  <si>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</si>
  <si>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</si>
  <si>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</si>
  <si>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</si>
  <si>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</si>
  <si>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</si>
  <si>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</si>
  <si>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</si>
  <si>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</si>
  <si>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</si>
  <si>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</si>
  <si>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</si>
  <si>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</si>
  <si>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</si>
  <si>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</si>
  <si>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</si>
  <si>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</si>
  <si>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</si>
  <si>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</si>
  <si>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</si>
  <si>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</si>
  <si>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</si>
  <si>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</si>
  <si>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</si>
  <si>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</si>
  <si>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</si>
  <si>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</si>
  <si>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</si>
  <si>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</si>
  <si>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</si>
  <si>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</si>
  <si>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</si>
  <si>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</si>
  <si>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</si>
  <si>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</si>
  <si>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</si>
  <si>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</si>
  <si>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</si>
  <si>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</si>
  <si>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</si>
  <si>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</si>
  <si>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</si>
  <si>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</si>
  <si>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</si>
  <si>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</si>
  <si>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</si>
  <si>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</si>
  <si>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</si>
  <si>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</si>
  <si>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</si>
  <si>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</si>
  <si>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</si>
  <si>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</si>
  <si>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</si>
  <si>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</si>
  <si>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</si>
  <si>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</si>
  <si>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</si>
  <si>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</si>
  <si>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</si>
  <si>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</si>
  <si>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</si>
  <si>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</si>
  <si>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</si>
  <si>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</si>
  <si>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</si>
  <si>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</si>
  <si>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</si>
  <si>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</si>
  <si>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</si>
  <si>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</si>
  <si>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</si>
  <si>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</si>
  <si>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</si>
  <si>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</si>
  <si>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</si>
  <si>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</si>
  <si>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</si>
  <si>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</si>
  <si>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</si>
  <si>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</si>
  <si>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</si>
  <si>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</si>
  <si>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</si>
  <si>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</si>
  <si>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</si>
  <si>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</si>
  <si>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</si>
  <si>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</si>
  <si>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</si>
  <si>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</si>
  <si>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</si>
  <si>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</si>
  <si>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</si>
  <si>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</si>
  <si>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</si>
  <si>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</si>
  <si>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</si>
  <si>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</si>
  <si>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</si>
  <si>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</si>
  <si>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</si>
  <si>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</si>
  <si>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</si>
  <si>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</si>
  <si>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</si>
  <si>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</si>
  <si>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</si>
  <si>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</si>
  <si>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</si>
  <si>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</si>
  <si>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</si>
  <si>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</si>
  <si>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</si>
  <si>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</si>
  <si>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</si>
  <si>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</si>
  <si>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</si>
  <si>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</si>
  <si>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</si>
  <si>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</si>
  <si>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</si>
  <si>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</si>
  <si>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</si>
  <si>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</si>
  <si>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</si>
  <si>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</si>
  <si>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</si>
  <si>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</si>
  <si>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</si>
  <si>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</si>
  <si>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</si>
  <si>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</si>
  <si>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</si>
  <si>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</si>
  <si>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</si>
  <si>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</si>
  <si>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</si>
  <si>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</si>
  <si>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</si>
  <si>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</si>
  <si>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</si>
  <si>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</si>
  <si>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</si>
  <si>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</si>
  <si>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</si>
  <si>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</si>
  <si>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</si>
  <si>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</si>
  <si>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</si>
  <si>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</si>
  <si>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</si>
  <si>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</si>
  <si>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</si>
  <si>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</si>
  <si>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</si>
  <si>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</si>
  <si>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</si>
  <si>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</si>
  <si>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</si>
  <si>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</si>
  <si>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</si>
  <si>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</si>
  <si>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</si>
  <si>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</si>
  <si>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</si>
  <si>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</si>
  <si>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</si>
  <si>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</si>
  <si>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</si>
  <si>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</si>
  <si>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</si>
  <si>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</si>
  <si>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</si>
  <si>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</si>
  <si>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</si>
  <si>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</si>
  <si>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</si>
  <si>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</si>
  <si>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</si>
  <si>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</si>
  <si>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</si>
  <si>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</si>
  <si>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</si>
  <si>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</si>
  <si>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</si>
  <si>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</si>
  <si>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</si>
  <si>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</si>
  <si>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</si>
  <si>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</si>
  <si>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</si>
  <si>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</si>
  <si>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</si>
  <si>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</si>
  <si>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</si>
  <si>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</si>
  <si>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</si>
  <si>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</si>
  <si>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</si>
  <si>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</si>
  <si>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</si>
  <si>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</si>
  <si>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</si>
  <si>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</si>
  <si>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</si>
  <si>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</si>
  <si>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</si>
  <si>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</si>
  <si>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</si>
  <si>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</si>
  <si>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</si>
  <si>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</si>
  <si>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</si>
  <si>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</si>
  <si>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</si>
  <si>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</si>
  <si>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</si>
  <si>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</si>
  <si>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</si>
  <si>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</si>
  <si>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</si>
  <si>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</si>
  <si>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</si>
  <si>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</si>
  <si>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</si>
  <si>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</si>
  <si>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</si>
  <si>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</si>
  <si>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</si>
  <si>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</si>
  <si>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</si>
  <si>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</si>
  <si>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</si>
  <si>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</si>
  <si>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</si>
  <si>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</si>
  <si>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</si>
  <si>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</si>
  <si>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</si>
  <si>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</si>
  <si>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</si>
  <si>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</si>
  <si>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</si>
  <si>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</si>
  <si>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</si>
  <si>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</si>
  <si>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</si>
  <si>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</si>
  <si>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</si>
  <si>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</si>
  <si>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</si>
  <si>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</si>
  <si>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</si>
  <si>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</si>
  <si>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</si>
  <si>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</si>
  <si>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</si>
  <si>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</si>
  <si>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</si>
  <si>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</si>
  <si>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</si>
  <si>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</si>
  <si>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</si>
  <si>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</si>
  <si>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</si>
  <si>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</si>
  <si>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</si>
  <si>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</si>
  <si>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</si>
  <si>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</si>
  <si>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</si>
  <si>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</si>
  <si>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</si>
  <si>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</si>
  <si>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</si>
  <si>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</si>
  <si>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</si>
  <si>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</si>
  <si>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</si>
  <si>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</si>
  <si>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</si>
  <si>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</si>
  <si>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</si>
  <si>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</si>
  <si>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</si>
  <si>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</si>
  <si>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</si>
  <si>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</si>
  <si>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</si>
  <si>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</si>
  <si>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</si>
  <si>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</si>
  <si>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</si>
  <si>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</si>
  <si>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</si>
  <si>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</si>
  <si>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</si>
  <si>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</si>
  <si>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</si>
  <si>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</si>
  <si>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</si>
  <si>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</si>
  <si>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</si>
  <si>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</si>
  <si>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</si>
  <si>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</si>
  <si>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</si>
  <si>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</si>
  <si>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</si>
  <si>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</si>
  <si>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</si>
  <si>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</si>
  <si>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</si>
  <si>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</si>
  <si>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</si>
  <si>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</si>
  <si>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</si>
  <si>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</si>
  <si>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</si>
  <si>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</si>
  <si>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</si>
  <si>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</si>
  <si>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</si>
  <si>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</si>
  <si>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</si>
  <si>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</si>
  <si>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</si>
  <si>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</si>
  <si>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</si>
  <si>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</si>
  <si>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</si>
  <si>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</si>
  <si>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</si>
  <si>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</si>
  <si>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</si>
  <si>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</si>
  <si>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</si>
  <si>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</si>
  <si>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</si>
  <si>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</si>
  <si>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</si>
  <si>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</si>
  <si>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</si>
  <si>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</si>
  <si>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</si>
  <si>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</si>
  <si>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</si>
  <si>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</si>
  <si>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</si>
  <si>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</si>
  <si>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</si>
  <si>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</si>
  <si>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</si>
  <si>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</si>
  <si>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</si>
  <si>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</si>
  <si>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</si>
  <si>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</si>
  <si>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</si>
  <si>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</si>
  <si>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</si>
  <si>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</si>
  <si>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</si>
  <si>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</si>
  <si>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</si>
  <si>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</si>
  <si>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</si>
  <si>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</si>
  <si>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</si>
  <si>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</si>
  <si>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</si>
  <si>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</si>
  <si>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</si>
  <si>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</si>
  <si>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</si>
  <si>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</si>
  <si>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</si>
  <si>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</si>
  <si>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</si>
  <si>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</si>
  <si>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</si>
  <si>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</si>
  <si>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</si>
  <si>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</si>
  <si>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</si>
  <si>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</si>
  <si>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</si>
  <si>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</si>
  <si>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</si>
  <si>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</si>
  <si>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</si>
  <si>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</si>
  <si>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</si>
  <si>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</si>
  <si>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</si>
  <si>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</si>
  <si>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</si>
  <si>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</si>
  <si>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</si>
  <si>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</si>
  <si>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</si>
  <si>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</si>
  <si>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</si>
  <si>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</si>
  <si>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</si>
  <si>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</si>
  <si>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</si>
  <si>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</si>
  <si>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</si>
  <si>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</si>
  <si>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</si>
  <si>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</si>
  <si>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</si>
  <si>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</si>
  <si>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</si>
  <si>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</si>
  <si>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</si>
  <si>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</si>
  <si>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</si>
  <si>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</si>
  <si>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</si>
  <si>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</si>
  <si>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</si>
  <si>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</si>
  <si>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</si>
  <si>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</si>
  <si>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</si>
  <si>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</si>
  <si>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</si>
  <si>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</si>
  <si>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</si>
  <si>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</si>
  <si>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</si>
  <si>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</si>
  <si>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</si>
  <si>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</si>
  <si>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</si>
  <si>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</si>
  <si>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</si>
  <si>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</si>
  <si>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</si>
  <si>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</si>
  <si>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</si>
  <si>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</si>
  <si>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</si>
  <si>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</si>
  <si>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</si>
  <si>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</si>
  <si>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</si>
  <si>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</si>
  <si>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</si>
  <si>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</si>
  <si>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</si>
  <si>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</si>
  <si>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</si>
  <si>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</si>
  <si>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</si>
  <si>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</si>
  <si>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</si>
  <si>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</si>
  <si>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</si>
  <si>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</si>
  <si>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</si>
  <si>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</si>
  <si>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</si>
  <si>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</si>
  <si>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</si>
  <si>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</si>
  <si>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</si>
  <si>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</si>
  <si>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</si>
  <si>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</si>
  <si>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</si>
  <si>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</si>
  <si>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</si>
  <si>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</si>
  <si>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</si>
  <si>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</si>
  <si>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</si>
  <si>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</si>
  <si>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</si>
  <si>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</si>
  <si>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</si>
  <si>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</si>
  <si>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</si>
  <si>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</si>
  <si>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</si>
  <si>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</si>
  <si>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</si>
  <si>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</si>
  <si>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</si>
  <si>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</si>
  <si>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</si>
  <si>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</si>
  <si>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</si>
  <si>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</si>
  <si>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</si>
  <si>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</si>
  <si>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</si>
  <si>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</si>
  <si>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</si>
  <si>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</si>
  <si>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</si>
  <si>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</si>
  <si>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</si>
  <si>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</si>
  <si>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</si>
  <si>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</si>
  <si>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</si>
  <si>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</si>
  <si>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</si>
  <si>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</si>
  <si>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</si>
  <si>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</si>
  <si>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</si>
  <si>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</si>
  <si>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</si>
  <si>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</si>
  <si>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</si>
  <si>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</si>
  <si>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</si>
  <si>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</si>
  <si>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</si>
  <si>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</si>
  <si>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</si>
  <si>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</si>
  <si>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</si>
  <si>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</si>
  <si>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</si>
  <si>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</si>
  <si>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</si>
  <si>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</si>
  <si>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</si>
  <si>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</si>
  <si>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</si>
  <si>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</si>
  <si>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</si>
  <si>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</si>
  <si>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</si>
  <si>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</si>
  <si>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</si>
  <si>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</si>
  <si>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</si>
  <si>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</si>
  <si>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</si>
  <si>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</si>
  <si>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</si>
  <si>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</si>
  <si>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</si>
  <si>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</si>
  <si>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</si>
  <si>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</si>
  <si>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</si>
  <si>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</si>
  <si>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</si>
  <si>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</si>
  <si>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</si>
  <si>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</si>
  <si>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</si>
  <si>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</si>
  <si>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</si>
  <si>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</si>
  <si>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</si>
  <si>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</si>
  <si>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</si>
  <si>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</si>
  <si>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</si>
  <si>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</si>
  <si>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</si>
  <si>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</si>
  <si>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</si>
  <si>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</si>
  <si>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</si>
  <si>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</si>
  <si>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</si>
  <si>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</si>
  <si>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</si>
  <si>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</si>
  <si>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</si>
  <si>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</si>
  <si>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</si>
  <si>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</si>
  <si>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</si>
  <si>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</si>
  <si>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</si>
  <si>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</si>
  <si>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</si>
  <si>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</si>
  <si>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</si>
  <si>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</si>
  <si>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</si>
  <si>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</si>
  <si>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</si>
  <si>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</si>
  <si>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</si>
  <si>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</si>
  <si>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</si>
  <si>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</si>
  <si>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</si>
  <si>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</si>
  <si>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</si>
  <si>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</si>
  <si>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</si>
  <si>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</si>
  <si>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</si>
  <si>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</si>
  <si>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</si>
  <si>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</si>
  <si>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</si>
  <si>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</si>
  <si>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</si>
  <si>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</si>
  <si>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</si>
  <si>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</si>
  <si>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</si>
  <si>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</si>
  <si>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</si>
  <si>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</si>
  <si>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</si>
  <si>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</si>
  <si>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</si>
  <si>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</si>
  <si>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</si>
  <si>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</si>
  <si>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</si>
  <si>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</si>
  <si>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</si>
  <si>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</si>
  <si>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</si>
  <si>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</si>
  <si>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</si>
  <si>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</si>
  <si>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</si>
  <si>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</si>
  <si>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</si>
  <si>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</si>
  <si>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</si>
  <si>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</si>
  <si>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</si>
  <si>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</si>
  <si>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</si>
  <si>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</si>
  <si>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</si>
  <si>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</si>
  <si>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</si>
  <si>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</si>
  <si>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</si>
  <si>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</si>
  <si>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</si>
  <si>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</si>
  <si>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</si>
  <si>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</si>
  <si>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</si>
  <si>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</si>
  <si>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</si>
  <si>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</si>
  <si>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</si>
  <si>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</si>
  <si>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</si>
  <si>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</si>
  <si>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</si>
  <si>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</si>
  <si>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</si>
  <si>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</si>
  <si>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</si>
  <si>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</si>
  <si>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</si>
  <si>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</si>
  <si>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</si>
  <si>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</si>
  <si>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</si>
  <si>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</si>
  <si>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</si>
  <si>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</si>
  <si>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</si>
  <si>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</si>
  <si>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</si>
  <si>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</si>
  <si>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</si>
  <si>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</si>
  <si>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</si>
  <si>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</si>
  <si>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</si>
  <si>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</si>
  <si>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</si>
  <si>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</si>
  <si>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</si>
  <si>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</si>
  <si>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</si>
  <si>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</si>
  <si>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</si>
  <si>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</si>
  <si>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</si>
  <si>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</si>
  <si>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</si>
  <si>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</si>
  <si>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</si>
  <si>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</si>
  <si>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</si>
  <si>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</si>
  <si>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</si>
  <si>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</si>
  <si>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</si>
  <si>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</si>
  <si>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</si>
  <si>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</si>
  <si>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</si>
  <si>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</si>
  <si>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</si>
  <si>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</si>
  <si>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</si>
  <si>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</si>
  <si>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</si>
  <si>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</si>
  <si>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</si>
  <si>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</si>
  <si>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</si>
  <si>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</si>
  <si>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</si>
  <si>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</si>
  <si>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</si>
  <si>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</si>
  <si>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</si>
  <si>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</si>
  <si>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</si>
  <si>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</si>
  <si>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</si>
  <si>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</si>
  <si>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</si>
  <si>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</si>
  <si>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</si>
  <si>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</si>
  <si>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</si>
  <si>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</si>
  <si>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</si>
  <si>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</si>
  <si>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</si>
  <si>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</si>
  <si>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</si>
  <si>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</si>
  <si>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</si>
  <si>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</si>
  <si>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</si>
  <si>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</si>
  <si>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</si>
  <si>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</si>
  <si>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</si>
  <si>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</si>
  <si>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</si>
  <si>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</si>
  <si>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</si>
  <si>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</si>
  <si>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</si>
  <si>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</si>
  <si>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</si>
  <si>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</si>
  <si>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</si>
  <si>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</si>
  <si>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</si>
  <si>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</si>
  <si>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</si>
  <si>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</si>
  <si>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</si>
  <si>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</si>
  <si>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</si>
  <si>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</si>
  <si>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</si>
  <si>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</si>
  <si>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</si>
  <si>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</si>
  <si>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</si>
  <si>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</si>
  <si>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</si>
  <si>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</si>
  <si>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</si>
  <si>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</si>
  <si>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</si>
  <si>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</si>
  <si>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</si>
  <si>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</si>
  <si>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</si>
  <si>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</si>
  <si>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</si>
  <si>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</si>
  <si>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</si>
  <si>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</si>
  <si>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</si>
  <si>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</si>
  <si>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</si>
  <si>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</si>
  <si>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</si>
  <si>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</si>
  <si>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</si>
  <si>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</si>
  <si>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</si>
  <si>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</si>
  <si>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</si>
  <si>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</si>
  <si>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</si>
  <si>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</si>
  <si>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</si>
  <si>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</si>
  <si>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</si>
  <si>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</si>
  <si>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</si>
  <si>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</si>
  <si>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</si>
  <si>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</si>
  <si>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</si>
  <si>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</si>
  <si>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</si>
  <si>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</si>
  <si>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</si>
  <si>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</si>
  <si>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</si>
  <si>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</si>
  <si>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</si>
  <si>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</si>
  <si>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</si>
  <si>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</si>
  <si>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</si>
  <si>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</si>
  <si>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</si>
  <si>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</si>
  <si>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</si>
  <si>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</si>
  <si>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</si>
  <si>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</si>
  <si>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</si>
  <si>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</si>
  <si>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</si>
  <si>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</si>
  <si>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</si>
  <si>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</si>
  <si>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</si>
  <si>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</si>
  <si>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</si>
  <si>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</si>
  <si>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</si>
  <si>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</si>
  <si>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</si>
  <si>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</si>
  <si>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</si>
  <si>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</si>
  <si>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</si>
  <si>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</si>
  <si>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</si>
  <si>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</si>
  <si>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</si>
  <si>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</si>
  <si>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</si>
  <si>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</si>
  <si>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</si>
  <si>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</si>
  <si>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</si>
  <si>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</si>
  <si>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</si>
  <si>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</si>
  <si>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</si>
  <si>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</si>
  <si>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</si>
  <si>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</si>
  <si>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</si>
  <si>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</si>
  <si>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</si>
  <si>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</si>
  <si>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</si>
  <si>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</si>
  <si>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</si>
  <si>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</si>
  <si>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</si>
  <si>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</si>
  <si>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</si>
  <si>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</si>
  <si>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</si>
  <si>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</si>
  <si>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</si>
  <si>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</si>
  <si>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</si>
  <si>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</si>
  <si>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</si>
  <si>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</si>
  <si>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</si>
  <si>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</si>
  <si>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</si>
  <si>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</si>
  <si>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</si>
  <si>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</si>
  <si>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</si>
  <si>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</si>
  <si>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</si>
  <si>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</si>
  <si>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</si>
  <si>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</si>
  <si>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</si>
  <si>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</si>
  <si>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</si>
  <si>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</si>
  <si>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</si>
  <si>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</si>
  <si>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</si>
  <si>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</si>
  <si>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</si>
  <si>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</si>
  <si>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</si>
  <si>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</si>
  <si>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</si>
  <si>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</si>
  <si>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</si>
  <si>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</si>
  <si>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</si>
  <si>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</si>
  <si>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</si>
  <si>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</si>
  <si>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</si>
  <si>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</si>
  <si>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</si>
  <si>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</si>
  <si>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</si>
  <si>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</si>
  <si>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</si>
  <si>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</si>
  <si>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</si>
  <si>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</si>
  <si>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</si>
  <si>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</si>
  <si>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</si>
  <si>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</si>
  <si>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</si>
  <si>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</si>
  <si>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</si>
  <si>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</si>
  <si>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</si>
  <si>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</si>
  <si>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</si>
  <si>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</si>
  <si>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</si>
  <si>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</si>
  <si>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</si>
  <si>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</si>
  <si>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</si>
  <si>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</si>
  <si>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</si>
  <si>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</si>
  <si>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</si>
  <si>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</si>
  <si>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</si>
  <si>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</si>
  <si>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</si>
  <si>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</si>
  <si>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</si>
  <si>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</si>
  <si>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</si>
  <si>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</si>
  <si>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</si>
  <si>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</si>
  <si>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</si>
  <si>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</si>
  <si>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</si>
  <si>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</si>
  <si>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</si>
  <si>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</si>
  <si>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</si>
  <si>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</si>
  <si>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</si>
  <si>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</si>
  <si>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</si>
  <si>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</si>
  <si>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</si>
  <si>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</si>
  <si>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</si>
  <si>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</si>
  <si>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</si>
  <si>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</si>
  <si>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</si>
  <si>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</si>
  <si>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</si>
  <si>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</si>
  <si>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</si>
  <si>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</si>
  <si>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</si>
  <si>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</si>
  <si>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</si>
  <si>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</si>
  <si>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</si>
  <si>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</si>
  <si>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</si>
  <si>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</si>
  <si>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</si>
  <si>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</si>
  <si>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</si>
  <si>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</si>
  <si>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</si>
  <si>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</si>
  <si>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</si>
  <si>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</si>
  <si>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</si>
  <si>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</si>
  <si>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</si>
  <si>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</si>
  <si>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</si>
  <si>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</si>
  <si>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</si>
  <si>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</si>
  <si>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</si>
  <si>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</si>
  <si>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</si>
  <si>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</si>
  <si>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</si>
  <si>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</si>
  <si>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</si>
  <si>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</si>
  <si>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</si>
  <si>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</si>
  <si>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</si>
  <si>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</si>
  <si>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</si>
  <si>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</si>
  <si>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</si>
  <si>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</si>
  <si>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</si>
  <si>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</si>
  <si>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</si>
  <si>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</si>
  <si>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</si>
  <si>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</si>
  <si>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</si>
  <si>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</si>
  <si>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</si>
  <si>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</si>
  <si>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</si>
  <si>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</si>
  <si>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</si>
  <si>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</si>
  <si>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</si>
  <si>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</si>
  <si>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</si>
  <si>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</si>
  <si>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</si>
  <si>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</si>
  <si>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</si>
  <si>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</si>
  <si>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</si>
  <si>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</si>
  <si>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</si>
  <si>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</si>
  <si>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</si>
  <si>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</si>
  <si>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</si>
  <si>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</si>
  <si>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</si>
  <si>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</si>
  <si>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</si>
  <si>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</si>
  <si>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</si>
  <si>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</si>
  <si>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</si>
  <si>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</si>
  <si>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</si>
  <si>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</si>
  <si>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</si>
  <si>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</si>
  <si>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</si>
  <si>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</si>
  <si>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</si>
  <si>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</si>
  <si>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</si>
  <si>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</si>
  <si>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</si>
  <si>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</si>
  <si>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</si>
  <si>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</si>
  <si>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</si>
  <si>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</si>
  <si>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</si>
  <si>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</si>
  <si>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</si>
  <si>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</si>
  <si>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</si>
  <si>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</si>
  <si>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</si>
  <si>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</si>
  <si>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</si>
  <si>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</si>
  <si>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</si>
  <si>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</si>
  <si>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</si>
  <si>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</si>
  <si>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</si>
  <si>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</si>
  <si>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</si>
  <si>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</si>
  <si>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</si>
  <si>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</si>
  <si>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</si>
  <si>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</si>
  <si>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</si>
  <si>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</si>
  <si>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</si>
  <si>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</si>
  <si>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</si>
  <si>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</si>
  <si>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</si>
  <si>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</si>
  <si>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</si>
  <si>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</si>
  <si>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</si>
  <si>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</si>
  <si>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</si>
  <si>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</si>
  <si>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</si>
  <si>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</si>
  <si>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</si>
  <si>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</si>
  <si>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</si>
  <si>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</si>
  <si>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</si>
  <si>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</si>
  <si>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</si>
  <si>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</si>
  <si>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</si>
  <si>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</si>
  <si>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</si>
  <si>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</si>
  <si>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</si>
  <si>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</si>
  <si>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</si>
  <si>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</si>
  <si>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</si>
  <si>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</si>
  <si>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</si>
  <si>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</si>
  <si>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</si>
  <si>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</si>
  <si>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</si>
  <si>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</si>
  <si>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</si>
  <si>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</si>
  <si>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</si>
  <si>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</si>
  <si>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</si>
  <si>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</si>
  <si>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</si>
  <si>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</si>
  <si>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</si>
  <si>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</si>
  <si>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</si>
  <si>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</si>
  <si>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</si>
  <si>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</si>
  <si>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</si>
  <si>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</si>
  <si>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</si>
  <si>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</si>
  <si>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</si>
  <si>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</si>
  <si>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</si>
  <si>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</si>
  <si>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</si>
  <si>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</si>
  <si>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</si>
  <si>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</si>
  <si>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</si>
  <si>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</si>
  <si>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</si>
  <si>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</si>
  <si>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</si>
  <si>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</si>
  <si>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</si>
  <si>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</si>
  <si>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</si>
  <si>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</si>
  <si>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</si>
  <si>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</si>
  <si>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</si>
  <si>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</si>
  <si>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</si>
  <si>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</si>
  <si>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</si>
  <si>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</si>
  <si>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</si>
  <si>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</si>
  <si>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</si>
  <si>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</si>
  <si>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</si>
  <si>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</si>
  <si>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</si>
  <si>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</si>
  <si>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</si>
  <si>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</si>
  <si>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</si>
  <si>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</si>
  <si>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</si>
  <si>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</si>
  <si>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</si>
  <si>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</si>
  <si>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</si>
  <si>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</si>
  <si>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</si>
  <si>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</si>
  <si>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</si>
  <si>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</si>
  <si>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</si>
  <si>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</si>
  <si>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</si>
  <si>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</si>
  <si>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</si>
  <si>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</si>
  <si>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</si>
  <si>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</si>
  <si>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</si>
  <si>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</si>
  <si>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</si>
  <si>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</si>
  <si>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</si>
  <si>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</si>
  <si>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</si>
  <si>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</si>
  <si>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</si>
  <si>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</si>
  <si>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</si>
  <si>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</si>
  <si>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</si>
  <si>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</si>
  <si>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</si>
  <si>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</si>
  <si>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</si>
  <si>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</si>
  <si>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</si>
  <si>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</si>
  <si>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</si>
  <si>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</si>
  <si>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</si>
  <si>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</si>
  <si>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</si>
  <si>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</si>
  <si>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</si>
  <si>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</si>
  <si>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</si>
  <si>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</si>
  <si>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</si>
  <si>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</si>
  <si>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</si>
  <si>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</si>
  <si>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</si>
  <si>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</si>
  <si>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</si>
  <si>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</si>
  <si>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</si>
  <si>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</si>
  <si>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</si>
  <si>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</si>
  <si>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</si>
  <si>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</si>
  <si>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</si>
  <si>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</si>
  <si>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</si>
  <si>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</si>
  <si>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</si>
  <si>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</si>
  <si>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</si>
  <si>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</si>
  <si>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</si>
  <si>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</si>
  <si>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</si>
  <si>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</si>
  <si>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</si>
  <si>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</si>
  <si>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</si>
  <si>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</si>
  <si>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</si>
  <si>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</si>
  <si>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</si>
  <si>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</si>
  <si>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</si>
  <si>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</si>
  <si>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</si>
  <si>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</si>
  <si>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</si>
  <si>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</si>
  <si>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</si>
  <si>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</si>
  <si>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</si>
  <si>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</si>
  <si>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</si>
  <si>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</si>
  <si>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</si>
  <si>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</si>
  <si>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</si>
  <si>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</si>
  <si>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</si>
  <si>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</si>
  <si>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</si>
  <si>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</si>
  <si>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</si>
  <si>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</si>
  <si>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</si>
  <si>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</si>
  <si>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</si>
  <si>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</si>
  <si>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</si>
  <si>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</si>
  <si>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</si>
  <si>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</si>
  <si>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</si>
  <si>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</si>
  <si>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</si>
  <si>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</si>
  <si>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</si>
  <si>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</si>
  <si>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</si>
  <si>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</si>
  <si>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</si>
  <si>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</si>
  <si>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</si>
  <si>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</si>
  <si>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</si>
  <si>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</si>
  <si>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</si>
  <si>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</si>
  <si>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</si>
  <si>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</si>
  <si>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</si>
  <si>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</si>
  <si>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</si>
  <si>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</si>
  <si>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</si>
  <si>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</si>
  <si>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</si>
  <si>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</si>
  <si>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</si>
  <si>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</si>
  <si>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</si>
  <si>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</si>
  <si>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</si>
  <si>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</si>
  <si>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</si>
  <si>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</si>
  <si>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</si>
  <si>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</si>
  <si>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</si>
  <si>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</si>
  <si>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</si>
  <si>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</si>
  <si>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</si>
  <si>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</si>
  <si>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</si>
  <si>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</si>
  <si>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</si>
  <si>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</si>
  <si>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</si>
  <si>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</si>
  <si>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</si>
  <si>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</si>
  <si>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</si>
  <si>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</si>
  <si>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</si>
  <si>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</si>
  <si>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</si>
  <si>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</si>
  <si>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</si>
  <si>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</si>
  <si>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</si>
  <si>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</si>
  <si>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</si>
  <si>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</si>
  <si>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</si>
  <si>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</si>
  <si>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</si>
  <si>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</si>
  <si>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</si>
  <si>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</si>
  <si>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</si>
  <si>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</si>
  <si>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</si>
  <si>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</si>
  <si>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</si>
  <si>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</si>
  <si>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</si>
  <si>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</si>
  <si>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</si>
  <si>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</si>
  <si>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</si>
  <si>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</si>
  <si>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</si>
  <si>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</si>
  <si>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</si>
  <si>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</si>
  <si>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</si>
  <si>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</si>
  <si>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</si>
  <si>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</si>
  <si>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</si>
  <si>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</si>
  <si>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</si>
  <si>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</si>
  <si>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</si>
  <si>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</si>
  <si>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</si>
  <si>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</si>
  <si>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</si>
  <si>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</si>
  <si>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</si>
  <si>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</si>
  <si>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</si>
  <si>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</si>
  <si>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</si>
  <si>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</si>
  <si>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</si>
  <si>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</si>
  <si>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</si>
  <si>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</si>
  <si>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</si>
  <si>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</si>
  <si>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</si>
  <si>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</si>
  <si>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</si>
  <si>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</si>
  <si>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</si>
  <si>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</si>
  <si>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</si>
  <si>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</si>
  <si>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</si>
  <si>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</si>
  <si>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</si>
  <si>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</si>
  <si>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</si>
  <si>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</si>
  <si>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</si>
  <si>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</si>
  <si>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</si>
  <si>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</si>
  <si>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</si>
  <si>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</si>
  <si>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</si>
  <si>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</si>
  <si>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</si>
  <si>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</si>
  <si>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</si>
  <si>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</si>
  <si>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</si>
  <si>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</si>
  <si>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</si>
  <si>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</si>
  <si>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</si>
  <si>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</si>
  <si>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</si>
  <si>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</si>
  <si>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</si>
  <si>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</si>
  <si>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</si>
  <si>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</si>
  <si>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</si>
  <si>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</si>
  <si>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</si>
  <si>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</si>
  <si>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</si>
  <si>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</si>
  <si>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</si>
  <si>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</si>
  <si>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</si>
  <si>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</si>
  <si>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</si>
  <si>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</si>
  <si>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</si>
  <si>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</si>
  <si>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</si>
  <si>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</si>
  <si>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</si>
  <si>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</si>
  <si>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</si>
  <si>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</si>
  <si>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</si>
  <si>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</si>
  <si>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</si>
  <si>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</si>
  <si>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</si>
  <si>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</si>
  <si>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</si>
  <si>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</si>
  <si>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</si>
  <si>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</si>
  <si>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</si>
  <si>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</si>
  <si>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</si>
  <si>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</si>
  <si>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</si>
  <si>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</si>
  <si>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</si>
  <si>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</si>
  <si>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</si>
  <si>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</si>
  <si>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</si>
  <si>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</si>
  <si>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</si>
  <si>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</si>
  <si>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</si>
  <si>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</si>
  <si>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</si>
  <si>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</si>
  <si>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</si>
  <si>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</si>
  <si>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</si>
  <si>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</si>
  <si>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</si>
  <si>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</si>
  <si>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</si>
  <si>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</si>
  <si>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</si>
  <si>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</si>
  <si>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</si>
  <si>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</si>
  <si>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</si>
  <si>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</si>
  <si>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</si>
  <si>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</si>
  <si>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</si>
  <si>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</si>
  <si>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</si>
  <si>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</si>
  <si>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</si>
  <si>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</si>
  <si>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</si>
  <si>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</si>
  <si>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</si>
  <si>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</si>
  <si>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</si>
  <si>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</si>
  <si>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</si>
  <si>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</si>
  <si>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</si>
  <si>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</si>
  <si>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</si>
  <si>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</si>
  <si>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</si>
  <si>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</si>
  <si>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</si>
  <si>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</si>
  <si>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</si>
  <si>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</si>
  <si>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</si>
  <si>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</si>
  <si>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</si>
  <si>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</si>
  <si>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</si>
  <si>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</si>
  <si>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</si>
  <si>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</si>
  <si>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</si>
  <si>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</si>
  <si>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</si>
  <si>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</si>
  <si>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</si>
  <si>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</si>
  <si>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</si>
  <si>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</si>
  <si>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</si>
  <si>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</si>
  <si>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</si>
  <si>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</si>
  <si>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</si>
  <si>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</si>
  <si>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°C</t>
  </si>
  <si>
    <t>k°Cal/kg</t>
  </si>
  <si>
    <t>kcal/kWh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</si>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</sst>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69408"/>
        <c:axId val="241676856"/>
      </c:scatterChart>
      <c:valAx>
        <c:axId val="2416694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76856"/>
        <c:crosses val="autoZero"/>
        <c:crossBetween val="midCat"/>
      </c:valAx>
      <c:valAx>
        <c:axId val="2416768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69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77640"/>
        <c:axId val="241681168"/>
      </c:scatterChart>
      <c:valAx>
        <c:axId val="2416776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1168"/>
        <c:crosses val="autoZero"/>
        <c:crossBetween val="midCat"/>
      </c:valAx>
      <c:valAx>
        <c:axId val="24168116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77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74896"/>
        <c:axId val="241679992"/>
      </c:scatterChart>
      <c:valAx>
        <c:axId val="2416748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79992"/>
        <c:crosses val="autoZero"/>
        <c:crossBetween val="midCat"/>
      </c:valAx>
      <c:valAx>
        <c:axId val="241679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74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81952"/>
        <c:axId val="241690184"/>
      </c:scatterChart>
      <c:valAx>
        <c:axId val="2416819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90184"/>
        <c:crosses val="autoZero"/>
        <c:crossBetween val="midCat"/>
      </c:valAx>
      <c:valAx>
        <c:axId val="241690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1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89400"/>
        <c:axId val="241689792"/>
      </c:scatterChart>
      <c:valAx>
        <c:axId val="2416894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9792"/>
        <c:crosses val="autoZero"/>
        <c:crossBetween val="midCat"/>
      </c:valAx>
      <c:valAx>
        <c:axId val="24168979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9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93712"/>
        <c:axId val="241690576"/>
      </c:scatterChart>
      <c:valAx>
        <c:axId val="2416937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90576"/>
        <c:crosses val="autoZero"/>
        <c:crossBetween val="midCat"/>
      </c:valAx>
      <c:valAx>
        <c:axId val="24169057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93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85480"/>
        <c:axId val="241688224"/>
      </c:scatterChart>
      <c:valAx>
        <c:axId val="2416854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8224"/>
        <c:crosses val="autoZero"/>
        <c:crossBetween val="midCat"/>
      </c:valAx>
      <c:valAx>
        <c:axId val="24168822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5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83520"/>
        <c:axId val="241692144"/>
      </c:scatterChart>
      <c:valAx>
        <c:axId val="2416835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92144"/>
        <c:crosses val="autoZero"/>
        <c:crossBetween val="midCat"/>
      </c:valAx>
      <c:valAx>
        <c:axId val="24169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3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105000</v>
      </c>
      <c r="F10" s="115">
        <f>VLOOKUP(B10,input!$I$3:$J$33,2,FALSE)</f>
        <v>105000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151426.04</v>
      </c>
      <c r="F28" s="115">
        <f>VLOOKUP(B28,input!$I$3:$J$33,2,FALSE)</f>
        <v>151426.04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-10012.315000000001</v>
      </c>
      <c r="F56" s="115">
        <f>VLOOKUP(B56,input!$I$3:$J$33,2,FALSE)</f>
        <v>-10012.315000000001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13261.61</v>
      </c>
      <c r="F338" s="115">
        <f>VLOOKUP(B338,input!$I$3:$J$33,2,FALSE)</f>
        <v>13261.61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-10012.315000000001</v>
      </c>
      <c r="F339" s="115">
        <f>VLOOKUP(B339,input!$I$3:$J$33,2,FALSE)</f>
        <v>-10012.315000000001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3543820.1000000006</v>
      </c>
      <c r="F343" s="115">
        <f>VLOOKUP(B343,input!$I$3:$J$33,2,FALSE)</f>
        <v>3543820.1000000006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23502.205000000002</v>
      </c>
      <c r="F417" s="115">
        <f>VLOOKUP(B417,input!$I$3:$J$33,2,FALSE)</f>
        <v>23502.205000000002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23427.547299999998</v>
      </c>
      <c r="F418" s="115">
        <f>VLOOKUP(B418,input!$I$3:$J$33,2,FALSE)</f>
        <v>23427.547299999998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41796.908000000003</v>
      </c>
      <c r="F453" s="115">
        <f>VLOOKUP(B453,input!$I$3:$J$33,2,FALSE)</f>
        <v>41796.908000000003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14027.080235827667</v>
      </c>
      <c r="F462" s="115">
        <f>VLOOKUP(B462,input!$I$3:$J$33,2,FALSE)</f>
        <v>14027.080235827667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8150.8709478458049</v>
      </c>
      <c r="F471" s="115">
        <f>VLOOKUP(B471,input!$I$3:$J$33,2,FALSE)</f>
        <v>8150.8709478458049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4549.3233197278914</v>
      </c>
      <c r="F480" s="115">
        <f>VLOOKUP(B480,input!$I$3:$J$33,2,FALSE)</f>
        <v>4549.3233197278914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2037.7177369614512</v>
      </c>
      <c r="F489" s="115">
        <f>VLOOKUP(B489,input!$I$3:$J$33,2,FALSE)</f>
        <v>2037.7177369614512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995.16447619047619</v>
      </c>
      <c r="F498" s="115">
        <f>VLOOKUP(B498,input!$I$3:$J$33,2,FALSE)</f>
        <v>995.16447619047619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521.27663038548758</v>
      </c>
      <c r="F507" s="115">
        <f>VLOOKUP(B507,input!$I$3:$J$33,2,FALSE)</f>
        <v>521.27663038548758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236.94392290249434</v>
      </c>
      <c r="F516" s="115">
        <f>VLOOKUP(B516,input!$I$3:$J$33,2,FALSE)</f>
        <v>236.94392290249434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8049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105000</v>
      </c>
      <c r="F10" s="115">
        <f>VLOOKUP(B10,input!$I$3:$J$33,2,FALSE)</f>
        <v>105000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8050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8051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151426.04</v>
      </c>
      <c r="F28" s="115">
        <f>VLOOKUP(B28,input!$I$3:$J$33,2,FALSE)</f>
        <v>151426.04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-10012.315000000001</v>
      </c>
      <c r="F56" s="115">
        <f>VLOOKUP(B56,input!$I$3:$J$33,2,FALSE)</f>
        <v>-10012.315000000001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8052</v>
      </c>
      <c r="B160" s="128" t="s">
        <v>8053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8054</v>
      </c>
      <c r="B164" s="128" t="s">
        <v>8055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8056</v>
      </c>
      <c r="B172" s="128" t="s">
        <v>8057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8058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33</v>
      </c>
      <c r="F180" s="115">
        <f>VLOOKUP(B180,input!$I$3:$J$33,2,FALSE)</f>
        <v>33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16747.2</v>
      </c>
      <c r="F187" s="115">
        <f>VLOOKUP(B187,input!$I$3:$J$33,2,FALSE)</f>
        <v>16747.2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13261.61</v>
      </c>
      <c r="F334" s="115">
        <f>VLOOKUP(B334,input!$I$3:$J$33,2,FALSE)</f>
        <v>13261.61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-10012.315000000001</v>
      </c>
      <c r="F335" s="115">
        <f>VLOOKUP(B335,input!$I$3:$J$33,2,FALSE)</f>
        <v>-10012.315000000001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3543820.1000000006</v>
      </c>
      <c r="F339" s="115">
        <f>VLOOKUP(B339,input!$I$3:$J$33,2,FALSE)</f>
        <v>3543820.1000000006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0.85</v>
      </c>
      <c r="F444" s="115">
        <f>VLOOKUP(B444,input!$I$3:$J$33,2,FALSE)</f>
        <v>0.85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41796.908000000003</v>
      </c>
      <c r="F447" s="115">
        <f>VLOOKUP(B447,input!$I$3:$J$33,2,FALSE)</f>
        <v>41796.908000000003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14027.080235827667</v>
      </c>
      <c r="F456" s="115">
        <f>VLOOKUP(B456,input!$I$3:$J$33,2,FALSE)</f>
        <v>14027.080235827667</v>
      </c>
    </row>
    <row r="457" spans="1:6" ht="45">
      <c r="A457" s="119" t="s">
        <v>8059</v>
      </c>
      <c r="B457" s="128" t="s">
        <v>8060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8150.8709478458049</v>
      </c>
      <c r="F465" s="115">
        <f>VLOOKUP(B465,input!$I$3:$J$33,2,FALSE)</f>
        <v>8150.8709478458049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4549.3233197278914</v>
      </c>
      <c r="F474" s="115">
        <f>VLOOKUP(B474,input!$I$3:$J$33,2,FALSE)</f>
        <v>4549.3233197278914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2037.7177369614512</v>
      </c>
      <c r="F483" s="115">
        <f>VLOOKUP(B483,input!$I$3:$J$33,2,FALSE)</f>
        <v>2037.7177369614512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995.16447619047619</v>
      </c>
      <c r="F492" s="115">
        <f>VLOOKUP(B492,input!$I$3:$J$33,2,FALSE)</f>
        <v>995.16447619047619</v>
      </c>
    </row>
    <row r="493" spans="1:6" ht="30">
      <c r="A493" s="119" t="s">
        <v>8061</v>
      </c>
      <c r="B493" s="128" t="s">
        <v>8062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521.27663038548758</v>
      </c>
      <c r="F501" s="115">
        <f>VLOOKUP(B501,input!$I$3:$J$33,2,FALSE)</f>
        <v>521.27663038548758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236.94392290249434</v>
      </c>
      <c r="F510" s="115">
        <f>VLOOKUP(B510,input!$I$3:$J$33,2,FALSE)</f>
        <v>236.94392290249434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8063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8064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8065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8066</v>
      </c>
      <c r="B522" s="128" t="s">
        <v>1061</v>
      </c>
      <c r="C522" s="133"/>
      <c r="D522" s="125" t="s">
        <v>8067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8068</v>
      </c>
      <c r="B523" s="128" t="s">
        <v>1064</v>
      </c>
      <c r="C523" s="133"/>
      <c r="D523" s="125" t="s">
        <v>8069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8070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8071</v>
      </c>
      <c r="B525" s="128" t="s">
        <v>1070</v>
      </c>
      <c r="C525" s="133"/>
      <c r="D525" s="125" t="s">
        <v>8072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8073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8074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8075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8076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8077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8078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8079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8080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8058</v>
      </c>
      <c r="E1105" s="148" t="s">
        <v>8058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8081</v>
      </c>
      <c r="E1499" s="148" t="s">
        <v>8081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8081</v>
      </c>
      <c r="E1515" s="148" t="s">
        <v>8081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8085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105000</v>
      </c>
      <c r="F10" s="115">
        <f>VLOOKUP(B10,input!$I$3:$J$33,2,FALSE)</f>
        <v>105000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151426.04</v>
      </c>
      <c r="F28" s="115">
        <f>VLOOKUP(B28,input!$I$3:$J$33,2,FALSE)</f>
        <v>151426.04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-10012.315000000001</v>
      </c>
      <c r="F56" s="115">
        <f>VLOOKUP(B56,input!$I$3:$J$33,2,FALSE)</f>
        <v>-10012.315000000001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13261.61</v>
      </c>
      <c r="F338" s="115">
        <f>VLOOKUP(B338,input!$I$3:$J$33,2,FALSE)</f>
        <v>13261.61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-10012.315000000001</v>
      </c>
      <c r="F339" s="115">
        <f>VLOOKUP(B339,input!$I$3:$J$33,2,FALSE)</f>
        <v>-10012.315000000001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3543820.1000000006</v>
      </c>
      <c r="F343" s="115">
        <f>VLOOKUP(B343,input!$I$3:$J$33,2,FALSE)</f>
        <v>3543820.1000000006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23502.205000000002</v>
      </c>
      <c r="F417" s="115">
        <f>VLOOKUP(B417,input!$I$3:$J$33,2,FALSE)</f>
        <v>23502.205000000002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23427.547299999998</v>
      </c>
      <c r="F418" s="115">
        <f>VLOOKUP(B418,input!$I$3:$J$33,2,FALSE)</f>
        <v>23427.547299999998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41796.908000000003</v>
      </c>
      <c r="F453" s="115">
        <f>VLOOKUP(B453,input!$I$3:$J$33,2,FALSE)</f>
        <v>41796.908000000003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14027.080235827667</v>
      </c>
      <c r="F462" s="115">
        <f>VLOOKUP(B462,input!$I$3:$J$33,2,FALSE)</f>
        <v>14027.080235827667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8150.8709478458049</v>
      </c>
      <c r="F471" s="115">
        <f>VLOOKUP(B471,input!$I$3:$J$33,2,FALSE)</f>
        <v>8150.8709478458049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4549.3233197278914</v>
      </c>
      <c r="F480" s="115">
        <f>VLOOKUP(B480,input!$I$3:$J$33,2,FALSE)</f>
        <v>4549.3233197278914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2037.7177369614512</v>
      </c>
      <c r="F489" s="115">
        <f>VLOOKUP(B489,input!$I$3:$J$33,2,FALSE)</f>
        <v>2037.7177369614512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995.16447619047619</v>
      </c>
      <c r="F498" s="115">
        <f>VLOOKUP(B498,input!$I$3:$J$33,2,FALSE)</f>
        <v>995.16447619047619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521.27663038548758</v>
      </c>
      <c r="F507" s="115">
        <f>VLOOKUP(B507,input!$I$3:$J$33,2,FALSE)</f>
        <v>521.27663038548758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236.94392290249434</v>
      </c>
      <c r="F516" s="115">
        <f>VLOOKUP(B516,input!$I$3:$J$33,2,FALSE)</f>
        <v>236.94392290249434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105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105000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13261.61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41796.908000000003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14027.080235827667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8150.8709478458049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4549.3233197278914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2037.7177369614512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995.16447619047619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521.27663038548758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236.94392290249434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23502.205000000002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23427.547299999998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151426.04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-10012.315000000001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-10012.315000000001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-10012.315000000001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3543820.1000000006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52" sqref="G52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8082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8082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8082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8082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8082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8082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8082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8082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8082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8082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8082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8082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8083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8082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8082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8082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8082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8082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8082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8082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8082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8082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8082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8082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8082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8082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8084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8084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2021-09-14T11:37:15Z</dcterms:modified>
</cp:coreProperties>
</file>