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n.cabrera\Documents\Economía\"/>
    </mc:Choice>
  </mc:AlternateContent>
  <xr:revisionPtr revIDLastSave="0" documentId="8_{34853C89-F7CC-4B81-9AEF-F368144BDD74}" xr6:coauthVersionLast="47" xr6:coauthVersionMax="47" xr10:uidLastSave="{00000000-0000-0000-0000-000000000000}"/>
  <bookViews>
    <workbookView xWindow="-110" yWindow="-110" windowWidth="19420" windowHeight="11500" xr2:uid="{7C53CD60-E568-4AAC-B657-EB9910FA59B4}"/>
  </bookViews>
  <sheets>
    <sheet name="Población por Año" sheetId="1" r:id="rId1"/>
    <sheet name="Población Total" sheetId="2" r:id="rId2"/>
  </sheets>
  <definedNames>
    <definedName name="_xlnm._FilterDatabase" localSheetId="0" hidden="1">'Población por Año'!$A$1:$G$120</definedName>
    <definedName name="_xlchart.v2.0" hidden="1">'Población por Año'!$B$2:$B$21</definedName>
    <definedName name="_xlchart.v2.1" hidden="1">'Población por Año'!$D$1</definedName>
    <definedName name="_xlchart.v2.10" hidden="1">'Población por Año'!$E$1:$E$21</definedName>
    <definedName name="_xlchart.v2.11" hidden="1">'Población por Año'!$K$12</definedName>
    <definedName name="_xlchart.v2.12" hidden="1">'Población por Año'!$B$22:$B$41</definedName>
    <definedName name="_xlchart.v2.13" hidden="1">'Población por Año'!$B$2:$B$21</definedName>
    <definedName name="_xlchart.v2.14" hidden="1">'Población por Año'!$D$1</definedName>
    <definedName name="_xlchart.v2.15" hidden="1">'Población por Año'!$D$22:$D$41</definedName>
    <definedName name="_xlchart.v2.16" hidden="1">'Población por Año'!$D$2:$D$21</definedName>
    <definedName name="_xlchart.v2.17" hidden="1">'Población por Año'!$E$1</definedName>
    <definedName name="_xlchart.v2.18" hidden="1">'Población por Año'!$E$22:$E$41</definedName>
    <definedName name="_xlchart.v2.19" hidden="1">'Población por Año'!$E$2:$E$21</definedName>
    <definedName name="_xlchart.v2.2" hidden="1">'Población por Año'!$D$2:$D$21</definedName>
    <definedName name="_xlchart.v2.20" hidden="1">'Población por Año'!$B$101:$B$120</definedName>
    <definedName name="_xlchart.v2.21" hidden="1">'Población por Año'!$B$101:$B$121</definedName>
    <definedName name="_xlchart.v2.22" hidden="1">'Población por Año'!$B$80:$B$100</definedName>
    <definedName name="_xlchart.v2.23" hidden="1">'Población por Año'!$B$94:$B$114</definedName>
    <definedName name="_xlchart.v2.24" hidden="1">'Población por Año'!$D$1</definedName>
    <definedName name="_xlchart.v2.25" hidden="1">'Población por Año'!$D$101:$D$120</definedName>
    <definedName name="_xlchart.v2.26" hidden="1">'Población por Año'!$D$101:$D$121</definedName>
    <definedName name="_xlchart.v2.27" hidden="1">'Población por Año'!$D$80:$D$100</definedName>
    <definedName name="_xlchart.v2.28" hidden="1">'Población por Año'!$D$94:$D$114</definedName>
    <definedName name="_xlchart.v2.29" hidden="1">'Población por Año'!$E$1</definedName>
    <definedName name="_xlchart.v2.3" hidden="1">'Población por Año'!$E$1</definedName>
    <definedName name="_xlchart.v2.30" hidden="1">'Población por Año'!$E$101:$E$120</definedName>
    <definedName name="_xlchart.v2.31" hidden="1">'Población por Año'!$E$101:$E$121</definedName>
    <definedName name="_xlchart.v2.32" hidden="1">'Población por Año'!$E$80:$E$100</definedName>
    <definedName name="_xlchart.v2.33" hidden="1">'Población por Año'!$E$94:$E$114</definedName>
    <definedName name="_xlchart.v2.34" hidden="1">'Población por Año'!$B$22:$B$41</definedName>
    <definedName name="_xlchart.v2.35" hidden="1">'Población por Año'!$B$42:$B$58</definedName>
    <definedName name="_xlchart.v2.36" hidden="1">'Población por Año'!$B$42:$B$61</definedName>
    <definedName name="_xlchart.v2.37" hidden="1">'Población por Año'!$D$1</definedName>
    <definedName name="_xlchart.v2.38" hidden="1">'Población por Año'!$D$22:$D$41</definedName>
    <definedName name="_xlchart.v2.39" hidden="1">'Población por Año'!$D$42:$D$58</definedName>
    <definedName name="_xlchart.v2.4" hidden="1">'Población por Año'!$E$2:$E$21</definedName>
    <definedName name="_xlchart.v2.40" hidden="1">'Población por Año'!$D$42:$D$61</definedName>
    <definedName name="_xlchart.v2.41" hidden="1">'Población por Año'!$E$1</definedName>
    <definedName name="_xlchart.v2.42" hidden="1">'Población por Año'!$E$22:$E$41</definedName>
    <definedName name="_xlchart.v2.43" hidden="1">'Población por Año'!$E$42:$E$58</definedName>
    <definedName name="_xlchart.v2.44" hidden="1">'Población por Año'!$E$42:$E$61</definedName>
    <definedName name="_xlchart.v2.45" hidden="1">'Población por Año'!$B$42:$B$58</definedName>
    <definedName name="_xlchart.v2.46" hidden="1">'Población por Año'!$B$59:$B$75</definedName>
    <definedName name="_xlchart.v2.47" hidden="1">'Población por Año'!$B$59:$B$79</definedName>
    <definedName name="_xlchart.v2.48" hidden="1">'Población por Año'!$D$1</definedName>
    <definedName name="_xlchart.v2.49" hidden="1">'Población por Año'!$D$42:$D$58</definedName>
    <definedName name="_xlchart.v2.5" hidden="1">'Población por Año'!$B$1:$B$21</definedName>
    <definedName name="_xlchart.v2.50" hidden="1">'Población por Año'!$D$59:$D$75</definedName>
    <definedName name="_xlchart.v2.51" hidden="1">'Población por Año'!$D$59:$D$79</definedName>
    <definedName name="_xlchart.v2.52" hidden="1">'Población por Año'!$E$1</definedName>
    <definedName name="_xlchart.v2.53" hidden="1">'Población por Año'!$E$42:$E$58</definedName>
    <definedName name="_xlchart.v2.54" hidden="1">'Población por Año'!$E$59:$E$75</definedName>
    <definedName name="_xlchart.v2.55" hidden="1">'Población por Año'!$E$59:$E$79</definedName>
    <definedName name="_xlchart.v2.56" hidden="1">'Población por Año'!$B$59:$B$79</definedName>
    <definedName name="_xlchart.v2.57" hidden="1">'Población por Año'!$B$80:$B$100</definedName>
    <definedName name="_xlchart.v2.58" hidden="1">'Población por Año'!$D$1</definedName>
    <definedName name="_xlchart.v2.59" hidden="1">'Población por Año'!$D$59:$D$79</definedName>
    <definedName name="_xlchart.v2.6" hidden="1">'Población por Año'!$B$21</definedName>
    <definedName name="_xlchart.v2.60" hidden="1">'Población por Año'!$D$80:$D$100</definedName>
    <definedName name="_xlchart.v2.61" hidden="1">'Población por Año'!$E$1</definedName>
    <definedName name="_xlchart.v2.62" hidden="1">'Población por Año'!$E$59:$E$79</definedName>
    <definedName name="_xlchart.v2.63" hidden="1">'Población por Año'!$E$80:$E$100</definedName>
    <definedName name="_xlchart.v2.64" hidden="1">'Población por Año'!$B$2:$B$21</definedName>
    <definedName name="_xlchart.v2.65" hidden="1">'Población por Año'!$D$1</definedName>
    <definedName name="_xlchart.v2.66" hidden="1">'Población por Año'!$D$2:$D$21</definedName>
    <definedName name="_xlchart.v2.67" hidden="1">'Población por Año'!$E$1</definedName>
    <definedName name="_xlchart.v2.68" hidden="1">'Población por Año'!$E$2:$E$21</definedName>
    <definedName name="_xlchart.v2.69" hidden="1">'Población por Año'!$B$2:$B$21</definedName>
    <definedName name="_xlchart.v2.7" hidden="1">'Población por Año'!$B$2:$B$20</definedName>
    <definedName name="_xlchart.v2.70" hidden="1">'Población por Año'!$D$1</definedName>
    <definedName name="_xlchart.v2.71" hidden="1">'Población por Año'!$D$2:$D$21</definedName>
    <definedName name="_xlchart.v2.72" hidden="1">'Población por Año'!$E$1</definedName>
    <definedName name="_xlchart.v2.73" hidden="1">'Población por Año'!$E$2:$E$21</definedName>
    <definedName name="_xlchart.v2.8" hidden="1">'Población por Año'!$D$1:$D$21</definedName>
    <definedName name="_xlchart.v2.9" hidden="1">'Población por Año'!$E$1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4" i="2"/>
  <c r="E3" i="2"/>
  <c r="E6" i="2"/>
  <c r="E2" i="2"/>
  <c r="H6" i="1"/>
  <c r="C7" i="2"/>
  <c r="B7" i="2" s="1"/>
  <c r="B4" i="2"/>
  <c r="B5" i="2"/>
  <c r="B6" i="2"/>
  <c r="B3" i="2"/>
  <c r="D4" i="2"/>
  <c r="D5" i="2"/>
  <c r="D6" i="2"/>
  <c r="D7" i="2"/>
  <c r="C4" i="2"/>
  <c r="C5" i="2"/>
  <c r="C6" i="2"/>
  <c r="C3" i="2"/>
  <c r="D3" i="2"/>
  <c r="B2" i="2"/>
  <c r="D2" i="2"/>
  <c r="C2" i="2"/>
  <c r="G2" i="1"/>
  <c r="H120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I120" i="1"/>
  <c r="H4" i="1"/>
  <c r="I4" i="1"/>
  <c r="H5" i="1"/>
  <c r="I5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3" i="1"/>
  <c r="H3" i="1"/>
  <c r="I2" i="1"/>
  <c r="H2" i="1"/>
  <c r="F101" i="1"/>
  <c r="G101" i="1"/>
  <c r="G80" i="1"/>
  <c r="F80" i="1"/>
  <c r="F59" i="1"/>
  <c r="G59" i="1"/>
  <c r="G41" i="1"/>
  <c r="F41" i="1"/>
  <c r="G22" i="1"/>
  <c r="F22" i="1"/>
  <c r="F2" i="1"/>
</calcChain>
</file>

<file path=xl/sharedStrings.xml><?xml version="1.0" encoding="utf-8"?>
<sst xmlns="http://schemas.openxmlformats.org/spreadsheetml/2006/main" count="133" uniqueCount="73">
  <si>
    <t>Hombres</t>
  </si>
  <si>
    <t>Mujeres</t>
  </si>
  <si>
    <t>Índice Envejecimiento</t>
  </si>
  <si>
    <t>Índice de dependencia</t>
  </si>
  <si>
    <t>De 0 a 4 años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</si>
  <si>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</si>
  <si>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</si>
  <si>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</si>
  <si>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</si>
  <si>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</si>
  <si>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</si>
  <si>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</si>
  <si>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</si>
  <si>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</si>
  <si>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</si>
  <si>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</si>
  <si>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</si>
  <si>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</si>
  <si>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</si>
  <si>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</si>
  <si>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</si>
  <si>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 89 años</t>
  </si>
  <si>
    <t>De 90 a 94 años</t>
  </si>
  <si>
    <t>De 95 años y más</t>
  </si>
  <si>
    <t>Total</t>
  </si>
  <si>
    <t>Año</t>
  </si>
  <si>
    <t>Edad</t>
  </si>
  <si>
    <t>De 85 a 94 años</t>
  </si>
  <si>
    <t>De 85 años y más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</si>
  <si>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</si>
  <si>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</si>
  <si>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</si>
  <si>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</si>
  <si>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</si>
  <si>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</si>
  <si>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</si>
  <si>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</si>
  <si>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</si>
  <si>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</si>
  <si>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</si>
  <si>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</si>
  <si>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</si>
  <si>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</si>
  <si>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</si>
  <si>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</si>
  <si>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 84 años</t>
  </si>
  <si>
    <t>85 a 89 años</t>
  </si>
  <si>
    <t>90 a 94 años</t>
  </si>
  <si>
    <t>95 a 99 años</t>
  </si>
  <si>
    <t>100 y más años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</si>
  <si>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</si>
  <si>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</si>
  <si>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</si>
  <si>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</si>
  <si>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</si>
  <si>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</si>
  <si>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</si>
  <si>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</si>
  <si>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</si>
  <si>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</si>
  <si>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</si>
  <si>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</si>
  <si>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</si>
  <si>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</si>
  <si>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</si>
  <si>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</si>
  <si>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80 - 84 años</t>
  </si>
  <si>
    <t>85 - 89 años</t>
  </si>
  <si>
    <t>90 - 94 años</t>
  </si>
  <si>
    <t>95 - 99 años</t>
  </si>
  <si>
    <t>Relación H/M</t>
  </si>
  <si>
    <t>Relación M/H</t>
  </si>
  <si>
    <t>Tasas de crecimeinto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</si>
</sst>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4E4E4"/>
      </top>
      <bottom style="thin">
        <color rgb="FFE4E4E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49" fontId="2" fillId="2" borderId="1" xfId="1" applyNumberFormat="1" applyFont="1" applyFill="1" applyBorder="1" applyAlignment="1">
      <alignment horizontal="left" vertical="center"/>
    </xf>
    <xf numFmtId="3" fontId="2" fillId="2" borderId="1" xfId="1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/>
    <xf numFmtId="3" fontId="0" fillId="0" borderId="0" xfId="0" applyNumberFormat="1"/>
  </cellXfs>
  <cellStyles count="2">
    <cellStyle name="Normal" xfId="0" builtinId="0"/>
    <cellStyle name="Normal 2" xfId="1" xr:uid="{AE7BE69D-47DD-42AC-91CA-3E18EAFBB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txData>
          <cx:v>1950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1950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_xlchart.v2.1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_xlchart.v2.3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_xlchart.v2.15</cx:f>
      </cx:numDim>
    </cx:data>
    <cx:data id="1">
      <cx:strDim type="cat">
        <cx:f>_xlchart.v2.12</cx:f>
      </cx:strDim>
      <cx:numDim type="val">
        <cx:f>_xlchart.v2.18</cx:f>
      </cx:numDim>
    </cx:data>
  </cx:chartData>
  <cx:chart>
    <cx:title pos="t" align="ctr" overlay="0">
      <cx:tx>
        <cx:txData>
          <cx:v>1960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1960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_xlchart.v2.14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_xlchart.v2.17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_xlchart.v2.35</cx:f>
      </cx:strDim>
      <cx:numDim type="val">
        <cx:f>_xlchart.v2.39</cx:f>
      </cx:numDim>
    </cx:data>
    <cx:data id="1">
      <cx:strDim type="cat">
        <cx:f>_xlchart.v2.35</cx:f>
      </cx:strDim>
      <cx:numDim type="val">
        <cx:f>_xlchart.v2.43</cx:f>
      </cx:numDim>
    </cx:data>
  </cx:chartData>
  <cx:chart>
    <cx:title pos="t" align="ctr" overlay="0">
      <cx:tx>
        <cx:txData>
          <cx:v>1970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1970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_xlchart.v2.37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_xlchart.v2.41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_xlchart.v2.47</cx:f>
      </cx:strDim>
      <cx:numDim type="val">
        <cx:f>_xlchart.v2.51</cx:f>
      </cx:numDim>
    </cx:data>
    <cx:data id="1">
      <cx:strDim type="cat">
        <cx:f>_xlchart.v2.47</cx:f>
      </cx:strDim>
      <cx:numDim type="val">
        <cx:f>_xlchart.v2.55</cx:f>
      </cx:numDim>
    </cx:data>
  </cx:chartData>
  <cx:chart>
    <cx:title pos="t" align="ctr" overlay="0">
      <cx:tx>
        <cx:txData>
          <cx:v>1980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1980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_xlchart.v2.48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_xlchart.v2.52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_xlchart.v2.57</cx:f>
      </cx:strDim>
      <cx:numDim type="val">
        <cx:f>_xlchart.v2.60</cx:f>
      </cx:numDim>
    </cx:data>
    <cx:data id="1">
      <cx:strDim type="cat">
        <cx:f>_xlchart.v2.57</cx:f>
      </cx:strDim>
      <cx:numDim type="val">
        <cx:f>_xlchart.v2.63</cx:f>
      </cx:numDim>
    </cx:data>
  </cx:chartData>
  <cx:chart>
    <cx:title pos="t" align="ctr" overlay="0">
      <cx:tx>
        <cx:txData>
          <cx:v>1980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1980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_xlchart.v2.58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_xlchart.v2.61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_xlchart.v2.25</cx:f>
      </cx:numDim>
    </cx:data>
    <cx:data id="1">
      <cx:strDim type="cat">
        <cx:f>_xlchart.v2.20</cx:f>
      </cx:strDim>
      <cx:numDim type="val">
        <cx:f>_xlchart.v2.30</cx:f>
      </cx:numDim>
    </cx:data>
  </cx:chartData>
  <cx:chart>
    <cx:title pos="t" align="ctr" overlay="0">
      <cx:tx>
        <cx:txData>
          <cx:v>1980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1980</a:t>
          </a:r>
        </a:p>
      </cx:txPr>
    </cx:title>
    <cx:plotArea>
      <cx:plotAreaRegion>
        <cx:series layoutId="funnel" uniqueId="{DE89646C-0D8A-414D-B241-5E635CB0F29F}" formatIdx="0">
          <cx:tx>
            <cx:txData>
              <cx:f>_xlchart.v2.24</cx:f>
              <cx:v>Hombres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1F619D1-6DC4-4E08-8FA0-D3849BBC8F2D}" formatIdx="1">
          <cx:tx>
            <cx:txData>
              <cx:f>_xlchart.v2.29</cx:f>
              <cx:v>Mujeres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1</xdr:row>
      <xdr:rowOff>152400</xdr:rowOff>
    </xdr:from>
    <xdr:to>
      <xdr:col>17</xdr:col>
      <xdr:colOff>492125</xdr:colOff>
      <xdr:row>16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EF4205-52A1-E070-D507-F7972B0CD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9025" y="520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A33AEE-B616-43AD-990B-DF597F539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405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41</xdr:row>
      <xdr:rowOff>0</xdr:rowOff>
    </xdr:from>
    <xdr:to>
      <xdr:col>17</xdr:col>
      <xdr:colOff>304800</xdr:colOff>
      <xdr:row>55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A38ADB-4C9E-475C-9F73-8209DD10E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773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38100</xdr:colOff>
      <xdr:row>58</xdr:row>
      <xdr:rowOff>0</xdr:rowOff>
    </xdr:from>
    <xdr:to>
      <xdr:col>17</xdr:col>
      <xdr:colOff>342900</xdr:colOff>
      <xdr:row>72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D81B5C1-934D-4F34-9E1E-B8F860E0B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9800" y="1086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450850</xdr:colOff>
      <xdr:row>79</xdr:row>
      <xdr:rowOff>88900</xdr:rowOff>
    </xdr:from>
    <xdr:to>
      <xdr:col>18</xdr:col>
      <xdr:colOff>146050</xdr:colOff>
      <xdr:row>94</xdr:row>
      <xdr:rowOff>69850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5CCF9A-A7C6-4377-9751-8A49217F5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1482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291523</xdr:colOff>
      <xdr:row>100</xdr:row>
      <xdr:rowOff>184149</xdr:rowOff>
    </xdr:from>
    <xdr:to>
      <xdr:col>17</xdr:col>
      <xdr:colOff>598632</xdr:colOff>
      <xdr:row>115</xdr:row>
      <xdr:rowOff>165099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6A84CDF-A98D-415C-8B70-C7BE5E574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2068" y="18841604"/>
              <a:ext cx="4590473" cy="2751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B81D-0DFB-4CB2-B103-8ADEB9663208}">
  <dimension ref="A1:I120"/>
  <sheetViews>
    <sheetView tabSelected="1" zoomScale="104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2" max="2" width="15.54296875" customWidth="1"/>
    <col min="3" max="3" width="11.90625" customWidth="1"/>
    <col min="5" max="5" width="13.7265625" customWidth="1"/>
    <col min="6" max="6" width="17.90625" customWidth="1"/>
    <col min="7" max="7" width="14.7265625" customWidth="1"/>
    <col min="8" max="8" width="13.26953125" customWidth="1"/>
  </cols>
  <sheetData>
    <row r="1" spans="1:9" ht="29" x14ac:dyDescent="0.35">
      <c r="A1" t="s">
        <v>25</v>
      </c>
      <c r="B1" t="s">
        <v>26</v>
      </c>
      <c r="C1" t="s">
        <v>24</v>
      </c>
      <c r="D1" t="s">
        <v>0</v>
      </c>
      <c r="E1" t="s">
        <v>1</v>
      </c>
      <c r="F1" s="1" t="s">
        <v>2</v>
      </c>
      <c r="G1" s="1" t="s">
        <v>3</v>
      </c>
      <c r="H1" t="s">
        <v>70</v>
      </c>
      <c r="I1" t="s">
        <v>71</v>
      </c>
    </row>
    <row r="2" spans="1:9" x14ac:dyDescent="0.35">
      <c r="A2" s="13">
        <v>1950</v>
      </c>
      <c r="B2" s="2" t="s">
        <v>4</v>
      </c>
      <c r="C2" s="3">
        <v>2051</v>
      </c>
      <c r="D2" s="3">
        <v>990</v>
      </c>
      <c r="E2" s="3">
        <v>1061</v>
      </c>
      <c r="F2">
        <f>(SUM(D15:E21)/SUM(D2:E4))*100</f>
        <v>11.102968120190546</v>
      </c>
      <c r="G2">
        <f>((SUM(D2:E4)+SUM(D15:E21))/SUM(D5:E14))*100</f>
        <v>87.001434720229554</v>
      </c>
      <c r="H2">
        <f>(D2/E2)*100</f>
        <v>93.308199811498582</v>
      </c>
      <c r="I2">
        <f>(E2/D2)*100</f>
        <v>107.17171717171716</v>
      </c>
    </row>
    <row r="3" spans="1:9" x14ac:dyDescent="0.35">
      <c r="A3" s="13">
        <v>1950</v>
      </c>
      <c r="B3" s="2" t="s">
        <v>5</v>
      </c>
      <c r="C3" s="3">
        <v>1918</v>
      </c>
      <c r="D3" s="3">
        <v>973</v>
      </c>
      <c r="E3" s="3">
        <v>945</v>
      </c>
      <c r="H3">
        <f>(D3/E3)*100</f>
        <v>102.96296296296296</v>
      </c>
      <c r="I3">
        <f>(E3/D3)*100</f>
        <v>97.122302158273371</v>
      </c>
    </row>
    <row r="4" spans="1:9" x14ac:dyDescent="0.35">
      <c r="A4" s="13">
        <v>1950</v>
      </c>
      <c r="B4" s="2" t="s">
        <v>6</v>
      </c>
      <c r="C4" s="3">
        <v>1489</v>
      </c>
      <c r="D4" s="3">
        <v>765</v>
      </c>
      <c r="E4" s="3">
        <v>724</v>
      </c>
      <c r="H4">
        <f t="shared" ref="H4:H23" si="0">(D4/E4)*100</f>
        <v>105.66298342541435</v>
      </c>
      <c r="I4">
        <f t="shared" ref="I4:I23" si="1">(E4/D4)*100</f>
        <v>94.640522875816984</v>
      </c>
    </row>
    <row r="5" spans="1:9" x14ac:dyDescent="0.35">
      <c r="A5" s="13">
        <v>1950</v>
      </c>
      <c r="B5" s="2" t="s">
        <v>7</v>
      </c>
      <c r="C5" s="3">
        <v>1171</v>
      </c>
      <c r="D5" s="3">
        <v>569</v>
      </c>
      <c r="E5" s="3">
        <v>602</v>
      </c>
      <c r="H5">
        <f t="shared" si="0"/>
        <v>94.518272425249165</v>
      </c>
      <c r="I5">
        <f t="shared" si="1"/>
        <v>105.79964850615113</v>
      </c>
    </row>
    <row r="6" spans="1:9" x14ac:dyDescent="0.35">
      <c r="A6" s="13">
        <v>1950</v>
      </c>
      <c r="B6" s="2" t="s">
        <v>8</v>
      </c>
      <c r="C6" s="3">
        <v>1045</v>
      </c>
      <c r="D6" s="3">
        <v>500</v>
      </c>
      <c r="E6" s="3">
        <v>545</v>
      </c>
      <c r="H6">
        <f>(D6/E6)*100</f>
        <v>91.743119266055047</v>
      </c>
      <c r="I6">
        <f t="shared" si="1"/>
        <v>109.00000000000001</v>
      </c>
    </row>
    <row r="7" spans="1:9" x14ac:dyDescent="0.35">
      <c r="A7" s="13">
        <v>1950</v>
      </c>
      <c r="B7" s="2" t="s">
        <v>9</v>
      </c>
      <c r="C7" s="3">
        <v>1059</v>
      </c>
      <c r="D7" s="3">
        <v>509</v>
      </c>
      <c r="E7" s="3">
        <v>550</v>
      </c>
      <c r="H7">
        <f t="shared" si="0"/>
        <v>92.545454545454547</v>
      </c>
      <c r="I7">
        <f t="shared" si="1"/>
        <v>108.0550098231827</v>
      </c>
    </row>
    <row r="8" spans="1:9" x14ac:dyDescent="0.35">
      <c r="A8" s="13">
        <v>1950</v>
      </c>
      <c r="B8" s="2" t="s">
        <v>10</v>
      </c>
      <c r="C8" s="3">
        <v>767</v>
      </c>
      <c r="D8" s="3">
        <v>393</v>
      </c>
      <c r="E8" s="3">
        <v>374</v>
      </c>
      <c r="H8">
        <f t="shared" si="0"/>
        <v>105.08021390374331</v>
      </c>
      <c r="I8">
        <f t="shared" si="1"/>
        <v>95.165394402035616</v>
      </c>
    </row>
    <row r="9" spans="1:9" x14ac:dyDescent="0.35">
      <c r="A9" s="13">
        <v>1950</v>
      </c>
      <c r="B9" s="2" t="s">
        <v>11</v>
      </c>
      <c r="C9" s="3">
        <v>856</v>
      </c>
      <c r="D9" s="3">
        <v>437</v>
      </c>
      <c r="E9" s="3">
        <v>419</v>
      </c>
      <c r="H9">
        <f t="shared" si="0"/>
        <v>104.29594272076372</v>
      </c>
      <c r="I9">
        <f t="shared" si="1"/>
        <v>95.881006864988564</v>
      </c>
    </row>
    <row r="10" spans="1:9" x14ac:dyDescent="0.35">
      <c r="A10" s="13">
        <v>1950</v>
      </c>
      <c r="B10" s="2" t="s">
        <v>12</v>
      </c>
      <c r="C10" s="3">
        <v>619</v>
      </c>
      <c r="D10" s="3">
        <v>330</v>
      </c>
      <c r="E10" s="3">
        <v>289</v>
      </c>
      <c r="H10">
        <f t="shared" si="0"/>
        <v>114.18685121107266</v>
      </c>
      <c r="I10">
        <f t="shared" si="1"/>
        <v>87.575757575757578</v>
      </c>
    </row>
    <row r="11" spans="1:9" x14ac:dyDescent="0.35">
      <c r="A11" s="13">
        <v>1950</v>
      </c>
      <c r="B11" s="2" t="s">
        <v>13</v>
      </c>
      <c r="C11" s="3">
        <v>568</v>
      </c>
      <c r="D11" s="3">
        <v>293</v>
      </c>
      <c r="E11" s="3">
        <v>275</v>
      </c>
      <c r="H11">
        <f t="shared" si="0"/>
        <v>106.54545454545455</v>
      </c>
      <c r="I11">
        <f t="shared" si="1"/>
        <v>93.856655290102381</v>
      </c>
    </row>
    <row r="12" spans="1:9" x14ac:dyDescent="0.35">
      <c r="A12" s="13">
        <v>1950</v>
      </c>
      <c r="B12" s="2" t="s">
        <v>14</v>
      </c>
      <c r="C12" s="3">
        <v>382</v>
      </c>
      <c r="D12" s="3">
        <v>206</v>
      </c>
      <c r="E12" s="3">
        <v>176</v>
      </c>
      <c r="H12">
        <f t="shared" si="0"/>
        <v>117.04545454545455</v>
      </c>
      <c r="I12">
        <f t="shared" si="1"/>
        <v>85.436893203883486</v>
      </c>
    </row>
    <row r="13" spans="1:9" x14ac:dyDescent="0.35">
      <c r="A13" s="13">
        <v>1950</v>
      </c>
      <c r="B13" s="2" t="s">
        <v>15</v>
      </c>
      <c r="C13" s="3">
        <v>255</v>
      </c>
      <c r="D13" s="3">
        <v>118</v>
      </c>
      <c r="E13" s="3">
        <v>137</v>
      </c>
      <c r="H13">
        <f t="shared" si="0"/>
        <v>86.131386861313857</v>
      </c>
      <c r="I13">
        <f t="shared" si="1"/>
        <v>116.10169491525424</v>
      </c>
    </row>
    <row r="14" spans="1:9" x14ac:dyDescent="0.35">
      <c r="A14" s="13">
        <v>1950</v>
      </c>
      <c r="B14" s="2" t="s">
        <v>16</v>
      </c>
      <c r="C14" s="3">
        <v>248</v>
      </c>
      <c r="D14" s="3">
        <v>114</v>
      </c>
      <c r="E14" s="3">
        <v>134</v>
      </c>
      <c r="H14">
        <f t="shared" si="0"/>
        <v>85.074626865671647</v>
      </c>
      <c r="I14">
        <f t="shared" si="1"/>
        <v>117.54385964912282</v>
      </c>
    </row>
    <row r="15" spans="1:9" x14ac:dyDescent="0.35">
      <c r="A15" s="13">
        <v>1950</v>
      </c>
      <c r="B15" s="2" t="s">
        <v>17</v>
      </c>
      <c r="C15" s="3">
        <v>213</v>
      </c>
      <c r="D15" s="3">
        <v>118</v>
      </c>
      <c r="E15" s="3">
        <v>95</v>
      </c>
      <c r="H15">
        <f t="shared" si="0"/>
        <v>124.21052631578948</v>
      </c>
      <c r="I15">
        <f t="shared" si="1"/>
        <v>80.508474576271183</v>
      </c>
    </row>
    <row r="16" spans="1:9" x14ac:dyDescent="0.35">
      <c r="A16" s="13">
        <v>1950</v>
      </c>
      <c r="B16" s="2" t="s">
        <v>18</v>
      </c>
      <c r="C16" s="3">
        <v>126</v>
      </c>
      <c r="D16" s="3">
        <v>58</v>
      </c>
      <c r="E16" s="3">
        <v>68</v>
      </c>
      <c r="H16">
        <f t="shared" si="0"/>
        <v>85.294117647058826</v>
      </c>
      <c r="I16">
        <f t="shared" si="1"/>
        <v>117.24137931034481</v>
      </c>
    </row>
    <row r="17" spans="1:9" x14ac:dyDescent="0.35">
      <c r="A17" s="13">
        <v>1950</v>
      </c>
      <c r="B17" s="2" t="s">
        <v>19</v>
      </c>
      <c r="C17" s="3">
        <v>83</v>
      </c>
      <c r="D17" s="3">
        <v>39</v>
      </c>
      <c r="E17" s="3">
        <v>44</v>
      </c>
      <c r="H17">
        <f t="shared" si="0"/>
        <v>88.63636363636364</v>
      </c>
      <c r="I17">
        <f t="shared" si="1"/>
        <v>112.82051282051282</v>
      </c>
    </row>
    <row r="18" spans="1:9" x14ac:dyDescent="0.35">
      <c r="A18" s="13">
        <v>1950</v>
      </c>
      <c r="B18" s="2" t="s">
        <v>20</v>
      </c>
      <c r="C18" s="3">
        <v>61</v>
      </c>
      <c r="D18" s="3">
        <v>22</v>
      </c>
      <c r="E18" s="3">
        <v>39</v>
      </c>
      <c r="H18">
        <f t="shared" si="0"/>
        <v>56.410256410256409</v>
      </c>
      <c r="I18">
        <f t="shared" si="1"/>
        <v>177.27272727272728</v>
      </c>
    </row>
    <row r="19" spans="1:9" x14ac:dyDescent="0.35">
      <c r="A19" s="13">
        <v>1950</v>
      </c>
      <c r="B19" s="2" t="s">
        <v>27</v>
      </c>
      <c r="C19" s="3">
        <v>45</v>
      </c>
      <c r="D19" s="3">
        <v>20</v>
      </c>
      <c r="E19" s="3">
        <v>25</v>
      </c>
      <c r="H19">
        <f t="shared" si="0"/>
        <v>80</v>
      </c>
      <c r="I19">
        <f t="shared" si="1"/>
        <v>125</v>
      </c>
    </row>
    <row r="20" spans="1:9" x14ac:dyDescent="0.35">
      <c r="A20" s="13">
        <v>1950</v>
      </c>
      <c r="B20" s="2" t="s">
        <v>23</v>
      </c>
      <c r="C20" s="3">
        <v>5</v>
      </c>
      <c r="D20" s="3">
        <v>1</v>
      </c>
      <c r="E20" s="3">
        <v>4</v>
      </c>
      <c r="H20">
        <f t="shared" si="0"/>
        <v>25</v>
      </c>
      <c r="I20">
        <f t="shared" si="1"/>
        <v>400</v>
      </c>
    </row>
    <row r="21" spans="1:9" x14ac:dyDescent="0.35">
      <c r="A21" s="13">
        <v>1950</v>
      </c>
      <c r="B21" s="2" t="s">
        <v>23</v>
      </c>
      <c r="C21" s="3">
        <v>73</v>
      </c>
      <c r="D21" s="3">
        <v>44</v>
      </c>
      <c r="E21" s="3">
        <v>29</v>
      </c>
      <c r="H21">
        <f t="shared" si="0"/>
        <v>151.72413793103448</v>
      </c>
      <c r="I21">
        <f t="shared" si="1"/>
        <v>65.909090909090907</v>
      </c>
    </row>
    <row r="22" spans="1:9" x14ac:dyDescent="0.35">
      <c r="A22" s="13">
        <v>1960</v>
      </c>
      <c r="B22" s="2" t="s">
        <v>4</v>
      </c>
      <c r="C22" s="3">
        <v>14980</v>
      </c>
      <c r="D22" s="3">
        <v>7546</v>
      </c>
      <c r="E22" s="3">
        <v>7434</v>
      </c>
      <c r="F22">
        <f>(SUM(D35:E41)/SUM(D22:E24))*100</f>
        <v>4.231625835189309</v>
      </c>
      <c r="G22">
        <f>((SUM(D22:E24)+SUM(D35:E41))/SUM(D25:E34))*100</f>
        <v>102.66412940057089</v>
      </c>
      <c r="H22">
        <f t="shared" si="0"/>
        <v>101.50659133709981</v>
      </c>
      <c r="I22">
        <f t="shared" si="1"/>
        <v>98.515769944341372</v>
      </c>
    </row>
    <row r="23" spans="1:9" x14ac:dyDescent="0.35">
      <c r="A23" s="13">
        <v>1960</v>
      </c>
      <c r="B23" s="2" t="s">
        <v>5</v>
      </c>
      <c r="C23" s="3">
        <v>13178</v>
      </c>
      <c r="D23" s="3">
        <v>6574</v>
      </c>
      <c r="E23" s="3">
        <v>6604</v>
      </c>
      <c r="H23">
        <f t="shared" si="0"/>
        <v>99.545729860690486</v>
      </c>
      <c r="I23">
        <f t="shared" si="1"/>
        <v>100.45634317006389</v>
      </c>
    </row>
    <row r="24" spans="1:9" x14ac:dyDescent="0.35">
      <c r="A24" s="13">
        <v>1960</v>
      </c>
      <c r="B24" s="2" t="s">
        <v>6</v>
      </c>
      <c r="C24" s="3">
        <v>9109</v>
      </c>
      <c r="D24" s="3">
        <v>4607</v>
      </c>
      <c r="E24" s="3">
        <v>4502</v>
      </c>
      <c r="H24">
        <f t="shared" ref="H24:H87" si="2">(D24/E24)*100</f>
        <v>102.33229675699688</v>
      </c>
      <c r="I24">
        <f t="shared" ref="I24:I87" si="3">(E24/D24)*100</f>
        <v>97.720859561536784</v>
      </c>
    </row>
    <row r="25" spans="1:9" x14ac:dyDescent="0.35">
      <c r="A25" s="13">
        <v>1960</v>
      </c>
      <c r="B25" s="2" t="s">
        <v>7</v>
      </c>
      <c r="C25" s="3">
        <v>6325</v>
      </c>
      <c r="D25" s="3">
        <v>3229</v>
      </c>
      <c r="E25" s="3">
        <v>3096</v>
      </c>
      <c r="H25">
        <f t="shared" si="2"/>
        <v>104.29586563307494</v>
      </c>
      <c r="I25">
        <f t="shared" si="3"/>
        <v>95.881077733044279</v>
      </c>
    </row>
    <row r="26" spans="1:9" x14ac:dyDescent="0.35">
      <c r="A26" s="13">
        <v>1960</v>
      </c>
      <c r="B26" s="2" t="s">
        <v>8</v>
      </c>
      <c r="C26" s="3">
        <v>6184</v>
      </c>
      <c r="D26" s="3">
        <v>2871</v>
      </c>
      <c r="E26" s="3">
        <v>3313</v>
      </c>
      <c r="H26">
        <f t="shared" si="2"/>
        <v>86.658617567159681</v>
      </c>
      <c r="I26">
        <f t="shared" si="3"/>
        <v>115.39533263671196</v>
      </c>
    </row>
    <row r="27" spans="1:9" x14ac:dyDescent="0.35">
      <c r="A27" s="13">
        <v>1960</v>
      </c>
      <c r="B27" s="2" t="s">
        <v>9</v>
      </c>
      <c r="C27" s="3">
        <v>6124</v>
      </c>
      <c r="D27" s="3">
        <v>2955</v>
      </c>
      <c r="E27" s="3">
        <v>3169</v>
      </c>
      <c r="H27">
        <f t="shared" si="2"/>
        <v>93.247081098138224</v>
      </c>
      <c r="I27">
        <f t="shared" si="3"/>
        <v>107.2419627749577</v>
      </c>
    </row>
    <row r="28" spans="1:9" x14ac:dyDescent="0.35">
      <c r="A28" s="13">
        <v>1960</v>
      </c>
      <c r="B28" s="2" t="s">
        <v>10</v>
      </c>
      <c r="C28" s="3">
        <v>5394</v>
      </c>
      <c r="D28" s="3">
        <v>2713</v>
      </c>
      <c r="E28" s="3">
        <v>2681</v>
      </c>
      <c r="H28">
        <f t="shared" si="2"/>
        <v>101.19358448340172</v>
      </c>
      <c r="I28">
        <f t="shared" si="3"/>
        <v>98.820493918171763</v>
      </c>
    </row>
    <row r="29" spans="1:9" x14ac:dyDescent="0.35">
      <c r="A29" s="13">
        <v>1960</v>
      </c>
      <c r="B29" s="2" t="s">
        <v>11</v>
      </c>
      <c r="C29" s="3">
        <v>4532</v>
      </c>
      <c r="D29" s="3">
        <v>2450</v>
      </c>
      <c r="E29" s="3">
        <v>2082</v>
      </c>
      <c r="H29">
        <f t="shared" si="2"/>
        <v>117.67531219980786</v>
      </c>
      <c r="I29">
        <f t="shared" si="3"/>
        <v>84.979591836734699</v>
      </c>
    </row>
    <row r="30" spans="1:9" x14ac:dyDescent="0.35">
      <c r="A30" s="13">
        <v>1960</v>
      </c>
      <c r="B30" s="2" t="s">
        <v>12</v>
      </c>
      <c r="C30" s="3">
        <v>2780</v>
      </c>
      <c r="D30" s="3">
        <v>1505</v>
      </c>
      <c r="E30" s="3">
        <v>1275</v>
      </c>
      <c r="H30">
        <f t="shared" si="2"/>
        <v>118.03921568627452</v>
      </c>
      <c r="I30">
        <f t="shared" si="3"/>
        <v>84.71760797342192</v>
      </c>
    </row>
    <row r="31" spans="1:9" x14ac:dyDescent="0.35">
      <c r="A31" s="13">
        <v>1960</v>
      </c>
      <c r="B31" s="2" t="s">
        <v>13</v>
      </c>
      <c r="C31" s="3">
        <v>2396</v>
      </c>
      <c r="D31" s="3">
        <v>1225</v>
      </c>
      <c r="E31" s="3">
        <v>1171</v>
      </c>
      <c r="H31">
        <f t="shared" si="2"/>
        <v>104.61144321093083</v>
      </c>
      <c r="I31">
        <f t="shared" si="3"/>
        <v>95.591836734693885</v>
      </c>
    </row>
    <row r="32" spans="1:9" x14ac:dyDescent="0.35">
      <c r="A32" s="13">
        <v>1960</v>
      </c>
      <c r="B32" s="2" t="s">
        <v>14</v>
      </c>
      <c r="C32" s="3">
        <v>1713</v>
      </c>
      <c r="D32" s="3">
        <v>887</v>
      </c>
      <c r="E32" s="3">
        <v>826</v>
      </c>
      <c r="H32">
        <f t="shared" si="2"/>
        <v>107.38498789346247</v>
      </c>
      <c r="I32">
        <f t="shared" si="3"/>
        <v>93.122886133032694</v>
      </c>
    </row>
    <row r="33" spans="1:9" x14ac:dyDescent="0.35">
      <c r="A33" s="13">
        <v>1960</v>
      </c>
      <c r="B33" s="2" t="s">
        <v>15</v>
      </c>
      <c r="C33" s="3">
        <v>1319</v>
      </c>
      <c r="D33" s="3">
        <v>642</v>
      </c>
      <c r="E33" s="3">
        <v>677</v>
      </c>
      <c r="H33">
        <f t="shared" si="2"/>
        <v>94.830132939438698</v>
      </c>
      <c r="I33">
        <f t="shared" si="3"/>
        <v>105.45171339563863</v>
      </c>
    </row>
    <row r="34" spans="1:9" x14ac:dyDescent="0.35">
      <c r="A34" s="13">
        <v>1960</v>
      </c>
      <c r="B34" s="2" t="s">
        <v>16</v>
      </c>
      <c r="C34" s="3">
        <v>1069</v>
      </c>
      <c r="D34" s="3">
        <v>552</v>
      </c>
      <c r="E34" s="3">
        <v>517</v>
      </c>
      <c r="H34">
        <f t="shared" si="2"/>
        <v>106.76982591876209</v>
      </c>
      <c r="I34">
        <f t="shared" si="3"/>
        <v>93.659420289855078</v>
      </c>
    </row>
    <row r="35" spans="1:9" x14ac:dyDescent="0.35">
      <c r="A35" s="13">
        <v>1960</v>
      </c>
      <c r="B35" s="2" t="s">
        <v>17</v>
      </c>
      <c r="C35" s="3">
        <v>582</v>
      </c>
      <c r="D35" s="3">
        <v>245</v>
      </c>
      <c r="E35" s="3">
        <v>337</v>
      </c>
      <c r="H35">
        <f t="shared" si="2"/>
        <v>72.700296735905042</v>
      </c>
      <c r="I35">
        <f t="shared" si="3"/>
        <v>137.55102040816328</v>
      </c>
    </row>
    <row r="36" spans="1:9" x14ac:dyDescent="0.35">
      <c r="A36" s="13">
        <v>1960</v>
      </c>
      <c r="B36" s="2" t="s">
        <v>18</v>
      </c>
      <c r="C36" s="3">
        <v>402</v>
      </c>
      <c r="D36" s="3">
        <v>201</v>
      </c>
      <c r="E36" s="3">
        <v>201</v>
      </c>
      <c r="H36">
        <f t="shared" si="2"/>
        <v>100</v>
      </c>
      <c r="I36">
        <f t="shared" si="3"/>
        <v>100</v>
      </c>
    </row>
    <row r="37" spans="1:9" x14ac:dyDescent="0.35">
      <c r="A37" s="13">
        <v>1960</v>
      </c>
      <c r="B37" s="2" t="s">
        <v>19</v>
      </c>
      <c r="C37" s="3">
        <v>264</v>
      </c>
      <c r="D37" s="3">
        <v>129</v>
      </c>
      <c r="E37" s="3">
        <v>135</v>
      </c>
      <c r="H37">
        <f t="shared" si="2"/>
        <v>95.555555555555557</v>
      </c>
      <c r="I37">
        <f t="shared" si="3"/>
        <v>104.65116279069768</v>
      </c>
    </row>
    <row r="38" spans="1:9" x14ac:dyDescent="0.35">
      <c r="A38" s="13">
        <v>1960</v>
      </c>
      <c r="B38" s="2" t="s">
        <v>20</v>
      </c>
      <c r="C38" s="3">
        <v>152</v>
      </c>
      <c r="D38" s="3">
        <v>73</v>
      </c>
      <c r="E38" s="3">
        <v>79</v>
      </c>
      <c r="H38">
        <f t="shared" si="2"/>
        <v>92.405063291139243</v>
      </c>
      <c r="I38">
        <f t="shared" si="3"/>
        <v>108.21917808219179</v>
      </c>
    </row>
    <row r="39" spans="1:9" x14ac:dyDescent="0.35">
      <c r="A39" s="13">
        <v>1960</v>
      </c>
      <c r="B39" s="2" t="s">
        <v>21</v>
      </c>
      <c r="C39" s="3">
        <v>67</v>
      </c>
      <c r="D39" s="3">
        <v>29</v>
      </c>
      <c r="E39" s="3">
        <v>38</v>
      </c>
      <c r="H39">
        <f t="shared" si="2"/>
        <v>76.31578947368422</v>
      </c>
      <c r="I39">
        <f t="shared" si="3"/>
        <v>131.0344827586207</v>
      </c>
    </row>
    <row r="40" spans="1:9" x14ac:dyDescent="0.35">
      <c r="A40" s="13">
        <v>1960</v>
      </c>
      <c r="B40" s="2" t="s">
        <v>22</v>
      </c>
      <c r="C40" s="3">
        <v>37</v>
      </c>
      <c r="D40" s="3">
        <v>10</v>
      </c>
      <c r="E40" s="3">
        <v>27</v>
      </c>
      <c r="H40">
        <f t="shared" si="2"/>
        <v>37.037037037037038</v>
      </c>
      <c r="I40">
        <f t="shared" si="3"/>
        <v>270</v>
      </c>
    </row>
    <row r="41" spans="1:9" x14ac:dyDescent="0.35">
      <c r="A41" s="13">
        <v>1960</v>
      </c>
      <c r="B41" s="2" t="s">
        <v>23</v>
      </c>
      <c r="C41" s="3">
        <v>73</v>
      </c>
      <c r="D41" s="3">
        <v>44</v>
      </c>
      <c r="E41" s="3">
        <v>29</v>
      </c>
      <c r="F41">
        <f>(SUM(D54:E60)/SUM(D41:E43))*100</f>
        <v>359.04683648315529</v>
      </c>
      <c r="G41">
        <f>((SUM(D41:E43)+SUM(D54:E60))/SUM(D44:E53))*100</f>
        <v>293.07522820270697</v>
      </c>
      <c r="H41">
        <f t="shared" si="2"/>
        <v>151.72413793103448</v>
      </c>
      <c r="I41">
        <f t="shared" si="3"/>
        <v>65.909090909090907</v>
      </c>
    </row>
    <row r="42" spans="1:9" x14ac:dyDescent="0.35">
      <c r="A42" s="13">
        <v>1970</v>
      </c>
      <c r="B42" s="4" t="s">
        <v>5</v>
      </c>
      <c r="C42" s="5">
        <v>3317</v>
      </c>
      <c r="D42" s="5">
        <v>1633</v>
      </c>
      <c r="E42" s="5">
        <v>1684</v>
      </c>
      <c r="H42">
        <f t="shared" si="2"/>
        <v>96.971496437054626</v>
      </c>
      <c r="I42">
        <f t="shared" si="3"/>
        <v>103.12308634415186</v>
      </c>
    </row>
    <row r="43" spans="1:9" x14ac:dyDescent="0.35">
      <c r="A43" s="13">
        <v>1970</v>
      </c>
      <c r="B43" s="4" t="s">
        <v>6</v>
      </c>
      <c r="C43" s="5">
        <v>2695</v>
      </c>
      <c r="D43" s="5">
        <v>1370</v>
      </c>
      <c r="E43" s="5">
        <v>1325</v>
      </c>
      <c r="H43">
        <f t="shared" si="2"/>
        <v>103.39622641509433</v>
      </c>
      <c r="I43">
        <f t="shared" si="3"/>
        <v>96.715328467153284</v>
      </c>
    </row>
    <row r="44" spans="1:9" x14ac:dyDescent="0.35">
      <c r="A44" s="13">
        <v>1970</v>
      </c>
      <c r="B44" s="4" t="s">
        <v>7</v>
      </c>
      <c r="C44" s="5">
        <v>1954</v>
      </c>
      <c r="D44" s="5">
        <v>971</v>
      </c>
      <c r="E44" s="5">
        <v>983</v>
      </c>
      <c r="H44">
        <f t="shared" si="2"/>
        <v>98.779247202441496</v>
      </c>
      <c r="I44">
        <f t="shared" si="3"/>
        <v>101.23583934088569</v>
      </c>
    </row>
    <row r="45" spans="1:9" x14ac:dyDescent="0.35">
      <c r="A45" s="13">
        <v>1970</v>
      </c>
      <c r="B45" s="4" t="s">
        <v>8</v>
      </c>
      <c r="C45" s="5">
        <v>1668</v>
      </c>
      <c r="D45" s="5">
        <v>792</v>
      </c>
      <c r="E45" s="5">
        <v>876</v>
      </c>
      <c r="H45">
        <f t="shared" si="2"/>
        <v>90.410958904109577</v>
      </c>
      <c r="I45">
        <f t="shared" si="3"/>
        <v>110.60606060606059</v>
      </c>
    </row>
    <row r="46" spans="1:9" x14ac:dyDescent="0.35">
      <c r="A46" s="13">
        <v>1970</v>
      </c>
      <c r="B46" s="4" t="s">
        <v>9</v>
      </c>
      <c r="C46" s="5">
        <v>1312</v>
      </c>
      <c r="D46" s="5">
        <v>675</v>
      </c>
      <c r="E46" s="5">
        <v>637</v>
      </c>
      <c r="H46">
        <f t="shared" si="2"/>
        <v>105.96546310832025</v>
      </c>
      <c r="I46">
        <f t="shared" si="3"/>
        <v>94.370370370370367</v>
      </c>
    </row>
    <row r="47" spans="1:9" x14ac:dyDescent="0.35">
      <c r="A47" s="13">
        <v>1970</v>
      </c>
      <c r="B47" s="4" t="s">
        <v>10</v>
      </c>
      <c r="C47" s="5">
        <v>972</v>
      </c>
      <c r="D47" s="5">
        <v>505</v>
      </c>
      <c r="E47" s="5">
        <v>467</v>
      </c>
      <c r="H47">
        <f t="shared" si="2"/>
        <v>108.13704496788009</v>
      </c>
      <c r="I47">
        <f t="shared" si="3"/>
        <v>92.475247524752476</v>
      </c>
    </row>
    <row r="48" spans="1:9" x14ac:dyDescent="0.35">
      <c r="A48" s="13">
        <v>1970</v>
      </c>
      <c r="B48" s="4" t="s">
        <v>11</v>
      </c>
      <c r="C48" s="5">
        <v>1041</v>
      </c>
      <c r="D48" s="5">
        <v>542</v>
      </c>
      <c r="E48" s="5">
        <v>499</v>
      </c>
      <c r="H48">
        <f t="shared" si="2"/>
        <v>108.61723446893788</v>
      </c>
      <c r="I48">
        <f t="shared" si="3"/>
        <v>92.066420664206632</v>
      </c>
    </row>
    <row r="49" spans="1:9" x14ac:dyDescent="0.35">
      <c r="A49" s="13">
        <v>1970</v>
      </c>
      <c r="B49" s="4" t="s">
        <v>12</v>
      </c>
      <c r="C49" s="5">
        <v>783</v>
      </c>
      <c r="D49" s="5">
        <v>415</v>
      </c>
      <c r="E49" s="5">
        <v>368</v>
      </c>
      <c r="H49">
        <f t="shared" si="2"/>
        <v>112.7717391304348</v>
      </c>
      <c r="I49">
        <f t="shared" si="3"/>
        <v>88.674698795180717</v>
      </c>
    </row>
    <row r="50" spans="1:9" x14ac:dyDescent="0.35">
      <c r="A50" s="13">
        <v>1970</v>
      </c>
      <c r="B50" s="4" t="s">
        <v>13</v>
      </c>
      <c r="C50" s="5">
        <v>645</v>
      </c>
      <c r="D50" s="5">
        <v>334</v>
      </c>
      <c r="E50" s="5">
        <v>311</v>
      </c>
      <c r="H50">
        <f t="shared" si="2"/>
        <v>107.39549839228295</v>
      </c>
      <c r="I50">
        <f t="shared" si="3"/>
        <v>93.113772455089816</v>
      </c>
    </row>
    <row r="51" spans="1:9" x14ac:dyDescent="0.35">
      <c r="A51" s="13">
        <v>1970</v>
      </c>
      <c r="B51" s="4" t="s">
        <v>14</v>
      </c>
      <c r="C51" s="5">
        <v>436</v>
      </c>
      <c r="D51" s="5">
        <v>219</v>
      </c>
      <c r="E51" s="5">
        <v>217</v>
      </c>
      <c r="H51">
        <f t="shared" si="2"/>
        <v>100.92165898617512</v>
      </c>
      <c r="I51">
        <f t="shared" si="3"/>
        <v>99.086757990867582</v>
      </c>
    </row>
    <row r="52" spans="1:9" x14ac:dyDescent="0.35">
      <c r="A52" s="13">
        <v>1970</v>
      </c>
      <c r="B52" s="4" t="s">
        <v>15</v>
      </c>
      <c r="C52" s="5">
        <v>385</v>
      </c>
      <c r="D52" s="5">
        <v>185</v>
      </c>
      <c r="E52" s="5">
        <v>200</v>
      </c>
      <c r="H52">
        <f t="shared" si="2"/>
        <v>92.5</v>
      </c>
      <c r="I52">
        <f t="shared" si="3"/>
        <v>108.10810810810811</v>
      </c>
    </row>
    <row r="53" spans="1:9" x14ac:dyDescent="0.35">
      <c r="A53" s="13">
        <v>1970</v>
      </c>
      <c r="B53" s="4" t="s">
        <v>16</v>
      </c>
      <c r="C53" s="5">
        <v>335</v>
      </c>
      <c r="D53" s="5">
        <v>172</v>
      </c>
      <c r="E53" s="5">
        <v>163</v>
      </c>
      <c r="H53">
        <f t="shared" si="2"/>
        <v>105.52147239263803</v>
      </c>
      <c r="I53">
        <f t="shared" si="3"/>
        <v>94.767441860465112</v>
      </c>
    </row>
    <row r="54" spans="1:9" x14ac:dyDescent="0.35">
      <c r="A54" s="13">
        <v>1970</v>
      </c>
      <c r="B54" s="4" t="s">
        <v>17</v>
      </c>
      <c r="C54" s="5">
        <v>327</v>
      </c>
      <c r="D54" s="5">
        <v>173</v>
      </c>
      <c r="E54" s="5">
        <v>154</v>
      </c>
      <c r="H54">
        <f t="shared" si="2"/>
        <v>112.33766233766234</v>
      </c>
      <c r="I54">
        <f t="shared" si="3"/>
        <v>89.017341040462426</v>
      </c>
    </row>
    <row r="55" spans="1:9" x14ac:dyDescent="0.35">
      <c r="A55" s="13">
        <v>1970</v>
      </c>
      <c r="B55" s="4" t="s">
        <v>18</v>
      </c>
      <c r="C55" s="5">
        <v>184</v>
      </c>
      <c r="D55" s="5">
        <v>93</v>
      </c>
      <c r="E55" s="5">
        <v>91</v>
      </c>
      <c r="H55">
        <f t="shared" si="2"/>
        <v>102.19780219780219</v>
      </c>
      <c r="I55">
        <f t="shared" si="3"/>
        <v>97.849462365591393</v>
      </c>
    </row>
    <row r="56" spans="1:9" x14ac:dyDescent="0.35">
      <c r="A56" s="13">
        <v>1970</v>
      </c>
      <c r="B56" s="4" t="s">
        <v>19</v>
      </c>
      <c r="C56" s="5">
        <v>122</v>
      </c>
      <c r="D56" s="5">
        <v>63</v>
      </c>
      <c r="E56" s="5">
        <v>59</v>
      </c>
      <c r="H56">
        <f t="shared" si="2"/>
        <v>106.77966101694916</v>
      </c>
      <c r="I56">
        <f t="shared" si="3"/>
        <v>93.650793650793645</v>
      </c>
    </row>
    <row r="57" spans="1:9" x14ac:dyDescent="0.35">
      <c r="A57" s="13">
        <v>1970</v>
      </c>
      <c r="B57" s="4" t="s">
        <v>20</v>
      </c>
      <c r="C57" s="5">
        <v>75</v>
      </c>
      <c r="D57" s="5">
        <v>27</v>
      </c>
      <c r="E57" s="5">
        <v>48</v>
      </c>
      <c r="H57">
        <f t="shared" si="2"/>
        <v>56.25</v>
      </c>
      <c r="I57">
        <f t="shared" si="3"/>
        <v>177.77777777777777</v>
      </c>
    </row>
    <row r="58" spans="1:9" x14ac:dyDescent="0.35">
      <c r="A58" s="13">
        <v>1970</v>
      </c>
      <c r="B58" s="4" t="s">
        <v>28</v>
      </c>
      <c r="C58" s="5">
        <v>109</v>
      </c>
      <c r="D58" s="5">
        <v>49</v>
      </c>
      <c r="E58" s="5">
        <v>60</v>
      </c>
      <c r="H58">
        <f t="shared" si="2"/>
        <v>81.666666666666671</v>
      </c>
      <c r="I58">
        <f t="shared" si="3"/>
        <v>122.44897959183673</v>
      </c>
    </row>
    <row r="59" spans="1:9" x14ac:dyDescent="0.35">
      <c r="A59" s="13">
        <v>1980</v>
      </c>
      <c r="B59" s="6" t="s">
        <v>29</v>
      </c>
      <c r="C59" s="7">
        <v>9986</v>
      </c>
      <c r="D59" s="7">
        <v>5130</v>
      </c>
      <c r="E59" s="7">
        <v>4856</v>
      </c>
      <c r="F59">
        <f>(SUM(D72:E78)/SUM(D59:E61))*100</f>
        <v>5.1788756388415669</v>
      </c>
      <c r="G59">
        <f>((SUM(D59:E61)+SUM(D72:E78))/SUM(D62:E71))*100</f>
        <v>100.26308097047647</v>
      </c>
      <c r="H59">
        <f t="shared" si="2"/>
        <v>105.64250411861616</v>
      </c>
      <c r="I59">
        <f t="shared" si="3"/>
        <v>94.658869395711491</v>
      </c>
    </row>
    <row r="60" spans="1:9" x14ac:dyDescent="0.35">
      <c r="A60" s="13">
        <v>1980</v>
      </c>
      <c r="B60" s="6" t="s">
        <v>30</v>
      </c>
      <c r="C60" s="7">
        <v>11045</v>
      </c>
      <c r="D60" s="7">
        <v>5538</v>
      </c>
      <c r="E60" s="7">
        <v>5507</v>
      </c>
      <c r="H60">
        <f t="shared" si="2"/>
        <v>100.56291992010169</v>
      </c>
      <c r="I60">
        <f t="shared" si="3"/>
        <v>99.44023113037197</v>
      </c>
    </row>
    <row r="61" spans="1:9" x14ac:dyDescent="0.35">
      <c r="A61" s="13">
        <v>1980</v>
      </c>
      <c r="B61" s="6" t="s">
        <v>31</v>
      </c>
      <c r="C61" s="7">
        <v>8319</v>
      </c>
      <c r="D61" s="7">
        <v>4178</v>
      </c>
      <c r="E61" s="7">
        <v>4141</v>
      </c>
      <c r="H61">
        <f t="shared" si="2"/>
        <v>100.89350398454479</v>
      </c>
      <c r="I61">
        <f t="shared" si="3"/>
        <v>99.114408808042114</v>
      </c>
    </row>
    <row r="62" spans="1:9" x14ac:dyDescent="0.35">
      <c r="A62" s="13">
        <v>1980</v>
      </c>
      <c r="B62" s="6" t="s">
        <v>32</v>
      </c>
      <c r="C62" s="7">
        <v>6096</v>
      </c>
      <c r="D62" s="7">
        <v>2953</v>
      </c>
      <c r="E62" s="7">
        <v>3143</v>
      </c>
      <c r="H62">
        <f t="shared" si="2"/>
        <v>93.954820235443847</v>
      </c>
      <c r="I62">
        <f t="shared" si="3"/>
        <v>106.43413477819168</v>
      </c>
    </row>
    <row r="63" spans="1:9" x14ac:dyDescent="0.35">
      <c r="A63" s="13">
        <v>1980</v>
      </c>
      <c r="B63" s="6" t="s">
        <v>33</v>
      </c>
      <c r="C63" s="7">
        <v>5388</v>
      </c>
      <c r="D63" s="7">
        <v>2573</v>
      </c>
      <c r="E63" s="7">
        <v>2815</v>
      </c>
      <c r="H63">
        <f t="shared" si="2"/>
        <v>91.40319715808171</v>
      </c>
      <c r="I63">
        <f t="shared" si="3"/>
        <v>109.40536338904003</v>
      </c>
    </row>
    <row r="64" spans="1:9" x14ac:dyDescent="0.35">
      <c r="A64" s="13">
        <v>1980</v>
      </c>
      <c r="B64" s="6" t="s">
        <v>34</v>
      </c>
      <c r="C64" s="8">
        <v>5087</v>
      </c>
      <c r="D64" s="7">
        <v>2439</v>
      </c>
      <c r="E64" s="7">
        <v>2648</v>
      </c>
      <c r="H64">
        <f t="shared" si="2"/>
        <v>92.107250755287012</v>
      </c>
      <c r="I64">
        <f t="shared" si="3"/>
        <v>108.56908569085691</v>
      </c>
    </row>
    <row r="65" spans="1:9" x14ac:dyDescent="0.35">
      <c r="A65" s="13">
        <v>1980</v>
      </c>
      <c r="B65" s="6" t="s">
        <v>35</v>
      </c>
      <c r="C65" s="7">
        <v>4140</v>
      </c>
      <c r="D65" s="7">
        <v>2106</v>
      </c>
      <c r="E65" s="7">
        <v>2034</v>
      </c>
      <c r="H65">
        <f t="shared" si="2"/>
        <v>103.53982300884957</v>
      </c>
      <c r="I65">
        <f t="shared" si="3"/>
        <v>96.581196581196579</v>
      </c>
    </row>
    <row r="66" spans="1:9" x14ac:dyDescent="0.35">
      <c r="A66" s="13">
        <v>1980</v>
      </c>
      <c r="B66" s="6" t="s">
        <v>36</v>
      </c>
      <c r="C66" s="7">
        <v>3232</v>
      </c>
      <c r="D66" s="7">
        <v>1729</v>
      </c>
      <c r="E66" s="7">
        <v>1503</v>
      </c>
      <c r="H66">
        <f t="shared" si="2"/>
        <v>115.03659347970725</v>
      </c>
      <c r="I66">
        <f t="shared" si="3"/>
        <v>86.928860613071137</v>
      </c>
    </row>
    <row r="67" spans="1:9" x14ac:dyDescent="0.35">
      <c r="A67" s="13">
        <v>1980</v>
      </c>
      <c r="B67" s="6" t="s">
        <v>37</v>
      </c>
      <c r="C67" s="7">
        <v>2355</v>
      </c>
      <c r="D67" s="7">
        <v>1262</v>
      </c>
      <c r="E67" s="7">
        <v>1093</v>
      </c>
      <c r="H67">
        <f t="shared" si="2"/>
        <v>115.46203110704482</v>
      </c>
      <c r="I67">
        <f t="shared" si="3"/>
        <v>86.608557844690964</v>
      </c>
    </row>
    <row r="68" spans="1:9" x14ac:dyDescent="0.35">
      <c r="A68" s="13">
        <v>1980</v>
      </c>
      <c r="B68" s="6" t="s">
        <v>38</v>
      </c>
      <c r="C68" s="7">
        <v>1748</v>
      </c>
      <c r="D68" s="7">
        <v>894</v>
      </c>
      <c r="E68" s="7">
        <v>854</v>
      </c>
      <c r="H68">
        <f t="shared" si="2"/>
        <v>104.68384074941453</v>
      </c>
      <c r="I68">
        <f t="shared" si="3"/>
        <v>95.525727069351234</v>
      </c>
    </row>
    <row r="69" spans="1:9" x14ac:dyDescent="0.35">
      <c r="A69" s="13">
        <v>1980</v>
      </c>
      <c r="B69" s="6" t="s">
        <v>39</v>
      </c>
      <c r="C69" s="7">
        <v>1244</v>
      </c>
      <c r="D69" s="7">
        <v>631</v>
      </c>
      <c r="E69" s="7">
        <v>613</v>
      </c>
      <c r="H69">
        <f t="shared" si="2"/>
        <v>102.93637846655793</v>
      </c>
      <c r="I69">
        <f t="shared" si="3"/>
        <v>97.147385103011104</v>
      </c>
    </row>
    <row r="70" spans="1:9" x14ac:dyDescent="0.35">
      <c r="A70" s="13">
        <v>1980</v>
      </c>
      <c r="B70" s="6" t="s">
        <v>40</v>
      </c>
      <c r="C70" s="7">
        <v>859</v>
      </c>
      <c r="D70" s="7">
        <v>448</v>
      </c>
      <c r="E70" s="7">
        <v>411</v>
      </c>
      <c r="H70">
        <f t="shared" si="2"/>
        <v>109.00243309002433</v>
      </c>
      <c r="I70">
        <f t="shared" si="3"/>
        <v>91.741071428571431</v>
      </c>
    </row>
    <row r="71" spans="1:9" x14ac:dyDescent="0.35">
      <c r="A71" s="13">
        <v>1980</v>
      </c>
      <c r="B71" s="6" t="s">
        <v>41</v>
      </c>
      <c r="C71" s="8">
        <v>640</v>
      </c>
      <c r="D71" s="7">
        <v>312</v>
      </c>
      <c r="E71" s="7">
        <v>328</v>
      </c>
      <c r="H71">
        <f t="shared" si="2"/>
        <v>95.121951219512198</v>
      </c>
      <c r="I71">
        <f t="shared" si="3"/>
        <v>105.12820512820514</v>
      </c>
    </row>
    <row r="72" spans="1:9" x14ac:dyDescent="0.35">
      <c r="A72" s="13">
        <v>1980</v>
      </c>
      <c r="B72" s="6" t="s">
        <v>42</v>
      </c>
      <c r="C72" s="7">
        <v>546</v>
      </c>
      <c r="D72" s="7">
        <v>271</v>
      </c>
      <c r="E72" s="7">
        <v>275</v>
      </c>
      <c r="H72">
        <f t="shared" si="2"/>
        <v>98.545454545454547</v>
      </c>
      <c r="I72">
        <f t="shared" si="3"/>
        <v>101.47601476014761</v>
      </c>
    </row>
    <row r="73" spans="1:9" x14ac:dyDescent="0.35">
      <c r="A73" s="13">
        <v>1980</v>
      </c>
      <c r="B73" s="6" t="s">
        <v>43</v>
      </c>
      <c r="C73" s="7">
        <v>422</v>
      </c>
      <c r="D73" s="7">
        <v>213</v>
      </c>
      <c r="E73" s="7">
        <v>209</v>
      </c>
      <c r="H73">
        <f t="shared" si="2"/>
        <v>101.91387559808614</v>
      </c>
      <c r="I73">
        <f t="shared" si="3"/>
        <v>98.122065727699521</v>
      </c>
    </row>
    <row r="74" spans="1:9" x14ac:dyDescent="0.35">
      <c r="A74" s="13">
        <v>1980</v>
      </c>
      <c r="B74" s="6" t="s">
        <v>44</v>
      </c>
      <c r="C74" s="7">
        <v>273</v>
      </c>
      <c r="D74" s="7">
        <v>139</v>
      </c>
      <c r="E74" s="7">
        <v>134</v>
      </c>
      <c r="H74">
        <f t="shared" si="2"/>
        <v>103.73134328358209</v>
      </c>
      <c r="I74">
        <f t="shared" si="3"/>
        <v>96.402877697841731</v>
      </c>
    </row>
    <row r="75" spans="1:9" x14ac:dyDescent="0.35">
      <c r="A75" s="13">
        <v>1980</v>
      </c>
      <c r="B75" s="6" t="s">
        <v>45</v>
      </c>
      <c r="C75" s="7">
        <v>151</v>
      </c>
      <c r="D75" s="7">
        <v>70</v>
      </c>
      <c r="E75" s="7">
        <v>81</v>
      </c>
      <c r="H75">
        <f t="shared" si="2"/>
        <v>86.419753086419746</v>
      </c>
      <c r="I75">
        <f t="shared" si="3"/>
        <v>115.71428571428572</v>
      </c>
    </row>
    <row r="76" spans="1:9" x14ac:dyDescent="0.35">
      <c r="A76" s="13">
        <v>1980</v>
      </c>
      <c r="B76" s="6" t="s">
        <v>46</v>
      </c>
      <c r="C76" s="7">
        <v>84</v>
      </c>
      <c r="D76" s="7">
        <v>43</v>
      </c>
      <c r="E76" s="7">
        <v>41</v>
      </c>
      <c r="H76">
        <f t="shared" si="2"/>
        <v>104.8780487804878</v>
      </c>
      <c r="I76">
        <f t="shared" si="3"/>
        <v>95.348837209302332</v>
      </c>
    </row>
    <row r="77" spans="1:9" x14ac:dyDescent="0.35">
      <c r="A77" s="13">
        <v>1980</v>
      </c>
      <c r="B77" s="6" t="s">
        <v>47</v>
      </c>
      <c r="C77" s="7">
        <v>26</v>
      </c>
      <c r="D77" s="7">
        <v>11</v>
      </c>
      <c r="E77" s="7">
        <v>15</v>
      </c>
      <c r="H77">
        <f t="shared" si="2"/>
        <v>73.333333333333329</v>
      </c>
      <c r="I77">
        <f t="shared" si="3"/>
        <v>136.36363636363635</v>
      </c>
    </row>
    <row r="78" spans="1:9" x14ac:dyDescent="0.35">
      <c r="A78" s="13">
        <v>1980</v>
      </c>
      <c r="B78" s="6" t="s">
        <v>48</v>
      </c>
      <c r="C78" s="8">
        <v>18</v>
      </c>
      <c r="D78" s="7">
        <v>4</v>
      </c>
      <c r="E78" s="7">
        <v>14</v>
      </c>
      <c r="H78">
        <f t="shared" si="2"/>
        <v>28.571428571428569</v>
      </c>
      <c r="I78">
        <f t="shared" si="3"/>
        <v>350</v>
      </c>
    </row>
    <row r="79" spans="1:9" x14ac:dyDescent="0.35">
      <c r="A79" s="13">
        <v>1980</v>
      </c>
      <c r="B79" s="6" t="s">
        <v>49</v>
      </c>
      <c r="C79" s="7">
        <v>16</v>
      </c>
      <c r="D79" s="7">
        <v>9</v>
      </c>
      <c r="E79" s="7">
        <v>7</v>
      </c>
      <c r="H79">
        <f t="shared" si="2"/>
        <v>128.57142857142858</v>
      </c>
      <c r="I79">
        <f t="shared" si="3"/>
        <v>77.777777777777786</v>
      </c>
    </row>
    <row r="80" spans="1:9" x14ac:dyDescent="0.35">
      <c r="A80" s="13">
        <v>1990</v>
      </c>
      <c r="B80" s="9" t="s">
        <v>50</v>
      </c>
      <c r="C80" s="10">
        <v>35494</v>
      </c>
      <c r="D80" s="10">
        <v>17954</v>
      </c>
      <c r="E80" s="10">
        <v>17540</v>
      </c>
      <c r="F80">
        <f>(SUM(D93:E99)/SUM(D80:E82))*100</f>
        <v>3.8149613962239668</v>
      </c>
      <c r="G80">
        <f>((SUM(D80:E82)+SUM(D93:E99))/SUM(D83:E92))*100</f>
        <v>86.075803452038784</v>
      </c>
      <c r="H80">
        <f t="shared" si="2"/>
        <v>102.36031927023946</v>
      </c>
      <c r="I80">
        <f t="shared" si="3"/>
        <v>97.694107162749248</v>
      </c>
    </row>
    <row r="81" spans="1:9" x14ac:dyDescent="0.35">
      <c r="A81" s="13">
        <v>1990</v>
      </c>
      <c r="B81" s="9" t="s">
        <v>51</v>
      </c>
      <c r="C81" s="10">
        <v>37360</v>
      </c>
      <c r="D81" s="10">
        <v>19026</v>
      </c>
      <c r="E81" s="10">
        <v>18334</v>
      </c>
      <c r="H81">
        <f t="shared" si="2"/>
        <v>103.77440820333806</v>
      </c>
      <c r="I81">
        <f t="shared" si="3"/>
        <v>96.362871859560613</v>
      </c>
    </row>
    <row r="82" spans="1:9" x14ac:dyDescent="0.35">
      <c r="A82" s="13">
        <v>1990</v>
      </c>
      <c r="B82" s="9" t="s">
        <v>52</v>
      </c>
      <c r="C82" s="10">
        <v>35037</v>
      </c>
      <c r="D82" s="10">
        <v>17654</v>
      </c>
      <c r="E82" s="10">
        <v>17383</v>
      </c>
      <c r="H82">
        <f t="shared" si="2"/>
        <v>101.55899441983547</v>
      </c>
      <c r="I82">
        <f t="shared" si="3"/>
        <v>98.464937124730938</v>
      </c>
    </row>
    <row r="83" spans="1:9" x14ac:dyDescent="0.35">
      <c r="A83" s="13">
        <v>1990</v>
      </c>
      <c r="B83" s="9" t="s">
        <v>53</v>
      </c>
      <c r="C83" s="10">
        <v>28601</v>
      </c>
      <c r="D83" s="10">
        <v>14271</v>
      </c>
      <c r="E83" s="10">
        <v>14330</v>
      </c>
      <c r="H83">
        <f t="shared" si="2"/>
        <v>99.588276343335664</v>
      </c>
      <c r="I83">
        <f t="shared" si="3"/>
        <v>100.41342582860347</v>
      </c>
    </row>
    <row r="84" spans="1:9" x14ac:dyDescent="0.35">
      <c r="A84" s="13">
        <v>1990</v>
      </c>
      <c r="B84" s="9" t="s">
        <v>54</v>
      </c>
      <c r="C84" s="10">
        <v>21845</v>
      </c>
      <c r="D84" s="10">
        <v>10487</v>
      </c>
      <c r="E84" s="10">
        <v>11358</v>
      </c>
      <c r="H84">
        <f t="shared" si="2"/>
        <v>92.331396372600807</v>
      </c>
      <c r="I84">
        <f t="shared" si="3"/>
        <v>108.30552112138838</v>
      </c>
    </row>
    <row r="85" spans="1:9" x14ac:dyDescent="0.35">
      <c r="A85" s="13">
        <v>1990</v>
      </c>
      <c r="B85" s="9" t="s">
        <v>55</v>
      </c>
      <c r="C85" s="10">
        <v>19751</v>
      </c>
      <c r="D85" s="10">
        <v>9188</v>
      </c>
      <c r="E85" s="10">
        <v>10563</v>
      </c>
      <c r="H85">
        <f t="shared" si="2"/>
        <v>86.982864716463126</v>
      </c>
      <c r="I85">
        <f t="shared" si="3"/>
        <v>114.96517196343056</v>
      </c>
    </row>
    <row r="86" spans="1:9" x14ac:dyDescent="0.35">
      <c r="A86" s="13">
        <v>1990</v>
      </c>
      <c r="B86" s="9" t="s">
        <v>56</v>
      </c>
      <c r="C86" s="10">
        <v>18358</v>
      </c>
      <c r="D86" s="10">
        <v>8888</v>
      </c>
      <c r="E86" s="10">
        <v>9470</v>
      </c>
      <c r="H86">
        <f t="shared" si="2"/>
        <v>93.854276663146777</v>
      </c>
      <c r="I86">
        <f t="shared" si="3"/>
        <v>106.54815481548154</v>
      </c>
    </row>
    <row r="87" spans="1:9" x14ac:dyDescent="0.35">
      <c r="A87" s="13">
        <v>1990</v>
      </c>
      <c r="B87" s="9" t="s">
        <v>57</v>
      </c>
      <c r="C87" s="10">
        <v>14888</v>
      </c>
      <c r="D87" s="10">
        <v>7730</v>
      </c>
      <c r="E87" s="10">
        <v>7158</v>
      </c>
      <c r="H87">
        <f t="shared" si="2"/>
        <v>107.99105895501538</v>
      </c>
      <c r="I87">
        <f t="shared" si="3"/>
        <v>92.600258732212154</v>
      </c>
    </row>
    <row r="88" spans="1:9" x14ac:dyDescent="0.35">
      <c r="A88" s="13">
        <v>1990</v>
      </c>
      <c r="B88" s="9" t="s">
        <v>58</v>
      </c>
      <c r="C88" s="10">
        <v>9697</v>
      </c>
      <c r="D88" s="10">
        <v>5070</v>
      </c>
      <c r="E88" s="10">
        <v>4627</v>
      </c>
      <c r="H88">
        <f t="shared" ref="H88:H120" si="4">(D88/E88)*100</f>
        <v>109.57423816727902</v>
      </c>
      <c r="I88">
        <f t="shared" ref="I88:I120" si="5">(E88/D88)*100</f>
        <v>91.262327416173576</v>
      </c>
    </row>
    <row r="89" spans="1:9" x14ac:dyDescent="0.35">
      <c r="A89" s="13">
        <v>1990</v>
      </c>
      <c r="B89" s="9" t="s">
        <v>59</v>
      </c>
      <c r="C89" s="10">
        <v>6944</v>
      </c>
      <c r="D89" s="10">
        <v>3675</v>
      </c>
      <c r="E89" s="10">
        <v>3269</v>
      </c>
      <c r="H89">
        <f t="shared" si="4"/>
        <v>112.41970021413277</v>
      </c>
      <c r="I89">
        <f t="shared" si="5"/>
        <v>88.952380952380949</v>
      </c>
    </row>
    <row r="90" spans="1:9" x14ac:dyDescent="0.35">
      <c r="A90" s="13">
        <v>1990</v>
      </c>
      <c r="B90" s="9" t="s">
        <v>60</v>
      </c>
      <c r="C90" s="10">
        <v>4609</v>
      </c>
      <c r="D90" s="10">
        <v>2362</v>
      </c>
      <c r="E90" s="10">
        <v>2247</v>
      </c>
      <c r="H90">
        <f t="shared" si="4"/>
        <v>105.11793502447708</v>
      </c>
      <c r="I90">
        <f t="shared" si="5"/>
        <v>95.131244707874686</v>
      </c>
    </row>
    <row r="91" spans="1:9" x14ac:dyDescent="0.35">
      <c r="A91" s="13">
        <v>1990</v>
      </c>
      <c r="B91" s="9" t="s">
        <v>61</v>
      </c>
      <c r="C91" s="10">
        <v>3122</v>
      </c>
      <c r="D91" s="10">
        <v>1536</v>
      </c>
      <c r="E91" s="10">
        <v>1586</v>
      </c>
      <c r="H91">
        <f t="shared" si="4"/>
        <v>96.847414880201768</v>
      </c>
      <c r="I91">
        <f t="shared" si="5"/>
        <v>103.25520833333333</v>
      </c>
    </row>
    <row r="92" spans="1:9" x14ac:dyDescent="0.35">
      <c r="A92" s="13">
        <v>1990</v>
      </c>
      <c r="B92" s="9" t="s">
        <v>62</v>
      </c>
      <c r="C92" s="10">
        <v>2311</v>
      </c>
      <c r="D92" s="10">
        <v>1114</v>
      </c>
      <c r="E92" s="10">
        <v>1197</v>
      </c>
      <c r="H92">
        <f t="shared" si="4"/>
        <v>93.065998329156216</v>
      </c>
      <c r="I92">
        <f t="shared" si="5"/>
        <v>107.45062836624774</v>
      </c>
    </row>
    <row r="93" spans="1:9" x14ac:dyDescent="0.35">
      <c r="A93" s="13">
        <v>1990</v>
      </c>
      <c r="B93" s="9" t="s">
        <v>63</v>
      </c>
      <c r="C93" s="10">
        <v>1581</v>
      </c>
      <c r="D93" s="10">
        <v>746</v>
      </c>
      <c r="E93" s="10">
        <v>835</v>
      </c>
      <c r="H93">
        <f t="shared" si="4"/>
        <v>89.341317365269461</v>
      </c>
      <c r="I93">
        <f t="shared" si="5"/>
        <v>111.93029490616621</v>
      </c>
    </row>
    <row r="94" spans="1:9" x14ac:dyDescent="0.35">
      <c r="A94" s="13">
        <v>1990</v>
      </c>
      <c r="B94" s="9" t="s">
        <v>64</v>
      </c>
      <c r="C94" s="10">
        <v>1001</v>
      </c>
      <c r="D94" s="10">
        <v>483</v>
      </c>
      <c r="E94" s="10">
        <v>518</v>
      </c>
      <c r="H94">
        <f t="shared" si="4"/>
        <v>93.243243243243242</v>
      </c>
      <c r="I94">
        <f t="shared" si="5"/>
        <v>107.24637681159422</v>
      </c>
    </row>
    <row r="95" spans="1:9" x14ac:dyDescent="0.35">
      <c r="A95" s="13">
        <v>1990</v>
      </c>
      <c r="B95" s="9" t="s">
        <v>65</v>
      </c>
      <c r="C95" s="10">
        <v>699</v>
      </c>
      <c r="D95" s="10">
        <v>305</v>
      </c>
      <c r="E95" s="10">
        <v>394</v>
      </c>
      <c r="H95">
        <f t="shared" si="4"/>
        <v>77.411167512690355</v>
      </c>
      <c r="I95">
        <f t="shared" si="5"/>
        <v>129.18032786885246</v>
      </c>
    </row>
    <row r="96" spans="1:9" x14ac:dyDescent="0.35">
      <c r="A96" s="13">
        <v>1990</v>
      </c>
      <c r="B96" s="9" t="s">
        <v>66</v>
      </c>
      <c r="C96" s="10">
        <v>415</v>
      </c>
      <c r="D96" s="10">
        <v>190</v>
      </c>
      <c r="E96" s="10">
        <v>225</v>
      </c>
      <c r="H96">
        <f t="shared" si="4"/>
        <v>84.444444444444443</v>
      </c>
      <c r="I96">
        <f t="shared" si="5"/>
        <v>118.42105263157893</v>
      </c>
    </row>
    <row r="97" spans="1:9" x14ac:dyDescent="0.35">
      <c r="A97" s="13">
        <v>1990</v>
      </c>
      <c r="B97" s="9" t="s">
        <v>67</v>
      </c>
      <c r="C97" s="10">
        <v>266</v>
      </c>
      <c r="D97" s="10">
        <v>109</v>
      </c>
      <c r="E97" s="10">
        <v>157</v>
      </c>
      <c r="H97">
        <f t="shared" si="4"/>
        <v>69.42675159235668</v>
      </c>
      <c r="I97">
        <f t="shared" si="5"/>
        <v>144.03669724770643</v>
      </c>
    </row>
    <row r="98" spans="1:9" x14ac:dyDescent="0.35">
      <c r="A98" s="13">
        <v>1990</v>
      </c>
      <c r="B98" s="9" t="s">
        <v>68</v>
      </c>
      <c r="C98" s="10">
        <v>103</v>
      </c>
      <c r="D98" s="10">
        <v>42</v>
      </c>
      <c r="E98" s="10">
        <v>61</v>
      </c>
      <c r="H98">
        <f t="shared" si="4"/>
        <v>68.852459016393439</v>
      </c>
      <c r="I98">
        <f t="shared" si="5"/>
        <v>145.23809523809524</v>
      </c>
    </row>
    <row r="99" spans="1:9" x14ac:dyDescent="0.35">
      <c r="A99" s="13">
        <v>1990</v>
      </c>
      <c r="B99" s="9" t="s">
        <v>69</v>
      </c>
      <c r="C99" s="10">
        <v>51</v>
      </c>
      <c r="D99" s="10">
        <v>16</v>
      </c>
      <c r="E99" s="10">
        <v>35</v>
      </c>
      <c r="H99">
        <f t="shared" si="4"/>
        <v>45.714285714285715</v>
      </c>
      <c r="I99">
        <f t="shared" si="5"/>
        <v>218.75</v>
      </c>
    </row>
    <row r="100" spans="1:9" x14ac:dyDescent="0.35">
      <c r="A100" s="13">
        <v>1990</v>
      </c>
      <c r="B100" s="9" t="s">
        <v>49</v>
      </c>
      <c r="C100" s="10">
        <v>33</v>
      </c>
      <c r="D100" s="10">
        <v>16</v>
      </c>
      <c r="E100" s="10">
        <v>17</v>
      </c>
      <c r="H100">
        <f t="shared" si="4"/>
        <v>94.117647058823522</v>
      </c>
      <c r="I100">
        <f t="shared" si="5"/>
        <v>106.25</v>
      </c>
    </row>
    <row r="101" spans="1:9" x14ac:dyDescent="0.35">
      <c r="A101" s="14">
        <v>2000</v>
      </c>
      <c r="B101" s="11" t="s">
        <v>50</v>
      </c>
      <c r="C101" s="12">
        <v>58057</v>
      </c>
      <c r="D101" s="12">
        <v>29384</v>
      </c>
      <c r="E101" s="12">
        <v>28673</v>
      </c>
      <c r="F101">
        <f>(SUM(D114:E120)/SUM(D101:E103))*100</f>
        <v>3.2991211065256945</v>
      </c>
      <c r="G101">
        <f>((SUM(D101:E103)+SUM(D114:E120))/SUM(D104:E113))*100</f>
        <v>74.274524223857426</v>
      </c>
      <c r="H101">
        <f t="shared" si="4"/>
        <v>102.4796847208175</v>
      </c>
      <c r="I101">
        <f t="shared" si="5"/>
        <v>97.580315818132306</v>
      </c>
    </row>
    <row r="102" spans="1:9" x14ac:dyDescent="0.35">
      <c r="A102" s="14">
        <v>2000</v>
      </c>
      <c r="B102" s="11" t="s">
        <v>52</v>
      </c>
      <c r="C102" s="12">
        <v>57876</v>
      </c>
      <c r="D102" s="12">
        <v>29284</v>
      </c>
      <c r="E102" s="12">
        <v>28592</v>
      </c>
      <c r="H102">
        <f t="shared" si="4"/>
        <v>102.42025741466145</v>
      </c>
      <c r="I102">
        <f t="shared" si="5"/>
        <v>97.636934844966532</v>
      </c>
    </row>
    <row r="103" spans="1:9" x14ac:dyDescent="0.35">
      <c r="A103" s="14">
        <v>2000</v>
      </c>
      <c r="B103" s="11" t="s">
        <v>53</v>
      </c>
      <c r="C103" s="12">
        <v>52233</v>
      </c>
      <c r="D103" s="12">
        <v>26088</v>
      </c>
      <c r="E103" s="12">
        <v>26145</v>
      </c>
      <c r="H103">
        <f t="shared" si="4"/>
        <v>99.781985083189909</v>
      </c>
      <c r="I103">
        <f t="shared" si="5"/>
        <v>100.21849126034958</v>
      </c>
    </row>
    <row r="104" spans="1:9" x14ac:dyDescent="0.35">
      <c r="A104" s="14">
        <v>2000</v>
      </c>
      <c r="B104" s="11" t="s">
        <v>54</v>
      </c>
      <c r="C104" s="12">
        <v>47797</v>
      </c>
      <c r="D104" s="12">
        <v>23152</v>
      </c>
      <c r="E104" s="12">
        <v>24645</v>
      </c>
      <c r="H104">
        <f t="shared" si="4"/>
        <v>93.941976060052752</v>
      </c>
      <c r="I104">
        <f t="shared" si="5"/>
        <v>106.44868693849344</v>
      </c>
    </row>
    <row r="105" spans="1:9" x14ac:dyDescent="0.35">
      <c r="A105" s="14">
        <v>2000</v>
      </c>
      <c r="B105" s="11" t="s">
        <v>55</v>
      </c>
      <c r="C105" s="12">
        <v>42244</v>
      </c>
      <c r="D105" s="12">
        <v>20244</v>
      </c>
      <c r="E105" s="12">
        <v>22000</v>
      </c>
      <c r="H105">
        <f t="shared" si="4"/>
        <v>92.018181818181816</v>
      </c>
      <c r="I105">
        <f t="shared" si="5"/>
        <v>108.67417506421656</v>
      </c>
    </row>
    <row r="106" spans="1:9" x14ac:dyDescent="0.35">
      <c r="A106" s="14">
        <v>2000</v>
      </c>
      <c r="B106" s="11" t="s">
        <v>56</v>
      </c>
      <c r="C106" s="12">
        <v>38119</v>
      </c>
      <c r="D106" s="12">
        <v>18269</v>
      </c>
      <c r="E106" s="12">
        <v>19850</v>
      </c>
      <c r="H106">
        <f t="shared" si="4"/>
        <v>92.035264483627202</v>
      </c>
      <c r="I106">
        <f t="shared" si="5"/>
        <v>108.65400405057748</v>
      </c>
    </row>
    <row r="107" spans="1:9" x14ac:dyDescent="0.35">
      <c r="A107" s="14">
        <v>2000</v>
      </c>
      <c r="B107" s="11" t="s">
        <v>57</v>
      </c>
      <c r="C107" s="12">
        <v>33258</v>
      </c>
      <c r="D107" s="12">
        <v>16239</v>
      </c>
      <c r="E107" s="12">
        <v>17019</v>
      </c>
      <c r="H107">
        <f t="shared" si="4"/>
        <v>95.416887008637403</v>
      </c>
      <c r="I107">
        <f t="shared" si="5"/>
        <v>104.8032514317384</v>
      </c>
    </row>
    <row r="108" spans="1:9" x14ac:dyDescent="0.35">
      <c r="A108" s="14">
        <v>2000</v>
      </c>
      <c r="B108" s="11" t="s">
        <v>58</v>
      </c>
      <c r="C108" s="12">
        <v>25334</v>
      </c>
      <c r="D108" s="12">
        <v>12627</v>
      </c>
      <c r="E108" s="12">
        <v>12707</v>
      </c>
      <c r="H108">
        <f t="shared" si="4"/>
        <v>99.370425749586843</v>
      </c>
      <c r="I108">
        <f t="shared" si="5"/>
        <v>100.63356299992081</v>
      </c>
    </row>
    <row r="109" spans="1:9" x14ac:dyDescent="0.35">
      <c r="A109" s="14">
        <v>2000</v>
      </c>
      <c r="B109" s="11" t="s">
        <v>59</v>
      </c>
      <c r="C109" s="12">
        <v>17694</v>
      </c>
      <c r="D109" s="12">
        <v>8960</v>
      </c>
      <c r="E109" s="12">
        <v>8734</v>
      </c>
      <c r="H109">
        <f t="shared" si="4"/>
        <v>102.58758873368446</v>
      </c>
      <c r="I109">
        <f t="shared" si="5"/>
        <v>97.477678571428569</v>
      </c>
    </row>
    <row r="110" spans="1:9" x14ac:dyDescent="0.35">
      <c r="A110" s="14">
        <v>2000</v>
      </c>
      <c r="B110" s="11" t="s">
        <v>60</v>
      </c>
      <c r="C110" s="12">
        <v>12427</v>
      </c>
      <c r="D110" s="12">
        <v>6244</v>
      </c>
      <c r="E110" s="12">
        <v>6183</v>
      </c>
      <c r="H110">
        <f t="shared" si="4"/>
        <v>100.9865760957464</v>
      </c>
      <c r="I110">
        <f t="shared" si="5"/>
        <v>99.023062139654073</v>
      </c>
    </row>
    <row r="111" spans="1:9" x14ac:dyDescent="0.35">
      <c r="A111" s="14">
        <v>2000</v>
      </c>
      <c r="B111" s="11" t="s">
        <v>61</v>
      </c>
      <c r="C111" s="12">
        <v>7697</v>
      </c>
      <c r="D111" s="12">
        <v>3885</v>
      </c>
      <c r="E111" s="12">
        <v>3812</v>
      </c>
      <c r="H111">
        <f t="shared" si="4"/>
        <v>101.91500524658971</v>
      </c>
      <c r="I111">
        <f t="shared" si="5"/>
        <v>98.120978120978123</v>
      </c>
    </row>
    <row r="112" spans="1:9" x14ac:dyDescent="0.35">
      <c r="A112" s="14">
        <v>2000</v>
      </c>
      <c r="B112" s="11" t="s">
        <v>62</v>
      </c>
      <c r="C112" s="12">
        <v>5634</v>
      </c>
      <c r="D112" s="12">
        <v>2727</v>
      </c>
      <c r="E112" s="12">
        <v>2907</v>
      </c>
      <c r="H112">
        <f t="shared" si="4"/>
        <v>93.808049535603715</v>
      </c>
      <c r="I112">
        <f t="shared" si="5"/>
        <v>106.6006600660066</v>
      </c>
    </row>
    <row r="113" spans="1:9" x14ac:dyDescent="0.35">
      <c r="A113" s="14">
        <v>2000</v>
      </c>
      <c r="B113" s="11" t="s">
        <v>63</v>
      </c>
      <c r="C113" s="12">
        <v>3677</v>
      </c>
      <c r="D113" s="12">
        <v>1713</v>
      </c>
      <c r="E113" s="12">
        <v>1964</v>
      </c>
      <c r="H113">
        <f t="shared" si="4"/>
        <v>87.219959266802448</v>
      </c>
      <c r="I113">
        <f t="shared" si="5"/>
        <v>114.65265615878575</v>
      </c>
    </row>
    <row r="114" spans="1:9" x14ac:dyDescent="0.35">
      <c r="A114" s="14">
        <v>2000</v>
      </c>
      <c r="B114" s="11" t="s">
        <v>64</v>
      </c>
      <c r="C114" s="12">
        <v>2411</v>
      </c>
      <c r="D114" s="12">
        <v>1103</v>
      </c>
      <c r="E114" s="12">
        <v>1308</v>
      </c>
      <c r="H114">
        <f t="shared" si="4"/>
        <v>84.327217125382262</v>
      </c>
      <c r="I114">
        <f t="shared" si="5"/>
        <v>118.58567543064369</v>
      </c>
    </row>
    <row r="115" spans="1:9" x14ac:dyDescent="0.35">
      <c r="A115" s="14">
        <v>2000</v>
      </c>
      <c r="B115" s="11" t="s">
        <v>65</v>
      </c>
      <c r="C115" s="12">
        <v>1498</v>
      </c>
      <c r="D115" s="12">
        <v>710</v>
      </c>
      <c r="E115" s="12">
        <v>788</v>
      </c>
      <c r="H115">
        <f t="shared" si="4"/>
        <v>90.101522842639596</v>
      </c>
      <c r="I115">
        <f t="shared" si="5"/>
        <v>110.98591549295776</v>
      </c>
    </row>
    <row r="116" spans="1:9" x14ac:dyDescent="0.35">
      <c r="A116" s="14">
        <v>2000</v>
      </c>
      <c r="B116" s="11" t="s">
        <v>66</v>
      </c>
      <c r="C116" s="12">
        <v>773</v>
      </c>
      <c r="D116" s="12">
        <v>319</v>
      </c>
      <c r="E116" s="12">
        <v>454</v>
      </c>
      <c r="H116">
        <f t="shared" si="4"/>
        <v>70.264317180616743</v>
      </c>
      <c r="I116">
        <f t="shared" si="5"/>
        <v>142.31974921630095</v>
      </c>
    </row>
    <row r="117" spans="1:9" x14ac:dyDescent="0.35">
      <c r="A117" s="14">
        <v>2000</v>
      </c>
      <c r="B117" s="11" t="s">
        <v>67</v>
      </c>
      <c r="C117" s="12">
        <v>496</v>
      </c>
      <c r="D117" s="12">
        <v>172</v>
      </c>
      <c r="E117" s="12">
        <v>324</v>
      </c>
      <c r="H117">
        <f t="shared" si="4"/>
        <v>53.086419753086425</v>
      </c>
      <c r="I117">
        <f t="shared" si="5"/>
        <v>188.37209302325581</v>
      </c>
    </row>
    <row r="118" spans="1:9" x14ac:dyDescent="0.35">
      <c r="A118" s="14">
        <v>2000</v>
      </c>
      <c r="B118" s="11" t="s">
        <v>68</v>
      </c>
      <c r="C118" s="12">
        <v>185</v>
      </c>
      <c r="D118" s="12">
        <v>79</v>
      </c>
      <c r="E118" s="12">
        <v>106</v>
      </c>
      <c r="H118">
        <f t="shared" si="4"/>
        <v>74.528301886792448</v>
      </c>
      <c r="I118">
        <f t="shared" si="5"/>
        <v>134.17721518987344</v>
      </c>
    </row>
    <row r="119" spans="1:9" x14ac:dyDescent="0.35">
      <c r="A119" s="14">
        <v>2000</v>
      </c>
      <c r="B119" s="11" t="s">
        <v>69</v>
      </c>
      <c r="C119" s="12">
        <v>124</v>
      </c>
      <c r="D119" s="12">
        <v>46</v>
      </c>
      <c r="E119" s="12">
        <v>78</v>
      </c>
      <c r="H119">
        <f t="shared" si="4"/>
        <v>58.974358974358978</v>
      </c>
      <c r="I119">
        <f t="shared" si="5"/>
        <v>169.56521739130434</v>
      </c>
    </row>
    <row r="120" spans="1:9" x14ac:dyDescent="0.35">
      <c r="A120" s="14">
        <v>2000</v>
      </c>
      <c r="B120" s="11" t="s">
        <v>49</v>
      </c>
      <c r="C120" s="12">
        <v>61</v>
      </c>
      <c r="D120" s="12">
        <v>28</v>
      </c>
      <c r="E120" s="12">
        <v>33</v>
      </c>
      <c r="H120">
        <f>(D120/E120)*100</f>
        <v>84.848484848484844</v>
      </c>
      <c r="I120">
        <f t="shared" si="5"/>
        <v>117.85714285714286</v>
      </c>
    </row>
  </sheetData>
  <autoFilter ref="A1:G120" xr:uid="{9D4EB81D-0DFB-4CB2-B103-8ADEB9663208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1FE9-DD70-4BE2-BE54-56D2A5716166}">
  <dimension ref="A1:E7"/>
  <sheetViews>
    <sheetView workbookViewId="0">
      <selection activeCell="G9" sqref="G9"/>
    </sheetView>
  </sheetViews>
  <sheetFormatPr defaultRowHeight="14.5" x14ac:dyDescent="0.35"/>
  <cols>
    <col min="5" max="5" width="20.54296875" customWidth="1"/>
    <col min="6" max="6" width="17.36328125" customWidth="1"/>
  </cols>
  <sheetData>
    <row r="1" spans="1:5" x14ac:dyDescent="0.35">
      <c r="A1" t="s">
        <v>25</v>
      </c>
      <c r="B1" t="s">
        <v>24</v>
      </c>
      <c r="C1" t="s">
        <v>0</v>
      </c>
      <c r="D1" t="s">
        <v>1</v>
      </c>
      <c r="E1" s="1" t="s">
        <v>72</v>
      </c>
    </row>
    <row r="2" spans="1:5" x14ac:dyDescent="0.35">
      <c r="A2">
        <v>1950</v>
      </c>
      <c r="B2" s="15">
        <f>C2+D2</f>
        <v>13034</v>
      </c>
      <c r="C2" s="15">
        <f>SUM('Población por Año'!D2:D21)</f>
        <v>6499</v>
      </c>
      <c r="D2" s="15">
        <f>SUM('Población por Año'!E2:E21)</f>
        <v>6535</v>
      </c>
      <c r="E2">
        <f>(((B3/B2)-1)*100)</f>
        <v>294.31486880466468</v>
      </c>
    </row>
    <row r="3" spans="1:5" x14ac:dyDescent="0.35">
      <c r="A3">
        <v>1960</v>
      </c>
      <c r="B3" s="15">
        <f>C3+D3</f>
        <v>51395</v>
      </c>
      <c r="C3" s="15">
        <f>SUM('Población por Año'!D22:D41)</f>
        <v>38487</v>
      </c>
      <c r="D3" s="15">
        <f>SUM('Población por Año'!E3:E22)</f>
        <v>12908</v>
      </c>
      <c r="E3">
        <f>(((B4/B3)-1)*100)</f>
        <v>-27.574666796380974</v>
      </c>
    </row>
    <row r="4" spans="1:5" x14ac:dyDescent="0.35">
      <c r="A4">
        <v>1970</v>
      </c>
      <c r="B4" s="15">
        <f t="shared" ref="B4:B7" si="0">C4+D4</f>
        <v>37223</v>
      </c>
      <c r="C4" s="15">
        <f>SUM('Población por Año'!D4:D23)</f>
        <v>18656</v>
      </c>
      <c r="D4" s="15">
        <f>SUM('Población por Año'!E4:E23)</f>
        <v>18567</v>
      </c>
      <c r="E4">
        <f>(((B5/B4)-1)*100)</f>
        <v>33.559895763372104</v>
      </c>
    </row>
    <row r="5" spans="1:5" x14ac:dyDescent="0.35">
      <c r="A5">
        <v>1980</v>
      </c>
      <c r="B5" s="15">
        <f t="shared" si="0"/>
        <v>49715</v>
      </c>
      <c r="C5" s="15">
        <f>SUM('Población por Año'!D24:D43)</f>
        <v>27370</v>
      </c>
      <c r="D5" s="15">
        <f>SUM('Población por Año'!E5:E24)</f>
        <v>22345</v>
      </c>
      <c r="E5">
        <f>(((B6/B5)-1)*100)</f>
        <v>0.56723322940761545</v>
      </c>
    </row>
    <row r="6" spans="1:5" x14ac:dyDescent="0.35">
      <c r="A6">
        <v>1990</v>
      </c>
      <c r="B6" s="15">
        <f t="shared" si="0"/>
        <v>49997</v>
      </c>
      <c r="C6" s="15">
        <f>SUM('Población por Año'!D6:D25)</f>
        <v>25158</v>
      </c>
      <c r="D6" s="15">
        <f>SUM('Población por Año'!E6:E25)</f>
        <v>24839</v>
      </c>
      <c r="E6">
        <f>(((B7/B6)-1)*100)</f>
        <v>-2.1861311678700757</v>
      </c>
    </row>
    <row r="7" spans="1:5" x14ac:dyDescent="0.35">
      <c r="A7">
        <v>2000</v>
      </c>
      <c r="B7" s="15">
        <f t="shared" si="0"/>
        <v>48904</v>
      </c>
      <c r="C7" s="15">
        <f>SUM('Población por Año'!D26:D45)</f>
        <v>21297</v>
      </c>
      <c r="D7" s="15">
        <f>SUM('Población por Año'!E7:E26)</f>
        <v>27607</v>
      </c>
      <c r="E7">
        <f>(((B8/B7)-1)*100)</f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Población por Año</vt:lpstr>
      <vt:lpstr>Población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Cabrera, Hernán Galileo</dc:creator>
  <cp:lastModifiedBy>Cabrera, Hernán Galileo</cp:lastModifiedBy>
  <dcterms:created xsi:type="dcterms:W3CDTF">2025-02-19T00:06:27Z</dcterms:created>
  <dcterms:modified xsi:type="dcterms:W3CDTF">2025-02-19T14:10:38Z</dcterms:modified>
</cp:coreProperties>
</file>