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ING\MATLAB\responsi\"/>
    </mc:Choice>
  </mc:AlternateContent>
  <xr:revisionPtr revIDLastSave="0" documentId="13_ncr:1_{94E5CCCF-0D84-4A35-AF89-13C4C3435B65}" xr6:coauthVersionLast="47" xr6:coauthVersionMax="47" xr10:uidLastSave="{00000000-0000-0000-0000-000000000000}"/>
  <bookViews>
    <workbookView xWindow="-120" yWindow="-120" windowWidth="20730" windowHeight="11160" xr2:uid="{1A108976-82D2-4605-83F8-40303067096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9" i="1" l="1"/>
  <c r="I34" i="1"/>
  <c r="H35" i="1"/>
  <c r="H36" i="1"/>
  <c r="H37" i="1"/>
  <c r="H38" i="1"/>
  <c r="H34" i="1"/>
  <c r="G39" i="1"/>
  <c r="G35" i="1"/>
  <c r="G36" i="1"/>
  <c r="G37" i="1"/>
  <c r="G38" i="1"/>
  <c r="G34" i="1"/>
  <c r="F35" i="1"/>
  <c r="F36" i="1"/>
  <c r="F37" i="1"/>
  <c r="F38" i="1"/>
  <c r="F34" i="1"/>
  <c r="E35" i="1"/>
  <c r="E36" i="1"/>
  <c r="E37" i="1"/>
  <c r="E38" i="1"/>
  <c r="E34" i="1"/>
  <c r="D35" i="1"/>
  <c r="D36" i="1"/>
  <c r="D37" i="1"/>
  <c r="D38" i="1"/>
  <c r="D34" i="1"/>
  <c r="C35" i="1"/>
  <c r="C36" i="1"/>
  <c r="C37" i="1"/>
  <c r="C38" i="1"/>
  <c r="C34" i="1"/>
  <c r="D25" i="1"/>
  <c r="E25" i="1" s="1"/>
  <c r="D26" i="1"/>
  <c r="E26" i="1" s="1"/>
  <c r="C27" i="1"/>
  <c r="D23" i="1" s="1"/>
  <c r="E23" i="1" l="1"/>
  <c r="D24" i="1"/>
  <c r="E24" i="1" s="1"/>
  <c r="D27" i="1" l="1"/>
</calcChain>
</file>

<file path=xl/sharedStrings.xml><?xml version="1.0" encoding="utf-8"?>
<sst xmlns="http://schemas.openxmlformats.org/spreadsheetml/2006/main" count="46" uniqueCount="34">
  <si>
    <t>No Rumah</t>
  </si>
  <si>
    <t>house age</t>
  </si>
  <si>
    <t>distance to the nearest MRT station</t>
  </si>
  <si>
    <t>number of convenience stores</t>
  </si>
  <si>
    <t>house price of unit area</t>
  </si>
  <si>
    <t>PENGHITUNGAN MANUAL SPK-WP (5 RANKING TERATAS PADA PROGRAM)</t>
  </si>
  <si>
    <t>Menentukan Kriteria dan Bobot</t>
  </si>
  <si>
    <t>Kriteria</t>
  </si>
  <si>
    <t>Sifat</t>
  </si>
  <si>
    <t>C1</t>
  </si>
  <si>
    <t>Biaya/Cost</t>
  </si>
  <si>
    <t>C2</t>
  </si>
  <si>
    <t>C3</t>
  </si>
  <si>
    <t>C4</t>
  </si>
  <si>
    <t>Benefit/Keuntungan</t>
  </si>
  <si>
    <t>Menentukan Bobot</t>
  </si>
  <si>
    <t>Bobot</t>
  </si>
  <si>
    <t>Nilai</t>
  </si>
  <si>
    <t>Normalisasi</t>
  </si>
  <si>
    <t>Perkalian dengan Kriteria</t>
  </si>
  <si>
    <t>W1</t>
  </si>
  <si>
    <t>W2</t>
  </si>
  <si>
    <t>W3</t>
  </si>
  <si>
    <t>W4</t>
  </si>
  <si>
    <t>Jumlah</t>
  </si>
  <si>
    <t>Keterangan</t>
  </si>
  <si>
    <t>Perpankatan Rating dengan Bobot</t>
  </si>
  <si>
    <t>PERPANGKATAN</t>
  </si>
  <si>
    <t>JUMLAH</t>
  </si>
  <si>
    <t>S</t>
  </si>
  <si>
    <t>V</t>
  </si>
  <si>
    <t>Vektor</t>
  </si>
  <si>
    <t>MAX</t>
  </si>
  <si>
    <t>Yang paling direkomendasikan oleh program adalah yang nilai vektor-nya terbesar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</si>
</sst>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0.00_ "/>
    <numFmt numFmtId="172" formatCode="_(* #,##0.0000_);_(* \(#,##0.0000\);_(* &quot;-&quot;????_);_(@_)"/>
  </numFmts>
  <fonts count="6">
    <font>
      <sz val="11"/>
      <color theme="1"/>
      <name val="Calibri"/>
      <family val="2"/>
      <scheme val="minor"/>
    </font>
    <font>
      <sz val="12"/>
      <name val="新細明體"/>
      <family val="1"/>
      <charset val="136"/>
    </font>
    <font>
      <b/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3" fillId="0" borderId="0">
      <alignment vertical="center"/>
    </xf>
  </cellStyleXfs>
  <cellXfs count="50">
    <xf numFmtId="0" fontId="0" fillId="0" borderId="0" xfId="0"/>
    <xf numFmtId="0" fontId="1" fillId="2" borderId="1" xfId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1" fillId="2" borderId="0" xfId="1" applyFill="1" applyBorder="1">
      <alignment vertical="center"/>
    </xf>
    <xf numFmtId="0" fontId="0" fillId="0" borderId="3" xfId="0" applyBorder="1" applyAlignment="1">
      <alignment horizontal="center" vertical="center"/>
    </xf>
    <xf numFmtId="0" fontId="1" fillId="2" borderId="3" xfId="1" applyFill="1" applyBorder="1">
      <alignment vertical="center"/>
    </xf>
    <xf numFmtId="0" fontId="2" fillId="0" borderId="0" xfId="0" applyFont="1" applyAlignment="1">
      <alignment horizontal="center"/>
    </xf>
    <xf numFmtId="0" fontId="4" fillId="0" borderId="1" xfId="2" applyFont="1" applyBorder="1" applyAlignment="1">
      <alignment horizontal="center" vertical="center"/>
    </xf>
    <xf numFmtId="0" fontId="3" fillId="0" borderId="0" xfId="2">
      <alignment vertical="center"/>
    </xf>
    <xf numFmtId="0" fontId="4" fillId="0" borderId="0" xfId="2" applyFont="1">
      <alignment vertical="center"/>
    </xf>
    <xf numFmtId="0" fontId="4" fillId="0" borderId="1" xfId="2" applyFont="1" applyBorder="1" applyAlignment="1">
      <alignment horizontal="center" vertical="center"/>
    </xf>
    <xf numFmtId="0" fontId="4" fillId="0" borderId="1" xfId="2" applyFont="1" applyBorder="1">
      <alignment vertical="center"/>
    </xf>
    <xf numFmtId="0" fontId="3" fillId="0" borderId="1" xfId="2" applyBorder="1">
      <alignment vertical="center"/>
    </xf>
    <xf numFmtId="0" fontId="3" fillId="0" borderId="1" xfId="2" applyBorder="1" applyAlignment="1">
      <alignment horizontal="center" vertical="center"/>
    </xf>
    <xf numFmtId="169" fontId="3" fillId="0" borderId="1" xfId="2" applyNumberForma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4" xfId="2" applyFont="1" applyBorder="1" applyAlignment="1">
      <alignment horizontal="center" vertical="center"/>
    </xf>
    <xf numFmtId="0" fontId="3" fillId="0" borderId="0" xfId="2" applyBorder="1">
      <alignment vertical="center"/>
    </xf>
    <xf numFmtId="0" fontId="4" fillId="0" borderId="3" xfId="2" applyFont="1" applyBorder="1">
      <alignment vertical="center"/>
    </xf>
    <xf numFmtId="0" fontId="3" fillId="0" borderId="3" xfId="2" applyBorder="1">
      <alignment vertical="center"/>
    </xf>
    <xf numFmtId="0" fontId="4" fillId="0" borderId="4" xfId="2" applyFont="1" applyBorder="1">
      <alignment vertical="center"/>
    </xf>
    <xf numFmtId="0" fontId="3" fillId="0" borderId="4" xfId="2" applyBorder="1">
      <alignment vertical="center"/>
    </xf>
    <xf numFmtId="0" fontId="4" fillId="0" borderId="5" xfId="2" applyFont="1" applyBorder="1" applyAlignment="1">
      <alignment horizontal="center" vertical="center"/>
    </xf>
    <xf numFmtId="0" fontId="0" fillId="0" borderId="0" xfId="0" applyBorder="1"/>
    <xf numFmtId="0" fontId="4" fillId="0" borderId="6" xfId="2" applyFont="1" applyBorder="1">
      <alignment vertical="center"/>
    </xf>
    <xf numFmtId="0" fontId="3" fillId="0" borderId="6" xfId="2" applyBorder="1">
      <alignment vertical="center"/>
    </xf>
    <xf numFmtId="0" fontId="4" fillId="0" borderId="6" xfId="2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2" fillId="0" borderId="1" xfId="2" applyFont="1" applyBorder="1" applyAlignment="1">
      <alignment horizontal="center" vertical="center"/>
    </xf>
    <xf numFmtId="0" fontId="3" fillId="0" borderId="4" xfId="2" applyBorder="1" applyAlignment="1">
      <alignment horizontal="center" vertical="center"/>
    </xf>
    <xf numFmtId="0" fontId="3" fillId="0" borderId="0" xfId="2" applyBorder="1" applyAlignment="1">
      <alignment horizontal="center" vertical="center"/>
    </xf>
    <xf numFmtId="169" fontId="3" fillId="0" borderId="0" xfId="2" applyNumberFormat="1" applyBorder="1" applyAlignment="1">
      <alignment horizontal="center" vertical="center"/>
    </xf>
    <xf numFmtId="169" fontId="3" fillId="0" borderId="2" xfId="2" applyNumberFormat="1" applyBorder="1" applyAlignment="1">
      <alignment vertical="center"/>
    </xf>
    <xf numFmtId="0" fontId="4" fillId="0" borderId="3" xfId="2" applyFont="1" applyBorder="1" applyAlignment="1">
      <alignment vertical="center"/>
    </xf>
    <xf numFmtId="169" fontId="3" fillId="0" borderId="3" xfId="2" applyNumberForma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172" fontId="1" fillId="2" borderId="1" xfId="1" applyNumberFormat="1" applyFill="1" applyBorder="1">
      <alignment vertical="center"/>
    </xf>
    <xf numFmtId="172" fontId="0" fillId="2" borderId="1" xfId="0" applyNumberForma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172" fontId="0" fillId="0" borderId="1" xfId="0" applyNumberFormat="1" applyBorder="1"/>
    <xf numFmtId="172" fontId="0" fillId="0" borderId="1" xfId="0" applyNumberFormat="1" applyBorder="1" applyAlignment="1">
      <alignment horizontal="center" vertical="center"/>
    </xf>
  </cellXfs>
  <cellStyles count="3">
    <cellStyle name="Normal" xfId="0" builtinId="0"/>
    <cellStyle name="Normal 2" xfId="2" xr:uid="{C6B62E97-39A0-444A-85C8-8B4474642722}"/>
    <cellStyle name="一般 2" xfId="1" xr:uid="{5E386A6C-9A14-4E9B-9073-CCD5A06ABD7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14BA7-34EC-4275-82C3-72098C25B9AD}">
  <dimension ref="B2:I41"/>
  <sheetViews>
    <sheetView tabSelected="1" topLeftCell="A25" workbookViewId="0">
      <selection activeCell="B41" sqref="B41"/>
    </sheetView>
  </sheetViews>
  <sheetFormatPr defaultRowHeight="15"/>
  <cols>
    <col min="2" max="2" width="10.140625" bestFit="1" customWidth="1"/>
    <col min="3" max="4" width="32.85546875" bestFit="1" customWidth="1"/>
    <col min="5" max="5" width="28.42578125" bestFit="1" customWidth="1"/>
    <col min="6" max="6" width="22.28515625" bestFit="1" customWidth="1"/>
    <col min="7" max="7" width="10.5703125" bestFit="1" customWidth="1"/>
    <col min="8" max="8" width="12.140625" bestFit="1" customWidth="1"/>
    <col min="9" max="9" width="12.5703125" customWidth="1"/>
  </cols>
  <sheetData>
    <row r="2" spans="2:8">
      <c r="B2" s="9" t="s">
        <v>5</v>
      </c>
      <c r="C2" s="9"/>
      <c r="D2" s="9"/>
      <c r="E2" s="9"/>
    </row>
    <row r="4" spans="2:8">
      <c r="B4" s="2" t="s">
        <v>0</v>
      </c>
      <c r="C4" s="2" t="s">
        <v>1</v>
      </c>
      <c r="D4" s="2" t="s">
        <v>2</v>
      </c>
      <c r="E4" s="2" t="s">
        <v>3</v>
      </c>
      <c r="F4" s="3" t="s">
        <v>4</v>
      </c>
      <c r="G4" s="7"/>
      <c r="H4" s="5"/>
    </row>
    <row r="5" spans="2:8">
      <c r="B5" s="42">
        <v>20</v>
      </c>
      <c r="C5" s="1">
        <v>1.5</v>
      </c>
      <c r="D5" s="1">
        <v>23.382840000000002</v>
      </c>
      <c r="E5" s="1">
        <v>7</v>
      </c>
      <c r="F5" s="4">
        <v>47.7</v>
      </c>
      <c r="G5" s="8"/>
      <c r="H5" s="6"/>
    </row>
    <row r="6" spans="2:8">
      <c r="B6" s="42">
        <v>12</v>
      </c>
      <c r="C6" s="1">
        <v>6.3</v>
      </c>
      <c r="D6" s="1">
        <v>90.456059999999994</v>
      </c>
      <c r="E6" s="1">
        <v>9</v>
      </c>
      <c r="F6" s="4">
        <v>58.1</v>
      </c>
      <c r="G6" s="8"/>
      <c r="H6" s="6"/>
    </row>
    <row r="7" spans="2:8">
      <c r="B7" s="42">
        <v>17</v>
      </c>
      <c r="C7" s="1">
        <v>1</v>
      </c>
      <c r="D7" s="1">
        <v>292.99779999999998</v>
      </c>
      <c r="E7" s="1">
        <v>6</v>
      </c>
      <c r="F7" s="4">
        <v>70.099999999999994</v>
      </c>
      <c r="G7" s="8"/>
      <c r="H7" s="6"/>
    </row>
    <row r="8" spans="2:8">
      <c r="B8" s="42">
        <v>1</v>
      </c>
      <c r="C8" s="1">
        <v>32</v>
      </c>
      <c r="D8" s="1">
        <v>84.878820000000005</v>
      </c>
      <c r="E8" s="1">
        <v>10</v>
      </c>
      <c r="F8" s="4">
        <v>37.9</v>
      </c>
      <c r="G8" s="8"/>
      <c r="H8" s="6"/>
    </row>
    <row r="9" spans="2:8">
      <c r="B9" s="42">
        <v>26</v>
      </c>
      <c r="C9" s="1">
        <v>29.3</v>
      </c>
      <c r="D9" s="1">
        <v>1487.8679999999999</v>
      </c>
      <c r="E9" s="1">
        <v>2</v>
      </c>
      <c r="F9" s="4">
        <v>27</v>
      </c>
      <c r="G9" s="8"/>
      <c r="H9" s="6"/>
    </row>
    <row r="12" spans="2:8">
      <c r="B12" s="12" t="s">
        <v>6</v>
      </c>
      <c r="C12" s="11"/>
      <c r="D12" s="11"/>
      <c r="E12" s="11"/>
      <c r="F12" s="11"/>
    </row>
    <row r="13" spans="2:8">
      <c r="B13" s="10" t="s">
        <v>7</v>
      </c>
      <c r="C13" s="10"/>
      <c r="D13" s="13" t="s">
        <v>8</v>
      </c>
      <c r="E13" s="18" t="s">
        <v>25</v>
      </c>
      <c r="F13" s="21"/>
    </row>
    <row r="14" spans="2:8">
      <c r="B14" s="13" t="s">
        <v>9</v>
      </c>
      <c r="C14" s="30" t="s">
        <v>1</v>
      </c>
      <c r="D14" s="15" t="s">
        <v>10</v>
      </c>
      <c r="E14" s="18">
        <v>-1</v>
      </c>
      <c r="F14" s="22"/>
    </row>
    <row r="15" spans="2:8">
      <c r="B15" s="13" t="s">
        <v>11</v>
      </c>
      <c r="C15" s="30" t="s">
        <v>2</v>
      </c>
      <c r="D15" s="15" t="s">
        <v>10</v>
      </c>
      <c r="E15" s="18">
        <v>-1</v>
      </c>
      <c r="F15" s="22"/>
    </row>
    <row r="16" spans="2:8">
      <c r="B16" s="13" t="s">
        <v>12</v>
      </c>
      <c r="C16" s="30" t="s">
        <v>3</v>
      </c>
      <c r="D16" s="24" t="s">
        <v>14</v>
      </c>
      <c r="E16" s="18">
        <v>1</v>
      </c>
      <c r="F16" s="22"/>
    </row>
    <row r="17" spans="2:9">
      <c r="B17" s="19" t="s">
        <v>13</v>
      </c>
      <c r="C17" s="31" t="s">
        <v>4</v>
      </c>
      <c r="D17" s="24" t="s">
        <v>10</v>
      </c>
      <c r="E17" s="25">
        <v>-1</v>
      </c>
      <c r="F17" s="22"/>
    </row>
    <row r="18" spans="2:9">
      <c r="B18" s="27"/>
      <c r="C18" s="28"/>
      <c r="D18" s="28"/>
      <c r="E18" s="29"/>
      <c r="F18" s="20"/>
    </row>
    <row r="19" spans="2:9">
      <c r="B19" s="26"/>
      <c r="C19" s="26"/>
      <c r="D19" s="26"/>
      <c r="E19" s="26"/>
    </row>
    <row r="21" spans="2:9">
      <c r="B21" s="12" t="s">
        <v>15</v>
      </c>
      <c r="C21" s="12"/>
      <c r="D21" s="11"/>
      <c r="E21" s="11"/>
      <c r="F21" s="11"/>
    </row>
    <row r="22" spans="2:9">
      <c r="B22" s="13" t="s">
        <v>16</v>
      </c>
      <c r="C22" s="13" t="s">
        <v>17</v>
      </c>
      <c r="D22" s="13" t="s">
        <v>18</v>
      </c>
      <c r="E22" s="18" t="s">
        <v>19</v>
      </c>
      <c r="F22" s="37"/>
    </row>
    <row r="23" spans="2:9">
      <c r="B23" s="14" t="s">
        <v>20</v>
      </c>
      <c r="C23" s="16">
        <v>3</v>
      </c>
      <c r="D23" s="17">
        <f>C23/$C$27</f>
        <v>0.23076923076923078</v>
      </c>
      <c r="E23" s="36">
        <f>D23*E14</f>
        <v>-0.23076923076923078</v>
      </c>
      <c r="F23" s="38"/>
    </row>
    <row r="24" spans="2:9">
      <c r="B24" s="14" t="s">
        <v>21</v>
      </c>
      <c r="C24" s="16">
        <v>5</v>
      </c>
      <c r="D24" s="17">
        <f t="shared" ref="D24:D26" si="0">C24/$C$27</f>
        <v>0.38461538461538464</v>
      </c>
      <c r="E24" s="36">
        <f t="shared" ref="E24:E26" si="1">D24*E15</f>
        <v>-0.38461538461538464</v>
      </c>
      <c r="F24" s="38"/>
    </row>
    <row r="25" spans="2:9">
      <c r="B25" s="23" t="s">
        <v>22</v>
      </c>
      <c r="C25" s="33">
        <v>4</v>
      </c>
      <c r="D25" s="17">
        <f t="shared" si="0"/>
        <v>0.30769230769230771</v>
      </c>
      <c r="E25" s="36">
        <f t="shared" si="1"/>
        <v>0.30769230769230771</v>
      </c>
      <c r="F25" s="38"/>
    </row>
    <row r="26" spans="2:9">
      <c r="B26" s="14" t="s">
        <v>23</v>
      </c>
      <c r="C26" s="16">
        <v>1</v>
      </c>
      <c r="D26" s="17">
        <f t="shared" si="0"/>
        <v>7.6923076923076927E-2</v>
      </c>
      <c r="E26" s="36">
        <f t="shared" si="1"/>
        <v>-7.6923076923076927E-2</v>
      </c>
      <c r="F26" s="38"/>
    </row>
    <row r="27" spans="2:9">
      <c r="B27" s="32" t="s">
        <v>24</v>
      </c>
      <c r="C27" s="16">
        <f>SUM(C23:C26)</f>
        <v>13</v>
      </c>
      <c r="D27" s="16">
        <f>SUM(D23:D26)</f>
        <v>1</v>
      </c>
      <c r="E27" s="35"/>
      <c r="F27" s="35"/>
    </row>
    <row r="28" spans="2:9">
      <c r="C28" s="34"/>
      <c r="D28" s="34"/>
      <c r="E28" s="20"/>
      <c r="F28" s="20"/>
    </row>
    <row r="30" spans="2:9">
      <c r="B30" s="39" t="s">
        <v>26</v>
      </c>
    </row>
    <row r="31" spans="2:9">
      <c r="B31" s="40" t="s">
        <v>27</v>
      </c>
      <c r="C31" s="40"/>
      <c r="D31" s="40"/>
      <c r="E31" s="40"/>
      <c r="F31" s="40"/>
      <c r="G31" s="40" t="s">
        <v>31</v>
      </c>
      <c r="H31" s="40"/>
      <c r="I31" s="47" t="s">
        <v>32</v>
      </c>
    </row>
    <row r="32" spans="2:9">
      <c r="B32" s="47" t="s">
        <v>0</v>
      </c>
      <c r="C32" s="40" t="s">
        <v>7</v>
      </c>
      <c r="D32" s="41"/>
      <c r="E32" s="41"/>
      <c r="F32" s="41"/>
      <c r="G32" s="47" t="s">
        <v>29</v>
      </c>
      <c r="H32" s="47" t="s">
        <v>30</v>
      </c>
      <c r="I32" s="47"/>
    </row>
    <row r="33" spans="2:9">
      <c r="B33" s="47"/>
      <c r="C33" s="43" t="s">
        <v>9</v>
      </c>
      <c r="D33" s="43" t="s">
        <v>11</v>
      </c>
      <c r="E33" s="43" t="s">
        <v>12</v>
      </c>
      <c r="F33" s="43" t="s">
        <v>13</v>
      </c>
      <c r="G33" s="47"/>
      <c r="H33" s="47"/>
      <c r="I33" s="47"/>
    </row>
    <row r="34" spans="2:9">
      <c r="B34" s="44">
        <v>20</v>
      </c>
      <c r="C34" s="45">
        <f>C5^$E$23</f>
        <v>0.91067529605528108</v>
      </c>
      <c r="D34" s="45">
        <f>D5^$E$24</f>
        <v>0.29750964835387833</v>
      </c>
      <c r="E34" s="45">
        <f>E5^$E$25</f>
        <v>1.8198272596876397</v>
      </c>
      <c r="F34" s="46">
        <f>F5^$E$26</f>
        <v>0.74281933851561932</v>
      </c>
      <c r="G34" s="48">
        <f>C34*D34*E34*F34</f>
        <v>0.36625029064524389</v>
      </c>
      <c r="H34" s="48">
        <f>G34/$G$39</f>
        <v>0.44395202585926841</v>
      </c>
      <c r="I34" s="49">
        <f>MAX(H34:H38)</f>
        <v>0.44395202585926841</v>
      </c>
    </row>
    <row r="35" spans="2:9">
      <c r="B35" s="44">
        <v>12</v>
      </c>
      <c r="C35" s="45">
        <f t="shared" ref="C35:C38" si="2">C6^$E$23</f>
        <v>0.6539383336067992</v>
      </c>
      <c r="D35" s="45">
        <f t="shared" ref="D35:D38" si="3">D6^$E$24</f>
        <v>0.17681698224377684</v>
      </c>
      <c r="E35" s="45">
        <f t="shared" ref="E35:E38" si="4">E6^$E$25</f>
        <v>1.9661338478579948</v>
      </c>
      <c r="F35" s="46">
        <f t="shared" ref="F35:F38" si="5">F6^$E$26</f>
        <v>0.73163444499989849</v>
      </c>
      <c r="G35" s="48">
        <f t="shared" ref="G35:G38" si="6">C35*D35*E35*F35</f>
        <v>0.16632900667940465</v>
      </c>
      <c r="H35" s="48">
        <f t="shared" ref="H35:H38" si="7">G35/$G$39</f>
        <v>0.20161649385831112</v>
      </c>
      <c r="I35" s="49"/>
    </row>
    <row r="36" spans="2:9">
      <c r="B36" s="44">
        <v>17</v>
      </c>
      <c r="C36" s="45">
        <f t="shared" si="2"/>
        <v>1</v>
      </c>
      <c r="D36" s="45">
        <f t="shared" si="3"/>
        <v>0.11251385776493635</v>
      </c>
      <c r="E36" s="45">
        <f t="shared" si="4"/>
        <v>1.7355261187714732</v>
      </c>
      <c r="F36" s="46">
        <f t="shared" si="5"/>
        <v>0.72114349594106153</v>
      </c>
      <c r="G36" s="48">
        <f t="shared" si="6"/>
        <v>0.14081822328715699</v>
      </c>
      <c r="H36" s="48">
        <f t="shared" si="7"/>
        <v>0.17069347684638617</v>
      </c>
      <c r="I36" s="49"/>
    </row>
    <row r="37" spans="2:9">
      <c r="B37" s="44">
        <v>1</v>
      </c>
      <c r="C37" s="45">
        <f t="shared" si="2"/>
        <v>0.44942548659777087</v>
      </c>
      <c r="D37" s="45">
        <f t="shared" si="3"/>
        <v>0.18119829322534764</v>
      </c>
      <c r="E37" s="45">
        <f t="shared" si="4"/>
        <v>2.0309176209047357</v>
      </c>
      <c r="F37" s="46">
        <f t="shared" si="5"/>
        <v>0.75607732672400363</v>
      </c>
      <c r="G37" s="48">
        <f t="shared" si="6"/>
        <v>0.12504614921091534</v>
      </c>
      <c r="H37" s="48">
        <f t="shared" si="7"/>
        <v>0.15157528249406491</v>
      </c>
      <c r="I37" s="49"/>
    </row>
    <row r="38" spans="2:9">
      <c r="B38" s="44">
        <v>26</v>
      </c>
      <c r="C38" s="45">
        <f t="shared" si="2"/>
        <v>0.45866128939502426</v>
      </c>
      <c r="D38" s="45">
        <f t="shared" si="3"/>
        <v>6.0225847730065313E-2</v>
      </c>
      <c r="E38" s="45">
        <f t="shared" si="4"/>
        <v>1.2377262853054281</v>
      </c>
      <c r="F38" s="46">
        <f t="shared" si="5"/>
        <v>0.77605963481009899</v>
      </c>
      <c r="G38" s="48">
        <f t="shared" si="6"/>
        <v>2.6533510845318901E-2</v>
      </c>
      <c r="H38" s="48">
        <f t="shared" si="7"/>
        <v>3.216272094196948E-2</v>
      </c>
      <c r="I38" s="49"/>
    </row>
    <row r="39" spans="2:9">
      <c r="B39" s="40" t="s">
        <v>28</v>
      </c>
      <c r="C39" s="40"/>
      <c r="D39" s="40"/>
      <c r="E39" s="40"/>
      <c r="F39" s="40"/>
      <c r="G39" s="48">
        <f>SUM(G34:G38)</f>
        <v>0.82497718066803971</v>
      </c>
      <c r="H39" s="48">
        <f>SUM(H34:H38)</f>
        <v>1</v>
      </c>
      <c r="I39" s="48"/>
    </row>
    <row r="41" spans="2:9">
      <c r="B41" t="s">
        <v>33</v>
      </c>
    </row>
  </sheetData>
  <mergeCells count="12">
    <mergeCell ref="G32:G33"/>
    <mergeCell ref="H32:H33"/>
    <mergeCell ref="G31:H31"/>
    <mergeCell ref="I31:I33"/>
    <mergeCell ref="I34:I38"/>
    <mergeCell ref="C32:F32"/>
    <mergeCell ref="B32:B33"/>
    <mergeCell ref="B31:F31"/>
    <mergeCell ref="B39:F39"/>
    <mergeCell ref="B2:E2"/>
    <mergeCell ref="E27:F27"/>
    <mergeCell ref="B13:C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Galih</dc:creator>
  <cp:lastModifiedBy>Galih</cp:lastModifiedBy>
  <dcterms:created xsi:type="dcterms:W3CDTF">2021-06-25T19:23:07Z</dcterms:created>
  <dcterms:modified xsi:type="dcterms:W3CDTF">2021-06-25T20:20:48Z</dcterms:modified>
</cp:coreProperties>
</file>