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ll About My Universty\Semester 4\AI\"/>
    </mc:Choice>
  </mc:AlternateContent>
  <xr:revisionPtr revIDLastSave="0" documentId="10_ncr:8100000_{15B8D29E-EB36-429C-A2DF-E7BE5F9DFEEE}" xr6:coauthVersionLast="33" xr6:coauthVersionMax="33" xr10:uidLastSave="{00000000-0000-0000-0000-000000000000}"/>
  <bookViews>
    <workbookView xWindow="0" yWindow="0" windowWidth="17256" windowHeight="5652" tabRatio="989" activeTab="1" xr2:uid="{00000000-000D-0000-FFFF-FFFF00000000}"/>
  </bookViews>
  <sheets>
    <sheet name="Awal" sheetId="2" r:id="rId1"/>
    <sheet name="dummy kuisioner" sheetId="1" r:id="rId2"/>
  </sheets>
  <calcPr calcId="162913" iterateDelta="1E-4"/>
</workbook>
</file>

<file path=xl/calcChain.xml><?xml version="1.0" encoding="utf-8"?>
<calcChain xmlns="http://schemas.openxmlformats.org/spreadsheetml/2006/main">
  <c r="V10" i="1" l="1"/>
  <c r="T193" i="1"/>
  <c r="S193" i="1"/>
  <c r="R193" i="1"/>
  <c r="R67" i="1" l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R89" i="1"/>
  <c r="S89" i="1"/>
  <c r="T89" i="1"/>
  <c r="R90" i="1"/>
  <c r="S90" i="1"/>
  <c r="T90" i="1"/>
  <c r="R91" i="1"/>
  <c r="S91" i="1"/>
  <c r="T91" i="1"/>
  <c r="R92" i="1"/>
  <c r="S92" i="1"/>
  <c r="T92" i="1"/>
  <c r="R93" i="1"/>
  <c r="S93" i="1"/>
  <c r="T93" i="1"/>
  <c r="R94" i="1"/>
  <c r="S94" i="1"/>
  <c r="T94" i="1"/>
  <c r="R95" i="1"/>
  <c r="S95" i="1"/>
  <c r="T95" i="1"/>
  <c r="R96" i="1"/>
  <c r="S96" i="1"/>
  <c r="T96" i="1"/>
  <c r="R97" i="1"/>
  <c r="S97" i="1"/>
  <c r="T97" i="1"/>
  <c r="R98" i="1"/>
  <c r="S98" i="1"/>
  <c r="T98" i="1"/>
  <c r="R99" i="1"/>
  <c r="S99" i="1"/>
  <c r="T99" i="1"/>
  <c r="R100" i="1"/>
  <c r="S100" i="1"/>
  <c r="T100" i="1"/>
  <c r="R101" i="1"/>
  <c r="S101" i="1"/>
  <c r="T101" i="1"/>
  <c r="R102" i="1"/>
  <c r="S102" i="1"/>
  <c r="T102" i="1"/>
  <c r="R103" i="1"/>
  <c r="S103" i="1"/>
  <c r="T103" i="1"/>
  <c r="R104" i="1"/>
  <c r="S104" i="1"/>
  <c r="T104" i="1"/>
  <c r="R105" i="1"/>
  <c r="S105" i="1"/>
  <c r="T105" i="1"/>
  <c r="R106" i="1"/>
  <c r="S106" i="1"/>
  <c r="T106" i="1"/>
  <c r="R107" i="1"/>
  <c r="S107" i="1"/>
  <c r="T107" i="1"/>
  <c r="R108" i="1"/>
  <c r="S108" i="1"/>
  <c r="T108" i="1"/>
  <c r="R109" i="1"/>
  <c r="S109" i="1"/>
  <c r="T109" i="1"/>
  <c r="R110" i="1"/>
  <c r="S110" i="1"/>
  <c r="T110" i="1"/>
  <c r="R111" i="1"/>
  <c r="S111" i="1"/>
  <c r="T111" i="1"/>
  <c r="R112" i="1"/>
  <c r="S112" i="1"/>
  <c r="T112" i="1"/>
  <c r="R113" i="1"/>
  <c r="S113" i="1"/>
  <c r="T113" i="1"/>
  <c r="R114" i="1"/>
  <c r="S114" i="1"/>
  <c r="T114" i="1"/>
  <c r="R115" i="1"/>
  <c r="S115" i="1"/>
  <c r="T115" i="1"/>
  <c r="R116" i="1"/>
  <c r="S116" i="1"/>
  <c r="T116" i="1"/>
  <c r="R117" i="1"/>
  <c r="S117" i="1"/>
  <c r="T117" i="1"/>
  <c r="R118" i="1"/>
  <c r="S118" i="1"/>
  <c r="T118" i="1"/>
  <c r="R119" i="1"/>
  <c r="S119" i="1"/>
  <c r="T119" i="1"/>
  <c r="R120" i="1"/>
  <c r="S120" i="1"/>
  <c r="T120" i="1"/>
  <c r="R121" i="1"/>
  <c r="S121" i="1"/>
  <c r="T121" i="1"/>
  <c r="R122" i="1"/>
  <c r="S122" i="1"/>
  <c r="T122" i="1"/>
  <c r="R123" i="1"/>
  <c r="S123" i="1"/>
  <c r="T123" i="1"/>
  <c r="R124" i="1"/>
  <c r="S124" i="1"/>
  <c r="T124" i="1"/>
  <c r="R125" i="1"/>
  <c r="S125" i="1"/>
  <c r="T125" i="1"/>
  <c r="R126" i="1"/>
  <c r="S126" i="1"/>
  <c r="T126" i="1"/>
  <c r="R127" i="1"/>
  <c r="S127" i="1"/>
  <c r="T127" i="1"/>
  <c r="R128" i="1"/>
  <c r="S128" i="1"/>
  <c r="T128" i="1"/>
  <c r="R129" i="1"/>
  <c r="S129" i="1"/>
  <c r="T129" i="1"/>
  <c r="R130" i="1"/>
  <c r="S130" i="1"/>
  <c r="T130" i="1"/>
  <c r="R131" i="1"/>
  <c r="S131" i="1"/>
  <c r="T131" i="1"/>
  <c r="R132" i="1"/>
  <c r="S132" i="1"/>
  <c r="T132" i="1"/>
  <c r="R133" i="1"/>
  <c r="S133" i="1"/>
  <c r="T133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R141" i="1"/>
  <c r="S141" i="1"/>
  <c r="T141" i="1"/>
  <c r="R142" i="1"/>
  <c r="S142" i="1"/>
  <c r="T142" i="1"/>
  <c r="R143" i="1"/>
  <c r="S143" i="1"/>
  <c r="T143" i="1"/>
  <c r="R144" i="1"/>
  <c r="S144" i="1"/>
  <c r="T144" i="1"/>
  <c r="R145" i="1"/>
  <c r="S145" i="1"/>
  <c r="T145" i="1"/>
  <c r="R146" i="1"/>
  <c r="S146" i="1"/>
  <c r="T146" i="1"/>
  <c r="R147" i="1"/>
  <c r="S147" i="1"/>
  <c r="T147" i="1"/>
  <c r="R148" i="1"/>
  <c r="S148" i="1"/>
  <c r="T148" i="1"/>
  <c r="R149" i="1"/>
  <c r="S149" i="1"/>
  <c r="T149" i="1"/>
  <c r="R150" i="1"/>
  <c r="S150" i="1"/>
  <c r="T150" i="1"/>
  <c r="R151" i="1"/>
  <c r="S151" i="1"/>
  <c r="T151" i="1"/>
  <c r="R152" i="1"/>
  <c r="S152" i="1"/>
  <c r="T152" i="1"/>
  <c r="R153" i="1"/>
  <c r="S153" i="1"/>
  <c r="T153" i="1"/>
  <c r="R154" i="1"/>
  <c r="S154" i="1"/>
  <c r="T154" i="1"/>
  <c r="R155" i="1"/>
  <c r="S155" i="1"/>
  <c r="T155" i="1"/>
  <c r="R156" i="1"/>
  <c r="S156" i="1"/>
  <c r="T156" i="1"/>
  <c r="R157" i="1"/>
  <c r="S157" i="1"/>
  <c r="T157" i="1"/>
  <c r="R158" i="1"/>
  <c r="S158" i="1"/>
  <c r="T158" i="1"/>
  <c r="R159" i="1"/>
  <c r="S159" i="1"/>
  <c r="T159" i="1"/>
  <c r="R160" i="1"/>
  <c r="S160" i="1"/>
  <c r="T160" i="1"/>
  <c r="R161" i="1"/>
  <c r="S161" i="1"/>
  <c r="T161" i="1"/>
  <c r="R162" i="1"/>
  <c r="S162" i="1"/>
  <c r="T162" i="1"/>
  <c r="R163" i="1"/>
  <c r="S163" i="1"/>
  <c r="T163" i="1"/>
  <c r="R164" i="1"/>
  <c r="S164" i="1"/>
  <c r="T164" i="1"/>
  <c r="R165" i="1"/>
  <c r="S165" i="1"/>
  <c r="T165" i="1"/>
  <c r="R166" i="1"/>
  <c r="S166" i="1"/>
  <c r="T166" i="1"/>
  <c r="R167" i="1"/>
  <c r="S167" i="1"/>
  <c r="T167" i="1"/>
  <c r="R168" i="1"/>
  <c r="S168" i="1"/>
  <c r="T168" i="1"/>
  <c r="R169" i="1"/>
  <c r="S169" i="1"/>
  <c r="T169" i="1"/>
  <c r="R170" i="1"/>
  <c r="S170" i="1"/>
  <c r="T170" i="1"/>
  <c r="R171" i="1"/>
  <c r="S171" i="1"/>
  <c r="T171" i="1"/>
  <c r="R172" i="1"/>
  <c r="S172" i="1"/>
  <c r="T172" i="1"/>
  <c r="R173" i="1"/>
  <c r="S173" i="1"/>
  <c r="T173" i="1"/>
  <c r="R174" i="1"/>
  <c r="S174" i="1"/>
  <c r="T174" i="1"/>
  <c r="R175" i="1"/>
  <c r="S175" i="1"/>
  <c r="T175" i="1"/>
  <c r="R176" i="1"/>
  <c r="S176" i="1"/>
  <c r="T176" i="1"/>
  <c r="R177" i="1"/>
  <c r="S177" i="1"/>
  <c r="T177" i="1"/>
  <c r="R178" i="1"/>
  <c r="S178" i="1"/>
  <c r="T178" i="1"/>
  <c r="R179" i="1"/>
  <c r="S179" i="1"/>
  <c r="T179" i="1"/>
  <c r="R180" i="1"/>
  <c r="S180" i="1"/>
  <c r="T180" i="1"/>
  <c r="R181" i="1"/>
  <c r="S181" i="1"/>
  <c r="T181" i="1"/>
  <c r="R182" i="1"/>
  <c r="S182" i="1"/>
  <c r="T182" i="1"/>
  <c r="R183" i="1"/>
  <c r="S183" i="1"/>
  <c r="T183" i="1"/>
  <c r="R184" i="1"/>
  <c r="S184" i="1"/>
  <c r="T184" i="1"/>
  <c r="R185" i="1"/>
  <c r="S185" i="1"/>
  <c r="T185" i="1"/>
  <c r="R186" i="1"/>
  <c r="S186" i="1"/>
  <c r="T186" i="1"/>
  <c r="R187" i="1"/>
  <c r="S187" i="1"/>
  <c r="T187" i="1"/>
  <c r="R188" i="1"/>
  <c r="S188" i="1"/>
  <c r="T188" i="1"/>
  <c r="R189" i="1"/>
  <c r="S189" i="1"/>
  <c r="T189" i="1"/>
  <c r="R190" i="1"/>
  <c r="S190" i="1"/>
  <c r="T190" i="1"/>
  <c r="R191" i="1"/>
  <c r="S191" i="1"/>
  <c r="T191" i="1"/>
  <c r="R192" i="1"/>
  <c r="S192" i="1"/>
  <c r="T192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21" i="1"/>
  <c r="S21" i="1"/>
  <c r="T21" i="1"/>
  <c r="R22" i="1"/>
  <c r="S22" i="1"/>
  <c r="T22" i="1"/>
  <c r="R23" i="1"/>
  <c r="S23" i="1"/>
  <c r="T23" i="1"/>
  <c r="R24" i="1"/>
  <c r="S24" i="1"/>
  <c r="T24" i="1"/>
  <c r="R19" i="1"/>
  <c r="S19" i="1"/>
  <c r="T19" i="1"/>
  <c r="R20" i="1"/>
  <c r="S20" i="1"/>
  <c r="T20" i="1"/>
  <c r="R17" i="1"/>
  <c r="S17" i="1"/>
  <c r="T17" i="1"/>
  <c r="R18" i="1"/>
  <c r="S18" i="1"/>
  <c r="T18" i="1"/>
  <c r="R13" i="1"/>
  <c r="S13" i="1"/>
  <c r="T13" i="1"/>
  <c r="R14" i="1"/>
  <c r="S14" i="1"/>
  <c r="T14" i="1"/>
  <c r="R15" i="1"/>
  <c r="S15" i="1"/>
  <c r="T15" i="1"/>
  <c r="R16" i="1"/>
  <c r="S16" i="1"/>
  <c r="T16" i="1"/>
  <c r="R12" i="1"/>
  <c r="S12" i="1"/>
  <c r="T12" i="1"/>
  <c r="R11" i="1"/>
  <c r="S11" i="1"/>
  <c r="T11" i="1"/>
  <c r="S10" i="1"/>
  <c r="T10" i="1"/>
  <c r="R10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9" i="1"/>
  <c r="O10" i="1"/>
  <c r="O11" i="1"/>
  <c r="O12" i="1"/>
  <c r="O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26" i="1"/>
  <c r="M27" i="1"/>
  <c r="M28" i="1"/>
  <c r="M29" i="1"/>
  <c r="M2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27" i="1"/>
  <c r="L28" i="1"/>
  <c r="L29" i="1"/>
  <c r="L30" i="1"/>
  <c r="L31" i="1"/>
  <c r="L32" i="1"/>
  <c r="L33" i="1"/>
  <c r="L34" i="1"/>
  <c r="L35" i="1"/>
  <c r="L26" i="1"/>
  <c r="L25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H77" i="1"/>
  <c r="H89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</calcChain>
</file>

<file path=xl/sharedStrings.xml><?xml version="1.0" encoding="utf-8"?>
<sst xmlns="http://schemas.openxmlformats.org/spreadsheetml/2006/main" count="766" uniqueCount="246">
  <si>
    <t>Kode</t>
  </si>
  <si>
    <t>Mata Kuliah</t>
  </si>
  <si>
    <t>Kelas</t>
  </si>
  <si>
    <t>Pengajar</t>
  </si>
  <si>
    <t>Skor Kuisioner</t>
  </si>
  <si>
    <t>Rataan Nilai</t>
  </si>
  <si>
    <t>Rataan Kehadiran (%)</t>
  </si>
  <si>
    <t>Skor_Kuisioner</t>
  </si>
  <si>
    <t>Rataan_Nilai</t>
  </si>
  <si>
    <t>Rataan_Kehadiran</t>
  </si>
  <si>
    <t>DK14BB21</t>
  </si>
  <si>
    <t>KECAKAPAN INTERPERSONAL</t>
  </si>
  <si>
    <t>A</t>
  </si>
  <si>
    <t>Suki S. Bass</t>
  </si>
  <si>
    <t>B</t>
  </si>
  <si>
    <t>DK14BB41</t>
  </si>
  <si>
    <t>MANAJEMEN PEMASARAN</t>
  </si>
  <si>
    <t>Christopher E. Chen</t>
  </si>
  <si>
    <t>DK14BB61</t>
  </si>
  <si>
    <t>KEWIRAUSAHAAN II</t>
  </si>
  <si>
    <t>Whoopi G. Barry</t>
  </si>
  <si>
    <t>DK14BB81</t>
  </si>
  <si>
    <t>AGAMA ISLAM</t>
  </si>
  <si>
    <t>Beck G. Black</t>
  </si>
  <si>
    <t>DK14KB21</t>
  </si>
  <si>
    <t>DESAIN KOMUNIKASI VISUAL 1</t>
  </si>
  <si>
    <t>A1</t>
  </si>
  <si>
    <t>Alisa P. Norman</t>
  </si>
  <si>
    <t>A2</t>
  </si>
  <si>
    <t>Quinn E. Hester</t>
  </si>
  <si>
    <t>B1</t>
  </si>
  <si>
    <t>B2</t>
  </si>
  <si>
    <t>Merrill A. Peck</t>
  </si>
  <si>
    <t>DK14KB44</t>
  </si>
  <si>
    <t>DESAIN KOMUNIKASI VISUAL 3</t>
  </si>
  <si>
    <t>DK14KB62</t>
  </si>
  <si>
    <t>DESAIN KOMUNIKASI VISUAL 5</t>
  </si>
  <si>
    <t>William K. Velez</t>
  </si>
  <si>
    <t>DK14KK21</t>
  </si>
  <si>
    <t>PHOTOGRAPHIC</t>
  </si>
  <si>
    <t>Zephr Q. Baxter</t>
  </si>
  <si>
    <t>DK14KK22</t>
  </si>
  <si>
    <t>BASIC DESIGN 2</t>
  </si>
  <si>
    <t>Chadwick J. Alexander</t>
  </si>
  <si>
    <t>Piper Q. Mercer</t>
  </si>
  <si>
    <t>DK14KK23</t>
  </si>
  <si>
    <t>TYPOGRAPHIC 2</t>
  </si>
  <si>
    <t>Freya H. Taylor</t>
  </si>
  <si>
    <t>DK14KK41</t>
  </si>
  <si>
    <t>VIDEO EDITING</t>
  </si>
  <si>
    <t>Raphael G. Mcdowell</t>
  </si>
  <si>
    <t>DK14KK42</t>
  </si>
  <si>
    <t>MULTIMEDIA 1</t>
  </si>
  <si>
    <t>Valentine L. Bishop</t>
  </si>
  <si>
    <t>DK14KK43</t>
  </si>
  <si>
    <t>ANIMASI 3D</t>
  </si>
  <si>
    <t>Madaline K. Bush</t>
  </si>
  <si>
    <t>DK14PA61</t>
  </si>
  <si>
    <t>DIGITAL ADVERTISING</t>
  </si>
  <si>
    <t>DK14PB61</t>
  </si>
  <si>
    <t>BAHASA INGGRIS II</t>
  </si>
  <si>
    <t>Nora E. Wood</t>
  </si>
  <si>
    <t>DK14PK21</t>
  </si>
  <si>
    <t>COMMUNICATION PROCESS</t>
  </si>
  <si>
    <t>Clinton F. Guerra</t>
  </si>
  <si>
    <t>DK14PK41</t>
  </si>
  <si>
    <t>TINJAUAN DESAIN</t>
  </si>
  <si>
    <t>DK14PK61</t>
  </si>
  <si>
    <t>PSIKOLOGI PERSEPSI</t>
  </si>
  <si>
    <t>DK14PM61</t>
  </si>
  <si>
    <t>MUSIC DIGITAL</t>
  </si>
  <si>
    <t>Samantha W. Gregory</t>
  </si>
  <si>
    <t>DK14PW62</t>
  </si>
  <si>
    <t>WEB DESIGN</t>
  </si>
  <si>
    <t>Damian W. Castillo</t>
  </si>
  <si>
    <t>MI14BB21</t>
  </si>
  <si>
    <t>Nero X. Watson</t>
  </si>
  <si>
    <t>MI14KB21</t>
  </si>
  <si>
    <t>BASIS DATA</t>
  </si>
  <si>
    <t>Clare E. Moran</t>
  </si>
  <si>
    <t>MI14KB22</t>
  </si>
  <si>
    <t xml:space="preserve">PEMROGRAMAN DASAR I </t>
  </si>
  <si>
    <t>Tyrone I. Gibson</t>
  </si>
  <si>
    <t>MI14KB23</t>
  </si>
  <si>
    <t>PRAKTIKUM BASIS DATA</t>
  </si>
  <si>
    <t>MI14KB24</t>
  </si>
  <si>
    <t xml:space="preserve">PRAKTIKUM PEMROGRAMAN DASAR I </t>
  </si>
  <si>
    <t>MI14KB41</t>
  </si>
  <si>
    <t>ANALISA DAN PERANCANGAN SISTEM  INFORMASI</t>
  </si>
  <si>
    <t>Dakota K. Hurley</t>
  </si>
  <si>
    <t>MI14KB42</t>
  </si>
  <si>
    <t>BASIS DATA LANJUT</t>
  </si>
  <si>
    <t>Sybill K. Jacobson</t>
  </si>
  <si>
    <t>MI14KB43</t>
  </si>
  <si>
    <t>DESAIN GRAFIS</t>
  </si>
  <si>
    <t>MI14KB45</t>
  </si>
  <si>
    <t>PEMROGRAMAN WEB LANJUT</t>
  </si>
  <si>
    <t>MI14KB46</t>
  </si>
  <si>
    <t>PRAKTEK ANALISA DAN PERANCANGAN SISTEM INFORMASI</t>
  </si>
  <si>
    <t>MI14KB51</t>
  </si>
  <si>
    <t>APLIKASI MOBILE</t>
  </si>
  <si>
    <t>MI14KK21</t>
  </si>
  <si>
    <t>PRAKTIKUM SISTEM OPERASI</t>
  </si>
  <si>
    <t>Amery K. Frank</t>
  </si>
  <si>
    <t>MI14KK22</t>
  </si>
  <si>
    <t>SISTEM INFORMASI MANAJEMEN</t>
  </si>
  <si>
    <t>MI14KK23</t>
  </si>
  <si>
    <t>SISTEM OPERASI</t>
  </si>
  <si>
    <t>MI14KK24</t>
  </si>
  <si>
    <t>STATISTIKA</t>
  </si>
  <si>
    <t>Wendy Y. Evans</t>
  </si>
  <si>
    <t>MI14KK41</t>
  </si>
  <si>
    <t>AKUNTANSI</t>
  </si>
  <si>
    <t>MI14KK42</t>
  </si>
  <si>
    <t>PRAKTIKUM AKUNTANSI</t>
  </si>
  <si>
    <t>MI14PK51</t>
  </si>
  <si>
    <t>PANCASILA DAN KEWARGANEGARAAN</t>
  </si>
  <si>
    <t>Logan D. Curtis</t>
  </si>
  <si>
    <t>MI14PK61</t>
  </si>
  <si>
    <t>Brooke Y. Swanson</t>
  </si>
  <si>
    <t>MI16BB31</t>
  </si>
  <si>
    <t>KEWIRAUSAHAAN I</t>
  </si>
  <si>
    <t>Kermit F. Riggs</t>
  </si>
  <si>
    <t>MI16BB42</t>
  </si>
  <si>
    <t>MI16KB41</t>
  </si>
  <si>
    <t>INTERAKSI MANUSIA DAN KOMPUTER</t>
  </si>
  <si>
    <t>SI15KB21</t>
  </si>
  <si>
    <t>PEMROGRAMAN DASAR I</t>
  </si>
  <si>
    <t>SI15KB22</t>
  </si>
  <si>
    <t>SI15KB41</t>
  </si>
  <si>
    <t>ANALISA DAN PERANCANGAN SISTEM INFORMASI II</t>
  </si>
  <si>
    <t>SI15KB42</t>
  </si>
  <si>
    <t>ENTERPRISE SYSTEM</t>
  </si>
  <si>
    <t>Amir J. Ferguson</t>
  </si>
  <si>
    <t>SI15KB43</t>
  </si>
  <si>
    <t>JARINGAN KOMPUTER DAN KOMUNIKASI DATA</t>
  </si>
  <si>
    <t>Kaseem H. Barton</t>
  </si>
  <si>
    <t>SI15KB44</t>
  </si>
  <si>
    <t>PRAKTIKUM JARINGAN KOMPUTER DAN KOMUNIKASI DATA</t>
  </si>
  <si>
    <t>SI15KB45</t>
  </si>
  <si>
    <t>PEMROGRAMAN WEB</t>
  </si>
  <si>
    <t>SI15KB46</t>
  </si>
  <si>
    <t>PRAKTIKUM PEMROGRAMAN WEB</t>
  </si>
  <si>
    <t>SI15KB61</t>
  </si>
  <si>
    <t>E-BISNIS</t>
  </si>
  <si>
    <t>Michael Y. Olson</t>
  </si>
  <si>
    <t>SI15KK21</t>
  </si>
  <si>
    <t>SI15KK22</t>
  </si>
  <si>
    <t>SI15KK23</t>
  </si>
  <si>
    <t>SI15KK24</t>
  </si>
  <si>
    <t>ALGORITMA DAN STRUKTUR DATA II</t>
  </si>
  <si>
    <t>SI15KK25</t>
  </si>
  <si>
    <t>RISET OPERASI</t>
  </si>
  <si>
    <t>SI15KK26</t>
  </si>
  <si>
    <t xml:space="preserve">SISTEM FUNGSIONAL BISNIS </t>
  </si>
  <si>
    <t>Vivien C. Grant</t>
  </si>
  <si>
    <t>SI15KK41</t>
  </si>
  <si>
    <t>PERENCANAAN STRATEGIS SISTEM INFORMASI</t>
  </si>
  <si>
    <t>Bertha D. Schroeder</t>
  </si>
  <si>
    <t>SI15KK42</t>
  </si>
  <si>
    <t>Lunea N. Horton</t>
  </si>
  <si>
    <t>SI15KK43</t>
  </si>
  <si>
    <t>MANAJEMEN INVESTASI</t>
  </si>
  <si>
    <t>SI16KB41</t>
  </si>
  <si>
    <t>TI14BB41</t>
  </si>
  <si>
    <t>C</t>
  </si>
  <si>
    <t>TI14BB81</t>
  </si>
  <si>
    <t>ETIKA KOMPUTER</t>
  </si>
  <si>
    <t>Channing M. Chen</t>
  </si>
  <si>
    <t>TI14KB21</t>
  </si>
  <si>
    <t>Maia K. Schultz</t>
  </si>
  <si>
    <t>TI14KB22</t>
  </si>
  <si>
    <t>TI14KB23</t>
  </si>
  <si>
    <t>Shay G. Cohen</t>
  </si>
  <si>
    <t>D</t>
  </si>
  <si>
    <t>TI14KB24</t>
  </si>
  <si>
    <t>PRAKTIKUM PEMROGRAMAN DASAR I</t>
  </si>
  <si>
    <t>TI14KB41</t>
  </si>
  <si>
    <t>PEMROGRAMAN BERORIENTASI OBJEK</t>
  </si>
  <si>
    <t>McKenzie L. Cummings</t>
  </si>
  <si>
    <t>E</t>
  </si>
  <si>
    <t>TI14KB42</t>
  </si>
  <si>
    <t>Eliana G. Best</t>
  </si>
  <si>
    <t>TI14KB44</t>
  </si>
  <si>
    <t>TI14KB46</t>
  </si>
  <si>
    <t>TI14KB47</t>
  </si>
  <si>
    <t>F</t>
  </si>
  <si>
    <t>TI14KB55</t>
  </si>
  <si>
    <t>PENGEMBANGAN GAME DASAR</t>
  </si>
  <si>
    <t>TI14KB61</t>
  </si>
  <si>
    <t>PENGOLAHAN CITRA DIGITAL</t>
  </si>
  <si>
    <t>TI14KB62</t>
  </si>
  <si>
    <t>REKAYASA PERANGKAT LUNAK</t>
  </si>
  <si>
    <t>TI14KB63</t>
  </si>
  <si>
    <t>SISTEM INFORMASI GEOGRAFIS</t>
  </si>
  <si>
    <t>TI14KB64</t>
  </si>
  <si>
    <t>PENGEMBANGAN APLIKASI PERANGKAT BERGERAK</t>
  </si>
  <si>
    <t>TI14KB67</t>
  </si>
  <si>
    <t>PEMROGRAMAN GRAFIS</t>
  </si>
  <si>
    <t>Evangeline M. Butler</t>
  </si>
  <si>
    <t>P</t>
  </si>
  <si>
    <t>TI14KB68</t>
  </si>
  <si>
    <t>PRAKTIKUM PEMROGRAMAN GRAFIS</t>
  </si>
  <si>
    <t>TI14KK21</t>
  </si>
  <si>
    <t>TI14KK22</t>
  </si>
  <si>
    <t>MATEMATIKA DISKRIT</t>
  </si>
  <si>
    <t>TI14KK23</t>
  </si>
  <si>
    <t xml:space="preserve">SISTEM INFORMASI </t>
  </si>
  <si>
    <t>Alan I. Avila</t>
  </si>
  <si>
    <t>TI14KK24</t>
  </si>
  <si>
    <t>ORGANISASI DAN ARSITEKTUR KOMPUTER</t>
  </si>
  <si>
    <t>Gail K. Goff</t>
  </si>
  <si>
    <t>TI14KK41</t>
  </si>
  <si>
    <t>ARTIFICIAL INTELLIGENCE</t>
  </si>
  <si>
    <t>TI14KK42</t>
  </si>
  <si>
    <t>STRATEGI ALGORITMA</t>
  </si>
  <si>
    <t>TI14KK55</t>
  </si>
  <si>
    <t>DATA MINING</t>
  </si>
  <si>
    <t>TI14KK56</t>
  </si>
  <si>
    <t>SISTEM PENUNJANG KEPUTUSAN</t>
  </si>
  <si>
    <t>TI14KK61</t>
  </si>
  <si>
    <t>KOMPUTASI PERVASIF</t>
  </si>
  <si>
    <t>TI14KK63</t>
  </si>
  <si>
    <t>KRIPTOGRAFI</t>
  </si>
  <si>
    <t>Zenaida Q. Nunez</t>
  </si>
  <si>
    <t>TI14PK61</t>
  </si>
  <si>
    <t>Castor G. Hamilton</t>
  </si>
  <si>
    <t>TI14PK71</t>
  </si>
  <si>
    <t>TI14PK81</t>
  </si>
  <si>
    <t>Diketahui : Jumlah cluster = 3, jumlah data = 183, jumlah atribut = 3</t>
  </si>
  <si>
    <t>Penentuan pusat awal cluster (random, menggunakan website random.org)</t>
  </si>
  <si>
    <t>C1</t>
  </si>
  <si>
    <t>Data ke-84 (77 di excel) sebagai pusat cluster 1</t>
  </si>
  <si>
    <t>Data ke-51 (44 di excel) sebagai pusat cluster 2</t>
  </si>
  <si>
    <t>Data ke-44 (37 di excel) sebagai pusat cluster 3</t>
  </si>
  <si>
    <t>Iterasi 1</t>
  </si>
  <si>
    <t>C2</t>
  </si>
  <si>
    <t>C3</t>
  </si>
  <si>
    <t>Jarak Terpendek</t>
  </si>
  <si>
    <t>(Kelompok Data 1)</t>
  </si>
  <si>
    <t>No.</t>
  </si>
  <si>
    <t>Pengelompokan Data</t>
  </si>
  <si>
    <t xml:space="preserve">  </t>
  </si>
  <si>
    <t>Cluster baru</t>
  </si>
  <si>
    <t>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</si>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</sst>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</font>
    <font>
      <b/>
      <sz val="20"/>
      <color rgb="FFFF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1"/>
    <xf numFmtId="0" fontId="4" fillId="0" borderId="10" xfId="1" applyBorder="1"/>
    <xf numFmtId="0" fontId="4" fillId="0" borderId="10" xfId="1" applyBorder="1" applyAlignment="1">
      <alignment horizontal="center"/>
    </xf>
    <xf numFmtId="0" fontId="1" fillId="0" borderId="0" xfId="1" applyFont="1"/>
    <xf numFmtId="0" fontId="21" fillId="0" borderId="0" xfId="0" applyFont="1" applyFill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0" borderId="11" xfId="0" applyBorder="1"/>
    <xf numFmtId="0" fontId="0" fillId="34" borderId="11" xfId="0" applyFill="1" applyBorder="1" applyAlignment="1">
      <alignment horizontal="center" vertical="center"/>
    </xf>
    <xf numFmtId="0" fontId="0" fillId="33" borderId="12" xfId="0" applyFill="1" applyBorder="1"/>
    <xf numFmtId="0" fontId="0" fillId="0" borderId="12" xfId="0" applyBorder="1"/>
    <xf numFmtId="0" fontId="0" fillId="34" borderId="12" xfId="0" applyFill="1" applyBorder="1" applyAlignment="1">
      <alignment horizontal="center" vertical="center"/>
    </xf>
    <xf numFmtId="0" fontId="0" fillId="0" borderId="13" xfId="0" applyBorder="1"/>
    <xf numFmtId="0" fontId="0" fillId="34" borderId="13" xfId="0" applyFill="1" applyBorder="1" applyAlignment="1">
      <alignment horizontal="center" vertical="center"/>
    </xf>
    <xf numFmtId="0" fontId="0" fillId="33" borderId="11" xfId="0" applyFill="1" applyBorder="1"/>
    <xf numFmtId="0" fontId="0" fillId="33" borderId="13" xfId="0" applyFill="1" applyBorder="1"/>
    <xf numFmtId="0" fontId="4" fillId="0" borderId="14" xfId="1" applyFill="1" applyBorder="1" applyAlignment="1">
      <alignment horizontal="center"/>
    </xf>
    <xf numFmtId="0" fontId="4" fillId="0" borderId="0" xfId="1" applyFill="1" applyBorder="1" applyAlignment="1">
      <alignment horizontal="center"/>
    </xf>
    <xf numFmtId="0" fontId="4" fillId="0" borderId="0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20% - Accent1 2" xfId="20" xr:uid="{00000000-0005-0000-0000-00002F000000}"/>
    <cellStyle name="20% - Accent2 2" xfId="24" xr:uid="{00000000-0005-0000-0000-000030000000}"/>
    <cellStyle name="20% - Accent3 2" xfId="28" xr:uid="{00000000-0005-0000-0000-000031000000}"/>
    <cellStyle name="20% - Accent4 2" xfId="32" xr:uid="{00000000-0005-0000-0000-000032000000}"/>
    <cellStyle name="20% - Accent5 2" xfId="36" xr:uid="{00000000-0005-0000-0000-000033000000}"/>
    <cellStyle name="20% - Accent6 2" xfId="40" xr:uid="{00000000-0005-0000-0000-000034000000}"/>
    <cellStyle name="40% - Accent1 2" xfId="21" xr:uid="{00000000-0005-0000-0000-000035000000}"/>
    <cellStyle name="40% - Accent2 2" xfId="25" xr:uid="{00000000-0005-0000-0000-000036000000}"/>
    <cellStyle name="40% - Accent3 2" xfId="29" xr:uid="{00000000-0005-0000-0000-000037000000}"/>
    <cellStyle name="40% - Accent4 2" xfId="33" xr:uid="{00000000-0005-0000-0000-000038000000}"/>
    <cellStyle name="40% - Accent5 2" xfId="37" xr:uid="{00000000-0005-0000-0000-000039000000}"/>
    <cellStyle name="40% - Accent6 2" xfId="41" xr:uid="{00000000-0005-0000-0000-00003A000000}"/>
    <cellStyle name="60% - Accent1 2" xfId="22" xr:uid="{00000000-0005-0000-0000-00003B000000}"/>
    <cellStyle name="60% - Accent2 2" xfId="26" xr:uid="{00000000-0005-0000-0000-00003C000000}"/>
    <cellStyle name="60% - Accent3 2" xfId="30" xr:uid="{00000000-0005-0000-0000-00003D000000}"/>
    <cellStyle name="60% - Accent4 2" xfId="34" xr:uid="{00000000-0005-0000-0000-00003E000000}"/>
    <cellStyle name="60% - Accent5 2" xfId="38" xr:uid="{00000000-0005-0000-0000-00003F000000}"/>
    <cellStyle name="60% - Accent6 2" xfId="42" xr:uid="{00000000-0005-0000-0000-000040000000}"/>
    <cellStyle name="Accent1 2" xfId="19" xr:uid="{00000000-0005-0000-0000-000041000000}"/>
    <cellStyle name="Accent2 2" xfId="23" xr:uid="{00000000-0005-0000-0000-000042000000}"/>
    <cellStyle name="Accent3 2" xfId="27" xr:uid="{00000000-0005-0000-0000-000043000000}"/>
    <cellStyle name="Accent4 2" xfId="31" xr:uid="{00000000-0005-0000-0000-000044000000}"/>
    <cellStyle name="Accent5 2" xfId="35" xr:uid="{00000000-0005-0000-0000-000045000000}"/>
    <cellStyle name="Accent6 2" xfId="39" xr:uid="{00000000-0005-0000-0000-000046000000}"/>
    <cellStyle name="Bad 2" xfId="8" xr:uid="{00000000-0005-0000-0000-000047000000}"/>
    <cellStyle name="Calculation 2" xfId="12" xr:uid="{00000000-0005-0000-0000-000048000000}"/>
    <cellStyle name="Check Cell 2" xfId="14" xr:uid="{00000000-0005-0000-0000-000049000000}"/>
    <cellStyle name="Explanatory Text 2" xfId="17" xr:uid="{00000000-0005-0000-0000-00004A000000}"/>
    <cellStyle name="Good 2" xfId="7" xr:uid="{00000000-0005-0000-0000-00004B000000}"/>
    <cellStyle name="Heading 1 2" xfId="3" xr:uid="{00000000-0005-0000-0000-00004C000000}"/>
    <cellStyle name="Heading 2 2" xfId="4" xr:uid="{00000000-0005-0000-0000-00004D000000}"/>
    <cellStyle name="Heading 3 2" xfId="5" xr:uid="{00000000-0005-0000-0000-00004E000000}"/>
    <cellStyle name="Heading 4 2" xfId="6" xr:uid="{00000000-0005-0000-0000-00004F000000}"/>
    <cellStyle name="Input 2" xfId="10" xr:uid="{00000000-0005-0000-0000-000050000000}"/>
    <cellStyle name="Linked Cell 2" xfId="13" xr:uid="{00000000-0005-0000-0000-000051000000}"/>
    <cellStyle name="Neutral 2" xfId="9" xr:uid="{00000000-0005-0000-0000-000052000000}"/>
    <cellStyle name="Normal" xfId="0" builtinId="0"/>
    <cellStyle name="Normal 2" xfId="1" xr:uid="{00000000-0005-0000-0000-000053000000}"/>
    <cellStyle name="Note 2" xfId="16" xr:uid="{00000000-0005-0000-0000-000054000000}"/>
    <cellStyle name="Output 2" xfId="11" xr:uid="{00000000-0005-0000-0000-000055000000}"/>
    <cellStyle name="Title 2" xfId="2" xr:uid="{00000000-0005-0000-0000-000056000000}"/>
    <cellStyle name="Total 2" xfId="18" xr:uid="{00000000-0005-0000-0000-000057000000}"/>
    <cellStyle name="Warning Text 2" xfId="15" xr:uid="{00000000-0005-0000-0000-00005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tabSelected="1" topLeftCell="K1" zoomScaleNormal="100" workbookViewId="0">
      <selection activeCell="U11" sqref="U11"/>
    </sheetView>
  </sheetViews>
  <sheetFormatPr defaultRowHeight="14.4" x14ac:dyDescent="0.3"/>
  <cols>
    <col min="1" max="1" width="10.44140625"/>
    <col min="2" max="2" width="55.109375"/>
    <col min="3" max="3" width="5.6640625"/>
    <col min="4" max="4" width="21.77734375"/>
    <col min="5" max="7" width="0" hidden="1"/>
    <col min="8" max="9" width="15.77734375"/>
    <col min="10" max="10" width="19.33203125"/>
    <col min="11" max="1025" width="15.77734375"/>
  </cols>
  <sheetData>
    <row r="1" spans="1:24" ht="28.2" customHeight="1" x14ac:dyDescent="0.3">
      <c r="L1" s="8" t="s">
        <v>229</v>
      </c>
      <c r="M1" s="8"/>
      <c r="N1" s="8"/>
      <c r="O1" s="8"/>
    </row>
    <row r="2" spans="1:24" ht="25.8" x14ac:dyDescent="0.3">
      <c r="L2" s="11" t="s">
        <v>235</v>
      </c>
      <c r="M2" s="11"/>
      <c r="N2" s="11"/>
      <c r="O2" s="11"/>
      <c r="P2" s="11"/>
      <c r="Q2" s="11"/>
      <c r="R2" s="11"/>
    </row>
    <row r="3" spans="1:24" ht="32.4" customHeight="1" x14ac:dyDescent="0.3">
      <c r="L3" s="9" t="s">
        <v>230</v>
      </c>
      <c r="M3" s="9"/>
      <c r="N3" s="9"/>
      <c r="O3" s="9"/>
    </row>
    <row r="4" spans="1:24" ht="15.6" x14ac:dyDescent="0.3">
      <c r="L4" s="10" t="s">
        <v>232</v>
      </c>
      <c r="M4" s="10"/>
      <c r="N4" s="10"/>
      <c r="O4" s="10"/>
      <c r="P4">
        <v>4.2708333329999997</v>
      </c>
      <c r="Q4">
        <v>6.9279999999999999</v>
      </c>
      <c r="R4">
        <v>9.2409999999999997</v>
      </c>
    </row>
    <row r="5" spans="1:24" ht="15.6" x14ac:dyDescent="0.3">
      <c r="L5" s="10" t="s">
        <v>233</v>
      </c>
      <c r="M5" s="10"/>
      <c r="N5" s="10"/>
      <c r="O5" s="10"/>
      <c r="P5">
        <v>3.1969666669999999</v>
      </c>
      <c r="Q5">
        <v>7.74</v>
      </c>
      <c r="R5">
        <v>7.9589999999999996</v>
      </c>
    </row>
    <row r="6" spans="1:24" ht="15.6" x14ac:dyDescent="0.3">
      <c r="L6" s="10" t="s">
        <v>234</v>
      </c>
      <c r="M6" s="10"/>
      <c r="N6" s="10"/>
      <c r="O6" s="10"/>
      <c r="P6">
        <v>3.8712166670000001</v>
      </c>
      <c r="Q6">
        <v>7.7149999999999999</v>
      </c>
      <c r="R6">
        <v>9.2219999999999995</v>
      </c>
      <c r="T6" s="7">
        <v>1</v>
      </c>
      <c r="U6" t="s">
        <v>242</v>
      </c>
    </row>
    <row r="7" spans="1:24" ht="27" customHeight="1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s="1" t="s">
        <v>244</v>
      </c>
      <c r="L7" s="1" t="s">
        <v>231</v>
      </c>
      <c r="M7" s="1" t="s">
        <v>236</v>
      </c>
      <c r="N7" s="1" t="s">
        <v>237</v>
      </c>
      <c r="O7" s="2" t="s">
        <v>238</v>
      </c>
      <c r="P7" s="2" t="s">
        <v>244</v>
      </c>
    </row>
    <row r="8" spans="1:24" ht="16.5" customHeight="1" thickBot="1" x14ac:dyDescent="0.35">
      <c r="A8" t="s">
        <v>10</v>
      </c>
      <c r="B8" t="s">
        <v>11</v>
      </c>
      <c r="C8" t="s">
        <v>12</v>
      </c>
      <c r="D8" t="s">
        <v>13</v>
      </c>
      <c r="E8">
        <v>21.763200000000001</v>
      </c>
      <c r="F8">
        <v>67.510000000000005</v>
      </c>
      <c r="G8">
        <v>82.86</v>
      </c>
      <c r="H8" s="14">
        <f t="shared" ref="H8:H39" si="0">E8/6</f>
        <v>3.6272000000000002</v>
      </c>
      <c r="I8" s="21">
        <f t="shared" ref="I8:I39" si="1">F8/10</f>
        <v>6.7510000000000003</v>
      </c>
      <c r="J8" s="14">
        <f t="shared" ref="J8:J39" si="2">G8/10</f>
        <v>8.2859999999999996</v>
      </c>
      <c r="K8" s="15">
        <v>1</v>
      </c>
      <c r="L8">
        <f>SQRT((((H8-P4)^2)+(I8-Q4)^2)+(J8-R4)^2)</f>
        <v>1.1651686003959634</v>
      </c>
      <c r="M8">
        <f>SQRT((((H8-P5)^2)+(I8-Q5)^2)+(J8-R5)^2)</f>
        <v>1.1270096365268085</v>
      </c>
      <c r="N8">
        <f>SQRT((((H8-P6)^2)+(I8-Q6)^2)+(J8-R6)^2)</f>
        <v>1.3656266450878101</v>
      </c>
      <c r="O8">
        <f>MIN(L8:N8)</f>
        <v>1.1270096365268085</v>
      </c>
      <c r="P8" s="13">
        <v>1</v>
      </c>
      <c r="Q8" s="6" t="s">
        <v>241</v>
      </c>
      <c r="R8" s="3"/>
      <c r="S8" s="3" t="s">
        <v>239</v>
      </c>
      <c r="T8" s="3"/>
      <c r="V8" s="26" t="s">
        <v>243</v>
      </c>
      <c r="W8" s="26"/>
      <c r="X8" s="26"/>
    </row>
    <row r="9" spans="1:24" ht="16.5" customHeight="1" thickBot="1" x14ac:dyDescent="0.35">
      <c r="A9" t="s">
        <v>10</v>
      </c>
      <c r="B9" t="s">
        <v>11</v>
      </c>
      <c r="C9" t="s">
        <v>14</v>
      </c>
      <c r="D9" t="s">
        <v>13</v>
      </c>
      <c r="E9">
        <v>21.906300000000002</v>
      </c>
      <c r="F9">
        <v>70.75</v>
      </c>
      <c r="G9">
        <v>87.63</v>
      </c>
      <c r="H9" s="16">
        <f t="shared" si="0"/>
        <v>3.6510500000000001</v>
      </c>
      <c r="I9" s="17">
        <f t="shared" si="1"/>
        <v>7.0750000000000002</v>
      </c>
      <c r="J9" s="17">
        <f t="shared" si="2"/>
        <v>8.7629999999999999</v>
      </c>
      <c r="K9" s="18">
        <v>2</v>
      </c>
      <c r="L9">
        <f>SQRT((((H9-P4)^2)+(I9-Q4)^2)+(J9-R4)^2)</f>
        <v>0.79638205646824334</v>
      </c>
      <c r="M9">
        <f>SQRT((((H9-P5)^2)+(I9-Q5)^2)+(J9-R5)^2)</f>
        <v>1.1379071461715975</v>
      </c>
      <c r="N9">
        <f>SQRT((((H9-P6)^2)+(I9-Q6)^2)+(J9-R6)^2)</f>
        <v>0.81777402823633871</v>
      </c>
      <c r="O9">
        <f t="shared" ref="O9:O72" si="3">MIN(L9:N9)</f>
        <v>0.79638205646824334</v>
      </c>
      <c r="P9" s="13">
        <v>2</v>
      </c>
      <c r="Q9" s="4" t="s">
        <v>240</v>
      </c>
      <c r="R9" s="5" t="s">
        <v>231</v>
      </c>
      <c r="S9" s="5" t="s">
        <v>236</v>
      </c>
      <c r="T9" s="5" t="s">
        <v>237</v>
      </c>
      <c r="V9" s="25" t="s">
        <v>231</v>
      </c>
      <c r="W9" s="24" t="s">
        <v>236</v>
      </c>
      <c r="X9" s="24" t="s">
        <v>237</v>
      </c>
    </row>
    <row r="10" spans="1:24" ht="16.5" customHeight="1" thickBot="1" x14ac:dyDescent="0.35">
      <c r="A10" t="s">
        <v>15</v>
      </c>
      <c r="B10" t="s">
        <v>16</v>
      </c>
      <c r="C10" t="s">
        <v>12</v>
      </c>
      <c r="D10" t="s">
        <v>17</v>
      </c>
      <c r="E10">
        <v>21.2941</v>
      </c>
      <c r="F10">
        <v>66.209999999999994</v>
      </c>
      <c r="G10">
        <v>72.67</v>
      </c>
      <c r="H10" s="17">
        <f t="shared" si="0"/>
        <v>3.5490166666666667</v>
      </c>
      <c r="I10" s="16">
        <f t="shared" si="1"/>
        <v>6.6209999999999996</v>
      </c>
      <c r="J10" s="17">
        <f t="shared" si="2"/>
        <v>7.2670000000000003</v>
      </c>
      <c r="K10" s="18">
        <v>3</v>
      </c>
      <c r="L10">
        <f>SQRT((((H10-P4)^2)+(I10-Q4)^2)+(J10-R4)^2)</f>
        <v>2.1241337763419148</v>
      </c>
      <c r="M10">
        <f>SQRT((((H10-P5)^2)+(I10-Q5)^2)+(J10-R5)^2)</f>
        <v>1.3619707053623806</v>
      </c>
      <c r="N10">
        <f>SQRT((((H10-P6)^2)+(I10-Q6)^2)+(J10-R6)^2)</f>
        <v>2.2633324634738923</v>
      </c>
      <c r="O10">
        <f t="shared" si="3"/>
        <v>1.3619707053623806</v>
      </c>
      <c r="P10" s="13">
        <v>3</v>
      </c>
      <c r="Q10" s="5">
        <v>1</v>
      </c>
      <c r="R10" s="5" t="str">
        <f>IF($O8=L8,$T$6,$U$6)</f>
        <v xml:space="preserve">  </v>
      </c>
      <c r="S10" s="5">
        <f t="shared" ref="S10:T10" si="4">IF($O8=M8,$T$6,$U$6)</f>
        <v>1</v>
      </c>
      <c r="T10" s="5" t="str">
        <f t="shared" si="4"/>
        <v xml:space="preserve">  </v>
      </c>
      <c r="V10" s="12">
        <f>SUM(H9,H16,H17,H19,H20,H21,H22,H24,H25,H26,H27,H28,H29,H32,H33,H36,H48,H49,H50,H54,H58,H59,H60,H61,H62,H63,H64,H65,H66,H67,H69,H70,H71,H77,H79,H80,H81,H82,H83,H84,H85,H86,H88,H89,H90,H91,H92,H93,H94,H95,H101,H103,H104,H105,H106,H108,H109,H110,H111,H116,H118,H119,H120,H121,H122,H123,H124,H128,H131,H132,H133,H135,H136,H137,H138,H141,H142,H143,H144,H149,H151,H157,H158,H159,H160,H161,H162,H163,H164,H165,H166,H168,H170,H172,H171,H173,H174,H176,H179,H180,H181,H187,H188)/103</f>
        <v>4.2186103559870549</v>
      </c>
    </row>
    <row r="11" spans="1:24" ht="16.5" customHeight="1" thickBot="1" x14ac:dyDescent="0.35">
      <c r="A11" t="s">
        <v>15</v>
      </c>
      <c r="B11" t="s">
        <v>16</v>
      </c>
      <c r="C11" t="s">
        <v>14</v>
      </c>
      <c r="D11" t="s">
        <v>17</v>
      </c>
      <c r="E11">
        <v>21.545500000000001</v>
      </c>
      <c r="F11">
        <v>71.849999999999994</v>
      </c>
      <c r="G11">
        <v>89.13</v>
      </c>
      <c r="H11" s="17">
        <f t="shared" si="0"/>
        <v>3.5909166666666668</v>
      </c>
      <c r="I11" s="17">
        <f t="shared" si="1"/>
        <v>7.1849999999999996</v>
      </c>
      <c r="J11" s="16">
        <f t="shared" si="2"/>
        <v>8.9130000000000003</v>
      </c>
      <c r="K11" s="18">
        <v>4</v>
      </c>
      <c r="L11">
        <f>SQRT((((H11-P4)^2)+(I11-Q4)^2)+(J11-R4)^2)</f>
        <v>0.79744571800081299</v>
      </c>
      <c r="M11">
        <f>SQRT((((H11-P5)^2)+(I11-Q5)^2)+(J11-R5)^2)</f>
        <v>1.1718948767860404</v>
      </c>
      <c r="N11">
        <f>SQRT((((H11-P6)^2)+(I11-Q6)^2)+(J11-R6)^2)</f>
        <v>0.67449914024175484</v>
      </c>
      <c r="O11">
        <f t="shared" si="3"/>
        <v>0.67449914024175484</v>
      </c>
      <c r="P11" s="13">
        <v>4</v>
      </c>
      <c r="Q11" s="5">
        <v>2</v>
      </c>
      <c r="R11" s="5">
        <f>IF($O9=L9,$T$6,$U$6)</f>
        <v>1</v>
      </c>
      <c r="S11" s="5" t="str">
        <f t="shared" ref="S11:S13" si="5">IF($O9=M9,$T$6,$U$6)</f>
        <v xml:space="preserve">  </v>
      </c>
      <c r="T11" s="5" t="str">
        <f t="shared" ref="T11:T13" si="6">IF($O9=N9,$T$6,$U$6)</f>
        <v xml:space="preserve">  </v>
      </c>
      <c r="V11" s="12"/>
    </row>
    <row r="12" spans="1:24" ht="16.5" customHeight="1" thickBot="1" x14ac:dyDescent="0.35">
      <c r="A12" t="s">
        <v>18</v>
      </c>
      <c r="B12" t="s">
        <v>19</v>
      </c>
      <c r="C12" t="s">
        <v>12</v>
      </c>
      <c r="D12" t="s">
        <v>20</v>
      </c>
      <c r="E12">
        <v>25.52</v>
      </c>
      <c r="F12">
        <v>80.819999999999993</v>
      </c>
      <c r="G12">
        <v>88.86</v>
      </c>
      <c r="H12" s="17">
        <f t="shared" si="0"/>
        <v>4.253333333333333</v>
      </c>
      <c r="I12" s="17">
        <f t="shared" si="1"/>
        <v>8.081999999999999</v>
      </c>
      <c r="J12" s="16">
        <f t="shared" si="2"/>
        <v>8.8859999999999992</v>
      </c>
      <c r="K12" s="18">
        <v>5</v>
      </c>
      <c r="L12">
        <f>SQRT((((H12-P4)^2)+(I12-Q4)^2)+(J12-R4)^2)</f>
        <v>1.2074962732813428</v>
      </c>
      <c r="M12">
        <f>SQRT((((H12-P5)^2)+(I12-Q5)^2)+(J12-R5)^2)</f>
        <v>1.4464451367888786</v>
      </c>
      <c r="N12">
        <f>SQRT((((H12-P6)^2)+(I12-Q6)^2)+(J12-R6)^2)</f>
        <v>0.62737400861822379</v>
      </c>
      <c r="O12">
        <f t="shared" si="3"/>
        <v>0.62737400861822379</v>
      </c>
      <c r="P12" s="13">
        <v>5</v>
      </c>
      <c r="Q12" s="5">
        <v>3</v>
      </c>
      <c r="R12" s="5" t="str">
        <f>IF($O10=L10,$T$6,$U$6)</f>
        <v xml:space="preserve">  </v>
      </c>
      <c r="S12" s="5">
        <f t="shared" si="5"/>
        <v>1</v>
      </c>
      <c r="T12" s="5" t="str">
        <f t="shared" si="6"/>
        <v xml:space="preserve">  </v>
      </c>
    </row>
    <row r="13" spans="1:24" ht="16.5" customHeight="1" thickBot="1" x14ac:dyDescent="0.35">
      <c r="A13" t="s">
        <v>18</v>
      </c>
      <c r="B13" t="s">
        <v>19</v>
      </c>
      <c r="C13" t="s">
        <v>14</v>
      </c>
      <c r="D13" t="s">
        <v>20</v>
      </c>
      <c r="E13">
        <v>23.333300000000001</v>
      </c>
      <c r="F13">
        <v>77.69</v>
      </c>
      <c r="G13">
        <v>89.58</v>
      </c>
      <c r="H13" s="17">
        <f t="shared" si="0"/>
        <v>3.8888833333333337</v>
      </c>
      <c r="I13" s="17">
        <f t="shared" si="1"/>
        <v>7.7690000000000001</v>
      </c>
      <c r="J13" s="16">
        <f t="shared" si="2"/>
        <v>8.9580000000000002</v>
      </c>
      <c r="K13" s="18">
        <v>6</v>
      </c>
      <c r="L13">
        <f>SQRT((((H13-P4)^2)+(I13-Q4)^2)+(J13-R4)^2)</f>
        <v>0.96605165609576293</v>
      </c>
      <c r="M13">
        <f>SQRT((((H13-P5)^2)+(I13-Q5)^2)+(J13-R5)^2)</f>
        <v>1.2155618754920849</v>
      </c>
      <c r="N13">
        <f>SQRT((((H13-P6)^2)+(I13-Q6)^2)+(J13-R6)^2)</f>
        <v>0.27004464649263654</v>
      </c>
      <c r="O13">
        <f t="shared" si="3"/>
        <v>0.27004464649263654</v>
      </c>
      <c r="P13" s="13">
        <v>6</v>
      </c>
      <c r="Q13" s="5">
        <v>4</v>
      </c>
      <c r="R13" s="5" t="str">
        <f t="shared" ref="R13:R16" si="7">IF($O11=L11,$T$6,$U$6)</f>
        <v xml:space="preserve">  </v>
      </c>
      <c r="S13" s="5" t="str">
        <f t="shared" si="5"/>
        <v xml:space="preserve">  </v>
      </c>
      <c r="T13" s="5">
        <f t="shared" si="6"/>
        <v>1</v>
      </c>
    </row>
    <row r="14" spans="1:24" ht="16.5" customHeight="1" thickBot="1" x14ac:dyDescent="0.35">
      <c r="A14" t="s">
        <v>21</v>
      </c>
      <c r="B14" t="s">
        <v>22</v>
      </c>
      <c r="C14" t="s">
        <v>12</v>
      </c>
      <c r="D14" t="s">
        <v>23</v>
      </c>
      <c r="E14">
        <v>22.676500000000001</v>
      </c>
      <c r="F14">
        <v>73.44</v>
      </c>
      <c r="G14">
        <v>86.32</v>
      </c>
      <c r="H14" s="17">
        <f t="shared" si="0"/>
        <v>3.7794166666666666</v>
      </c>
      <c r="I14" s="17">
        <f t="shared" si="1"/>
        <v>7.3439999999999994</v>
      </c>
      <c r="J14" s="16">
        <f t="shared" si="2"/>
        <v>8.6319999999999997</v>
      </c>
      <c r="K14" s="18">
        <v>7</v>
      </c>
      <c r="L14">
        <f>SQRT((((H14-P4)^2)+(I14-Q4)^2)+(J14-R4)^2)</f>
        <v>0.88624338640701061</v>
      </c>
      <c r="M14">
        <f>SQRT((((H14-P5)^2)+(I14-Q5)^2)+(J14-R5)^2)</f>
        <v>0.9741627184981474</v>
      </c>
      <c r="N14">
        <f>SQRT((((H14-P6)^2)+(I14-Q6)^2)+(J14-R6)^2)</f>
        <v>0.70297100940309065</v>
      </c>
      <c r="O14">
        <f t="shared" si="3"/>
        <v>0.70297100940309065</v>
      </c>
      <c r="P14" s="13">
        <v>7</v>
      </c>
      <c r="Q14" s="5">
        <v>5</v>
      </c>
      <c r="R14" s="5" t="str">
        <f t="shared" si="7"/>
        <v xml:space="preserve">  </v>
      </c>
      <c r="S14" s="5" t="str">
        <f t="shared" ref="S14:S16" si="8">IF($O12=M12,$T$6,$U$6)</f>
        <v xml:space="preserve">  </v>
      </c>
      <c r="T14" s="5">
        <f t="shared" ref="T14:T16" si="9">IF($O12=N12,$T$6,$U$6)</f>
        <v>1</v>
      </c>
    </row>
    <row r="15" spans="1:24" ht="16.5" customHeight="1" thickBot="1" x14ac:dyDescent="0.35">
      <c r="A15" t="s">
        <v>21</v>
      </c>
      <c r="B15" t="s">
        <v>22</v>
      </c>
      <c r="C15" t="s">
        <v>14</v>
      </c>
      <c r="D15" t="s">
        <v>23</v>
      </c>
      <c r="E15">
        <v>21.870999999999999</v>
      </c>
      <c r="F15">
        <v>75.459999999999994</v>
      </c>
      <c r="G15">
        <v>84.52</v>
      </c>
      <c r="H15" s="17">
        <f t="shared" si="0"/>
        <v>3.6451666666666664</v>
      </c>
      <c r="I15" s="16">
        <f t="shared" si="1"/>
        <v>7.5459999999999994</v>
      </c>
      <c r="J15" s="17">
        <f t="shared" si="2"/>
        <v>8.452</v>
      </c>
      <c r="K15" s="18">
        <v>8</v>
      </c>
      <c r="L15">
        <f>SQRT((((H15-P4)^2)+(I15-Q4)^2)+(J15-R4)^2)</f>
        <v>1.1814837186185281</v>
      </c>
      <c r="M15">
        <f>SQRT((((H15-P5)^2)+(I15-Q5)^2)+(J15-R5)^2)</f>
        <v>0.69395117962375463</v>
      </c>
      <c r="N15">
        <f>SQRT((((H15-P6)^2)+(I15-Q6)^2)+(J15-R6)^2)</f>
        <v>0.82009731291518062</v>
      </c>
      <c r="O15">
        <f t="shared" si="3"/>
        <v>0.69395117962375463</v>
      </c>
      <c r="P15" s="13">
        <v>8</v>
      </c>
      <c r="Q15" s="5">
        <v>6</v>
      </c>
      <c r="R15" s="5" t="str">
        <f t="shared" si="7"/>
        <v xml:space="preserve">  </v>
      </c>
      <c r="S15" s="5" t="str">
        <f t="shared" si="8"/>
        <v xml:space="preserve">  </v>
      </c>
      <c r="T15" s="5">
        <f t="shared" si="9"/>
        <v>1</v>
      </c>
    </row>
    <row r="16" spans="1:24" ht="16.5" customHeight="1" thickBot="1" x14ac:dyDescent="0.35">
      <c r="A16" t="s">
        <v>24</v>
      </c>
      <c r="B16" t="s">
        <v>25</v>
      </c>
      <c r="C16" t="s">
        <v>26</v>
      </c>
      <c r="D16" t="s">
        <v>27</v>
      </c>
      <c r="E16">
        <v>23.8947</v>
      </c>
      <c r="F16">
        <v>67.42</v>
      </c>
      <c r="G16">
        <v>81.99</v>
      </c>
      <c r="H16" s="16">
        <f t="shared" si="0"/>
        <v>3.98245</v>
      </c>
      <c r="I16" s="17">
        <f t="shared" si="1"/>
        <v>6.742</v>
      </c>
      <c r="J16" s="17">
        <f t="shared" si="2"/>
        <v>8.1989999999999998</v>
      </c>
      <c r="K16" s="18">
        <v>9</v>
      </c>
      <c r="L16">
        <f>SQRT((((H16-P4)^2)+(I16-Q4)^2)+(J16-R4)^2)</f>
        <v>1.0970528459250213</v>
      </c>
      <c r="M16">
        <f>SQRT((((H16-P5)^2)+(I16-Q5)^2)+(J16-R5)^2)</f>
        <v>1.2925123080345462</v>
      </c>
      <c r="N16">
        <f>SQRT((((H16-P6)^2)+(I16-Q6)^2)+(J16-R6)^2)</f>
        <v>1.4162029707532349</v>
      </c>
      <c r="O16">
        <f t="shared" si="3"/>
        <v>1.0970528459250213</v>
      </c>
      <c r="P16" s="13">
        <v>9</v>
      </c>
      <c r="Q16" s="5">
        <v>7</v>
      </c>
      <c r="R16" s="5" t="str">
        <f t="shared" si="7"/>
        <v xml:space="preserve">  </v>
      </c>
      <c r="S16" s="5" t="str">
        <f t="shared" si="8"/>
        <v xml:space="preserve">  </v>
      </c>
      <c r="T16" s="5">
        <f t="shared" si="9"/>
        <v>1</v>
      </c>
    </row>
    <row r="17" spans="1:20" ht="16.5" customHeight="1" thickBot="1" x14ac:dyDescent="0.35">
      <c r="A17" t="s">
        <v>24</v>
      </c>
      <c r="B17" t="s">
        <v>25</v>
      </c>
      <c r="C17" t="s">
        <v>28</v>
      </c>
      <c r="D17" t="s">
        <v>29</v>
      </c>
      <c r="E17">
        <v>25.777799999999999</v>
      </c>
      <c r="F17">
        <v>66.03</v>
      </c>
      <c r="G17">
        <v>82.14</v>
      </c>
      <c r="H17" s="16">
        <f t="shared" si="0"/>
        <v>4.2962999999999996</v>
      </c>
      <c r="I17" s="17">
        <f t="shared" si="1"/>
        <v>6.6029999999999998</v>
      </c>
      <c r="J17" s="17">
        <f t="shared" si="2"/>
        <v>8.2140000000000004</v>
      </c>
      <c r="K17" s="18">
        <v>10</v>
      </c>
      <c r="L17">
        <f>SQRT((((H17-P4)^2)+(I17-Q4)^2)+(J17-R4)^2)</f>
        <v>1.0774982835847524</v>
      </c>
      <c r="M17">
        <f>SQRT((((H17-P5)^2)+(I17-Q5)^2)+(J17-R5)^2)</f>
        <v>1.6019762098873034</v>
      </c>
      <c r="N17">
        <f>SQRT((((H17-P6)^2)+(I17-Q6)^2)+(J17-R6)^2)</f>
        <v>1.5599050740331564</v>
      </c>
      <c r="O17">
        <f t="shared" si="3"/>
        <v>1.0774982835847524</v>
      </c>
      <c r="P17" s="13">
        <v>10</v>
      </c>
      <c r="Q17" s="5">
        <v>8</v>
      </c>
      <c r="R17" s="5" t="str">
        <f t="shared" ref="R17:R19" si="10">IF($O15=L15,$T$6,$U$6)</f>
        <v xml:space="preserve">  </v>
      </c>
      <c r="S17" s="5">
        <f t="shared" ref="S17:S19" si="11">IF($O15=M15,$T$6,$U$6)</f>
        <v>1</v>
      </c>
      <c r="T17" s="5" t="str">
        <f t="shared" ref="T17:T19" si="12">IF($O15=N15,$T$6,$U$6)</f>
        <v xml:space="preserve">  </v>
      </c>
    </row>
    <row r="18" spans="1:20" ht="16.5" customHeight="1" thickBot="1" x14ac:dyDescent="0.35">
      <c r="A18" t="s">
        <v>24</v>
      </c>
      <c r="B18" t="s">
        <v>25</v>
      </c>
      <c r="C18" t="s">
        <v>30</v>
      </c>
      <c r="D18" t="s">
        <v>20</v>
      </c>
      <c r="E18">
        <v>27.2941</v>
      </c>
      <c r="F18">
        <v>78.209999999999994</v>
      </c>
      <c r="G18">
        <v>93.75</v>
      </c>
      <c r="H18" s="17">
        <f t="shared" si="0"/>
        <v>4.5490166666666667</v>
      </c>
      <c r="I18" s="17">
        <f t="shared" si="1"/>
        <v>7.8209999999999997</v>
      </c>
      <c r="J18" s="16">
        <f t="shared" si="2"/>
        <v>9.375</v>
      </c>
      <c r="K18" s="18">
        <v>11</v>
      </c>
      <c r="L18">
        <f>SQRT((((H18-P4)^2)+(I18-Q4)^2)+(J18-R4)^2)</f>
        <v>0.94487616497078597</v>
      </c>
      <c r="M18">
        <f>SQRT((((H18-P5)^2)+(I18-Q5)^2)+(J18-R5)^2)</f>
        <v>1.9595040703194864</v>
      </c>
      <c r="N18">
        <f>SQRT((((H18-P6)^2)+(I18-Q6)^2)+(J18-R6)^2)</f>
        <v>0.70289248078787503</v>
      </c>
      <c r="O18">
        <f t="shared" si="3"/>
        <v>0.70289248078787503</v>
      </c>
      <c r="P18" s="13">
        <v>11</v>
      </c>
      <c r="Q18" s="5">
        <v>9</v>
      </c>
      <c r="R18" s="5">
        <f t="shared" si="10"/>
        <v>1</v>
      </c>
      <c r="S18" s="5" t="str">
        <f t="shared" si="11"/>
        <v xml:space="preserve">  </v>
      </c>
      <c r="T18" s="5" t="str">
        <f t="shared" si="12"/>
        <v xml:space="preserve">  </v>
      </c>
    </row>
    <row r="19" spans="1:20" ht="16.5" customHeight="1" thickBot="1" x14ac:dyDescent="0.35">
      <c r="A19" t="s">
        <v>24</v>
      </c>
      <c r="B19" t="s">
        <v>25</v>
      </c>
      <c r="C19" t="s">
        <v>31</v>
      </c>
      <c r="D19" t="s">
        <v>32</v>
      </c>
      <c r="E19">
        <v>25.285699999999999</v>
      </c>
      <c r="F19">
        <v>56.12</v>
      </c>
      <c r="G19">
        <v>80.67</v>
      </c>
      <c r="H19" s="16">
        <f t="shared" si="0"/>
        <v>4.2142833333333334</v>
      </c>
      <c r="I19" s="17">
        <f t="shared" si="1"/>
        <v>5.6120000000000001</v>
      </c>
      <c r="J19" s="17">
        <f t="shared" si="2"/>
        <v>8.0670000000000002</v>
      </c>
      <c r="K19" s="18">
        <v>12</v>
      </c>
      <c r="L19">
        <f>SQRT((((H19-P4)^2)+(I19-Q4)^2)+(J19-R4)^2)</f>
        <v>1.7644630635018399</v>
      </c>
      <c r="M19">
        <f>SQRT((((H19-P5)^2)+(I19-Q5)^2)+(J19-R5)^2)</f>
        <v>2.3611398094139973</v>
      </c>
      <c r="N19">
        <f>SQRT((((H19-P6)^2)+(I19-Q6)^2)+(J19-R6)^2)</f>
        <v>2.4237014538818644</v>
      </c>
      <c r="O19">
        <f t="shared" si="3"/>
        <v>1.7644630635018399</v>
      </c>
      <c r="P19" s="13">
        <v>12</v>
      </c>
      <c r="Q19" s="5">
        <v>10</v>
      </c>
      <c r="R19" s="5">
        <f t="shared" si="10"/>
        <v>1</v>
      </c>
      <c r="S19" s="5" t="str">
        <f t="shared" si="11"/>
        <v xml:space="preserve">  </v>
      </c>
      <c r="T19" s="5" t="str">
        <f t="shared" si="12"/>
        <v xml:space="preserve">  </v>
      </c>
    </row>
    <row r="20" spans="1:20" ht="16.5" customHeight="1" thickBot="1" x14ac:dyDescent="0.35">
      <c r="A20" t="s">
        <v>33</v>
      </c>
      <c r="B20" t="s">
        <v>34</v>
      </c>
      <c r="C20" t="s">
        <v>26</v>
      </c>
      <c r="D20" t="s">
        <v>29</v>
      </c>
      <c r="E20">
        <v>50.173900000000003</v>
      </c>
      <c r="F20">
        <v>75.83</v>
      </c>
      <c r="G20">
        <v>90.18</v>
      </c>
      <c r="H20" s="16">
        <f t="shared" si="0"/>
        <v>8.3623166666666666</v>
      </c>
      <c r="I20" s="17">
        <f t="shared" si="1"/>
        <v>7.5830000000000002</v>
      </c>
      <c r="J20" s="17">
        <f t="shared" si="2"/>
        <v>9.0180000000000007</v>
      </c>
      <c r="K20" s="18">
        <v>13</v>
      </c>
      <c r="L20">
        <f>SQRT((((H20-P4)^2)+(I20-Q4)^2)+(J20-R4)^2)</f>
        <v>4.1495770711811222</v>
      </c>
      <c r="M20">
        <f>SQRT((((H20-P5)^2)+(I20-Q5)^2)+(J20-R5)^2)</f>
        <v>5.2751275452880222</v>
      </c>
      <c r="N20">
        <f>SQRT((((H20-P6)^2)+(I20-Q6)^2)+(J20-R6)^2)</f>
        <v>4.4976681966332208</v>
      </c>
      <c r="O20">
        <f t="shared" si="3"/>
        <v>4.1495770711811222</v>
      </c>
      <c r="P20" s="13">
        <v>13</v>
      </c>
      <c r="Q20" s="5">
        <v>11</v>
      </c>
      <c r="R20" s="5" t="str">
        <f t="shared" ref="R20:R28" si="13">IF($O18=L18,$T$6,$U$6)</f>
        <v xml:space="preserve">  </v>
      </c>
      <c r="S20" s="5" t="str">
        <f t="shared" ref="S20:S28" si="14">IF($O18=M18,$T$6,$U$6)</f>
        <v xml:space="preserve">  </v>
      </c>
      <c r="T20" s="5">
        <f t="shared" ref="T20:T28" si="15">IF($O18=N18,$T$6,$U$6)</f>
        <v>1</v>
      </c>
    </row>
    <row r="21" spans="1:20" ht="16.5" customHeight="1" thickBot="1" x14ac:dyDescent="0.35">
      <c r="A21" t="s">
        <v>33</v>
      </c>
      <c r="B21" t="s">
        <v>34</v>
      </c>
      <c r="C21" t="s">
        <v>28</v>
      </c>
      <c r="D21" t="s">
        <v>20</v>
      </c>
      <c r="E21">
        <v>51.25</v>
      </c>
      <c r="F21">
        <v>69.41</v>
      </c>
      <c r="G21">
        <v>90.48</v>
      </c>
      <c r="H21" s="16">
        <f t="shared" si="0"/>
        <v>8.5416666666666661</v>
      </c>
      <c r="I21" s="17">
        <f t="shared" si="1"/>
        <v>6.9409999999999998</v>
      </c>
      <c r="J21" s="17">
        <f t="shared" si="2"/>
        <v>9.048</v>
      </c>
      <c r="K21" s="18">
        <v>14</v>
      </c>
      <c r="L21">
        <f>SQRT((((H21-P4)^2)+(I21-Q4)^2)+(J21-R4)^2)</f>
        <v>4.2752117332312709</v>
      </c>
      <c r="M21">
        <f>SQRT((((H21-P5)^2)+(I21-Q5)^2)+(J21-R5)^2)</f>
        <v>5.5127252866832448</v>
      </c>
      <c r="N21">
        <f>SQRT((((H21-P6)^2)+(I21-Q6)^2)+(J21-R6)^2)</f>
        <v>4.7373468523411244</v>
      </c>
      <c r="O21">
        <f t="shared" si="3"/>
        <v>4.2752117332312709</v>
      </c>
      <c r="P21" s="13">
        <v>14</v>
      </c>
      <c r="Q21" s="5">
        <v>12</v>
      </c>
      <c r="R21" s="5">
        <f t="shared" si="13"/>
        <v>1</v>
      </c>
      <c r="S21" s="5" t="str">
        <f t="shared" si="14"/>
        <v xml:space="preserve">  </v>
      </c>
      <c r="T21" s="5" t="str">
        <f t="shared" si="15"/>
        <v xml:space="preserve">  </v>
      </c>
    </row>
    <row r="22" spans="1:20" ht="16.5" customHeight="1" thickBot="1" x14ac:dyDescent="0.35">
      <c r="A22" t="s">
        <v>35</v>
      </c>
      <c r="B22" t="s">
        <v>36</v>
      </c>
      <c r="C22" t="s">
        <v>12</v>
      </c>
      <c r="D22" t="s">
        <v>37</v>
      </c>
      <c r="E22">
        <v>47.684199999999997</v>
      </c>
      <c r="F22">
        <v>76.53</v>
      </c>
      <c r="G22">
        <v>80.45</v>
      </c>
      <c r="H22" s="16">
        <f t="shared" si="0"/>
        <v>7.9473666666666665</v>
      </c>
      <c r="I22" s="17">
        <f t="shared" si="1"/>
        <v>7.6530000000000005</v>
      </c>
      <c r="J22" s="17">
        <f t="shared" si="2"/>
        <v>8.0449999999999999</v>
      </c>
      <c r="K22" s="18">
        <v>15</v>
      </c>
      <c r="L22">
        <f>SQRT((((H22-P4)^2)+(I22-Q4)^2)+(J22-R4)^2)</f>
        <v>3.9335656030581383</v>
      </c>
      <c r="M22">
        <f>SQRT((((H22-P5)^2)+(I22-Q5)^2)+(J22-R5)^2)</f>
        <v>4.7519748691289463</v>
      </c>
      <c r="N22">
        <f>SQRT((((H22-P6)^2)+(I22-Q6)^2)+(J22-R6)^2)</f>
        <v>4.2431323123115741</v>
      </c>
      <c r="O22">
        <f t="shared" si="3"/>
        <v>3.9335656030581383</v>
      </c>
      <c r="P22" s="13">
        <v>15</v>
      </c>
      <c r="Q22" s="5">
        <v>13</v>
      </c>
      <c r="R22" s="5">
        <f t="shared" si="13"/>
        <v>1</v>
      </c>
      <c r="S22" s="5" t="str">
        <f t="shared" si="14"/>
        <v xml:space="preserve">  </v>
      </c>
      <c r="T22" s="5" t="str">
        <f t="shared" si="15"/>
        <v xml:space="preserve">  </v>
      </c>
    </row>
    <row r="23" spans="1:20" ht="16.5" customHeight="1" thickBot="1" x14ac:dyDescent="0.35">
      <c r="A23" t="s">
        <v>35</v>
      </c>
      <c r="B23" t="s">
        <v>36</v>
      </c>
      <c r="C23" t="s">
        <v>14</v>
      </c>
      <c r="D23" t="s">
        <v>27</v>
      </c>
      <c r="E23">
        <v>25.36</v>
      </c>
      <c r="F23">
        <v>87.02</v>
      </c>
      <c r="G23">
        <v>90.29</v>
      </c>
      <c r="H23" s="17">
        <f t="shared" si="0"/>
        <v>4.2266666666666666</v>
      </c>
      <c r="I23" s="17">
        <f t="shared" si="1"/>
        <v>8.702</v>
      </c>
      <c r="J23" s="16">
        <f t="shared" si="2"/>
        <v>9.0289999999999999</v>
      </c>
      <c r="K23" s="18">
        <v>16</v>
      </c>
      <c r="L23">
        <f>SQRT((((H23-P4)^2)+(I23-Q4)^2)+(J23-R4)^2)</f>
        <v>1.787168345292351</v>
      </c>
      <c r="M23">
        <f>SQRT((((H23-P5)^2)+(I23-Q5)^2)+(J23-R5)^2)</f>
        <v>1.7693575357494973</v>
      </c>
      <c r="N23">
        <f>SQRT((((H23-P6)^2)+(I23-Q6)^2)+(J23-R6)^2)</f>
        <v>1.0666595999957218</v>
      </c>
      <c r="O23">
        <f t="shared" si="3"/>
        <v>1.0666595999957218</v>
      </c>
      <c r="P23" s="13">
        <v>16</v>
      </c>
      <c r="Q23" s="5">
        <v>14</v>
      </c>
      <c r="R23" s="5">
        <f t="shared" si="13"/>
        <v>1</v>
      </c>
      <c r="S23" s="5" t="str">
        <f t="shared" si="14"/>
        <v xml:space="preserve">  </v>
      </c>
      <c r="T23" s="5" t="str">
        <f t="shared" si="15"/>
        <v xml:space="preserve">  </v>
      </c>
    </row>
    <row r="24" spans="1:20" ht="16.5" customHeight="1" thickBot="1" x14ac:dyDescent="0.35">
      <c r="A24" t="s">
        <v>38</v>
      </c>
      <c r="B24" t="s">
        <v>39</v>
      </c>
      <c r="C24" t="s">
        <v>26</v>
      </c>
      <c r="D24" t="s">
        <v>40</v>
      </c>
      <c r="E24">
        <v>23.473700000000001</v>
      </c>
      <c r="F24">
        <v>61.46</v>
      </c>
      <c r="G24">
        <v>80.12</v>
      </c>
      <c r="H24" s="16">
        <f t="shared" si="0"/>
        <v>3.9122833333333333</v>
      </c>
      <c r="I24" s="17">
        <f t="shared" si="1"/>
        <v>6.1459999999999999</v>
      </c>
      <c r="J24" s="17">
        <f t="shared" si="2"/>
        <v>8.0120000000000005</v>
      </c>
      <c r="K24" s="18">
        <v>17</v>
      </c>
      <c r="L24">
        <f>SQRT((((H24-P4)^2)+(I24-Q4)^2)+(J24-R4)^2)</f>
        <v>1.5001743572868336</v>
      </c>
      <c r="M24">
        <f>SQRT((((H24-P5)^2)+(I24-Q5)^2)+(J24-R5)^2)</f>
        <v>1.7479482066509393</v>
      </c>
      <c r="N24">
        <f>SQRT((((H24-P6)^2)+(I24-Q6)^2)+(J24-R6)^2)</f>
        <v>1.9818040950315272</v>
      </c>
      <c r="O24">
        <f t="shared" si="3"/>
        <v>1.5001743572868336</v>
      </c>
      <c r="P24" s="13">
        <v>17</v>
      </c>
      <c r="Q24" s="5">
        <v>15</v>
      </c>
      <c r="R24" s="5">
        <f t="shared" si="13"/>
        <v>1</v>
      </c>
      <c r="S24" s="5" t="str">
        <f t="shared" si="14"/>
        <v xml:space="preserve">  </v>
      </c>
      <c r="T24" s="5" t="str">
        <f t="shared" si="15"/>
        <v xml:space="preserve">  </v>
      </c>
    </row>
    <row r="25" spans="1:20" ht="16.5" customHeight="1" thickBot="1" x14ac:dyDescent="0.35">
      <c r="A25" t="s">
        <v>38</v>
      </c>
      <c r="B25" t="s">
        <v>39</v>
      </c>
      <c r="C25" t="s">
        <v>28</v>
      </c>
      <c r="D25" t="s">
        <v>40</v>
      </c>
      <c r="E25">
        <v>25</v>
      </c>
      <c r="F25">
        <v>61.67</v>
      </c>
      <c r="G25">
        <v>83.67</v>
      </c>
      <c r="H25" s="16">
        <f t="shared" si="0"/>
        <v>4.166666666666667</v>
      </c>
      <c r="I25" s="17">
        <f t="shared" si="1"/>
        <v>6.1669999999999998</v>
      </c>
      <c r="J25" s="17">
        <f t="shared" si="2"/>
        <v>8.3670000000000009</v>
      </c>
      <c r="K25" s="18">
        <v>18</v>
      </c>
      <c r="L25">
        <f>SQRT((((H25-$P$4)^2)+(I25-$Q$4)^2)+(J25-$R$4)^2)</f>
        <v>1.1635496097610096</v>
      </c>
      <c r="M25">
        <f>SQRT((((H25-$P$5)^2)+(I25-$Q$5)^2)+(J25-$R$5)^2)</f>
        <v>1.8923823845495753</v>
      </c>
      <c r="N25">
        <f>SQRT((((H25-P6)^2)+(I25-Q6)^2)+(J25-R6)^2)</f>
        <v>1.7929360563899179</v>
      </c>
      <c r="O25">
        <f t="shared" si="3"/>
        <v>1.1635496097610096</v>
      </c>
      <c r="P25" s="13">
        <v>18</v>
      </c>
      <c r="Q25" s="5">
        <v>16</v>
      </c>
      <c r="R25" s="5" t="str">
        <f t="shared" si="13"/>
        <v xml:space="preserve">  </v>
      </c>
      <c r="S25" s="5" t="str">
        <f t="shared" si="14"/>
        <v xml:space="preserve">  </v>
      </c>
      <c r="T25" s="5">
        <f t="shared" si="15"/>
        <v>1</v>
      </c>
    </row>
    <row r="26" spans="1:20" ht="16.5" customHeight="1" thickBot="1" x14ac:dyDescent="0.35">
      <c r="A26" t="s">
        <v>38</v>
      </c>
      <c r="B26" t="s">
        <v>39</v>
      </c>
      <c r="C26" t="s">
        <v>30</v>
      </c>
      <c r="D26" t="s">
        <v>40</v>
      </c>
      <c r="E26">
        <v>25.823499999999999</v>
      </c>
      <c r="F26">
        <v>73.069999999999993</v>
      </c>
      <c r="G26">
        <v>91.67</v>
      </c>
      <c r="H26" s="16">
        <f t="shared" si="0"/>
        <v>4.3039166666666668</v>
      </c>
      <c r="I26" s="17">
        <f t="shared" si="1"/>
        <v>7.3069999999999995</v>
      </c>
      <c r="J26" s="17">
        <f t="shared" si="2"/>
        <v>9.1669999999999998</v>
      </c>
      <c r="K26" s="18">
        <v>19</v>
      </c>
      <c r="L26">
        <f>SQRT((((H26-$P$4)^2)+(I26-$Q$4)^2)+(J26-$R$4)^2)</f>
        <v>0.38757129275334579</v>
      </c>
      <c r="M26">
        <f t="shared" ref="M26:M89" si="16">SQRT((((H26-$P$5)^2)+(I26-$Q$5)^2)+(J26-$R$5)^2)</f>
        <v>1.6947245504098993</v>
      </c>
      <c r="N26">
        <f>SQRT((((H26-P6)^2)+(I26-Q6)^2)+(J26-R6)^2)</f>
        <v>0.59725898043606984</v>
      </c>
      <c r="O26">
        <f t="shared" si="3"/>
        <v>0.38757129275334579</v>
      </c>
      <c r="P26" s="13">
        <v>19</v>
      </c>
      <c r="Q26" s="5">
        <v>17</v>
      </c>
      <c r="R26" s="5">
        <f t="shared" si="13"/>
        <v>1</v>
      </c>
      <c r="S26" s="5" t="str">
        <f t="shared" si="14"/>
        <v xml:space="preserve">  </v>
      </c>
      <c r="T26" s="5" t="str">
        <f t="shared" si="15"/>
        <v xml:space="preserve">  </v>
      </c>
    </row>
    <row r="27" spans="1:20" ht="16.5" customHeight="1" thickBot="1" x14ac:dyDescent="0.35">
      <c r="A27" t="s">
        <v>38</v>
      </c>
      <c r="B27" t="s">
        <v>39</v>
      </c>
      <c r="C27" t="s">
        <v>31</v>
      </c>
      <c r="D27" t="s">
        <v>32</v>
      </c>
      <c r="E27">
        <v>26.1538</v>
      </c>
      <c r="F27">
        <v>55.79</v>
      </c>
      <c r="G27">
        <v>83.61</v>
      </c>
      <c r="H27" s="16">
        <f t="shared" si="0"/>
        <v>4.3589666666666664</v>
      </c>
      <c r="I27" s="17">
        <f t="shared" si="1"/>
        <v>5.5789999999999997</v>
      </c>
      <c r="J27" s="17">
        <f t="shared" si="2"/>
        <v>8.3610000000000007</v>
      </c>
      <c r="K27" s="18">
        <v>20</v>
      </c>
      <c r="L27">
        <f t="shared" ref="L27:L90" si="17">SQRT((((H27-$P$4)^2)+(I27-$Q$4)^2)+(J27-$R$4)^2)</f>
        <v>1.6130618353005561</v>
      </c>
      <c r="M27">
        <f t="shared" si="16"/>
        <v>2.4863163513972504</v>
      </c>
      <c r="N27">
        <f>SQRT((((H27-P6)^2)+(I27-Q6)^2)+(J27-R6)^2)</f>
        <v>2.354085185836492</v>
      </c>
      <c r="O27">
        <f t="shared" si="3"/>
        <v>1.6130618353005561</v>
      </c>
      <c r="P27" s="13">
        <v>20</v>
      </c>
      <c r="Q27" s="5">
        <v>18</v>
      </c>
      <c r="R27" s="5">
        <f t="shared" si="13"/>
        <v>1</v>
      </c>
      <c r="S27" s="5" t="str">
        <f t="shared" si="14"/>
        <v xml:space="preserve">  </v>
      </c>
      <c r="T27" s="5" t="str">
        <f t="shared" si="15"/>
        <v xml:space="preserve">  </v>
      </c>
    </row>
    <row r="28" spans="1:20" ht="16.5" customHeight="1" thickBot="1" x14ac:dyDescent="0.35">
      <c r="A28" t="s">
        <v>41</v>
      </c>
      <c r="B28" t="s">
        <v>42</v>
      </c>
      <c r="C28" t="s">
        <v>26</v>
      </c>
      <c r="D28" t="s">
        <v>43</v>
      </c>
      <c r="E28">
        <v>22.85</v>
      </c>
      <c r="F28">
        <v>61.02</v>
      </c>
      <c r="G28">
        <v>83.33</v>
      </c>
      <c r="H28" s="16">
        <f t="shared" si="0"/>
        <v>3.8083333333333336</v>
      </c>
      <c r="I28" s="17">
        <f t="shared" si="1"/>
        <v>6.1020000000000003</v>
      </c>
      <c r="J28" s="17">
        <f t="shared" si="2"/>
        <v>8.3330000000000002</v>
      </c>
      <c r="K28" s="18">
        <v>21</v>
      </c>
      <c r="L28">
        <f t="shared" si="17"/>
        <v>1.3117340621069746</v>
      </c>
      <c r="M28">
        <f t="shared" si="16"/>
        <v>1.7879287459805364</v>
      </c>
      <c r="N28">
        <f>SQRT((((H28-P6)^2)+(I28-Q6)^2)+(J28-R6)^2)</f>
        <v>1.8428359432279995</v>
      </c>
      <c r="O28">
        <f t="shared" si="3"/>
        <v>1.3117340621069746</v>
      </c>
      <c r="P28" s="13">
        <v>21</v>
      </c>
      <c r="Q28" s="5">
        <v>19</v>
      </c>
      <c r="R28" s="5">
        <f t="shared" si="13"/>
        <v>1</v>
      </c>
      <c r="S28" s="5" t="str">
        <f t="shared" si="14"/>
        <v xml:space="preserve">  </v>
      </c>
      <c r="T28" s="5" t="str">
        <f t="shared" si="15"/>
        <v xml:space="preserve">  </v>
      </c>
    </row>
    <row r="29" spans="1:20" ht="16.5" customHeight="1" thickBot="1" x14ac:dyDescent="0.35">
      <c r="A29" t="s">
        <v>41</v>
      </c>
      <c r="B29" t="s">
        <v>42</v>
      </c>
      <c r="C29" t="s">
        <v>28</v>
      </c>
      <c r="D29" t="s">
        <v>43</v>
      </c>
      <c r="E29">
        <v>24.588200000000001</v>
      </c>
      <c r="F29">
        <v>58.79</v>
      </c>
      <c r="G29">
        <v>81.63</v>
      </c>
      <c r="H29" s="16">
        <f t="shared" si="0"/>
        <v>4.0980333333333334</v>
      </c>
      <c r="I29" s="17">
        <f t="shared" si="1"/>
        <v>5.8789999999999996</v>
      </c>
      <c r="J29" s="17">
        <f t="shared" si="2"/>
        <v>8.1630000000000003</v>
      </c>
      <c r="K29" s="18">
        <v>22</v>
      </c>
      <c r="L29">
        <f t="shared" si="17"/>
        <v>1.5140491537215031</v>
      </c>
      <c r="M29">
        <f t="shared" si="16"/>
        <v>2.0777050168821054</v>
      </c>
      <c r="N29">
        <f>SQRT((((H29-P6)^2)+(I29-Q6)^2)+(J29-R6)^2)</f>
        <v>2.131624451005985</v>
      </c>
      <c r="O29">
        <f t="shared" si="3"/>
        <v>1.5140491537215031</v>
      </c>
      <c r="P29" s="13">
        <v>22</v>
      </c>
      <c r="Q29" s="5">
        <v>20</v>
      </c>
      <c r="R29" s="5">
        <f t="shared" ref="R29:R79" si="18">IF($O27=L27,$T$6,$U$6)</f>
        <v>1</v>
      </c>
      <c r="S29" s="5" t="str">
        <f t="shared" ref="S29:S79" si="19">IF($O27=M27,$T$6,$U$6)</f>
        <v xml:space="preserve">  </v>
      </c>
      <c r="T29" s="5" t="str">
        <f t="shared" ref="T29:T79" si="20">IF($O27=N27,$T$6,$U$6)</f>
        <v xml:space="preserve">  </v>
      </c>
    </row>
    <row r="30" spans="1:20" ht="16.5" customHeight="1" thickBot="1" x14ac:dyDescent="0.35">
      <c r="A30" t="s">
        <v>41</v>
      </c>
      <c r="B30" t="s">
        <v>42</v>
      </c>
      <c r="C30" t="s">
        <v>30</v>
      </c>
      <c r="D30" t="s">
        <v>44</v>
      </c>
      <c r="E30">
        <v>22</v>
      </c>
      <c r="F30">
        <v>72.040000000000006</v>
      </c>
      <c r="G30">
        <v>95.83</v>
      </c>
      <c r="H30" s="17">
        <f t="shared" si="0"/>
        <v>3.6666666666666665</v>
      </c>
      <c r="I30" s="17">
        <f t="shared" si="1"/>
        <v>7.2040000000000006</v>
      </c>
      <c r="J30" s="16">
        <f t="shared" si="2"/>
        <v>9.5830000000000002</v>
      </c>
      <c r="K30" s="18">
        <v>23</v>
      </c>
      <c r="L30">
        <f t="shared" si="17"/>
        <v>0.74709929775655248</v>
      </c>
      <c r="M30">
        <f t="shared" si="16"/>
        <v>1.7734965716591808</v>
      </c>
      <c r="N30">
        <f>SQRT((((H30-P6)^2)+(I30-Q6)^2)+(J30-R6)^2)</f>
        <v>0.65824213070599369</v>
      </c>
      <c r="O30">
        <f t="shared" si="3"/>
        <v>0.65824213070599369</v>
      </c>
      <c r="P30" s="13">
        <v>23</v>
      </c>
      <c r="Q30" s="5">
        <v>21</v>
      </c>
      <c r="R30" s="5">
        <f t="shared" si="18"/>
        <v>1</v>
      </c>
      <c r="S30" s="5" t="str">
        <f t="shared" si="19"/>
        <v xml:space="preserve">  </v>
      </c>
      <c r="T30" s="5" t="str">
        <f t="shared" si="20"/>
        <v xml:space="preserve">  </v>
      </c>
    </row>
    <row r="31" spans="1:20" ht="16.5" customHeight="1" thickBot="1" x14ac:dyDescent="0.35">
      <c r="A31" t="s">
        <v>41</v>
      </c>
      <c r="B31" t="s">
        <v>42</v>
      </c>
      <c r="C31" t="s">
        <v>31</v>
      </c>
      <c r="D31" t="s">
        <v>40</v>
      </c>
      <c r="E31">
        <v>22.230799999999999</v>
      </c>
      <c r="F31">
        <v>54.56</v>
      </c>
      <c r="G31">
        <v>74.11</v>
      </c>
      <c r="H31" s="17">
        <f t="shared" si="0"/>
        <v>3.7051333333333329</v>
      </c>
      <c r="I31" s="16">
        <f t="shared" si="1"/>
        <v>5.4560000000000004</v>
      </c>
      <c r="J31" s="17">
        <f t="shared" si="2"/>
        <v>7.4109999999999996</v>
      </c>
      <c r="K31" s="18">
        <v>24</v>
      </c>
      <c r="L31">
        <f t="shared" si="17"/>
        <v>2.4157194559018782</v>
      </c>
      <c r="M31">
        <f t="shared" si="16"/>
        <v>2.4031631989468241</v>
      </c>
      <c r="N31">
        <f>SQRT((((H31-P6)^2)+(I31-Q6)^2)+(J31-R6)^2)</f>
        <v>2.9000664947069459</v>
      </c>
      <c r="O31">
        <f t="shared" si="3"/>
        <v>2.4031631989468241</v>
      </c>
      <c r="P31" s="13">
        <v>24</v>
      </c>
      <c r="Q31" s="5">
        <v>22</v>
      </c>
      <c r="R31" s="5">
        <f t="shared" si="18"/>
        <v>1</v>
      </c>
      <c r="S31" s="5" t="str">
        <f t="shared" si="19"/>
        <v xml:space="preserve">  </v>
      </c>
      <c r="T31" s="5" t="str">
        <f t="shared" si="20"/>
        <v xml:space="preserve">  </v>
      </c>
    </row>
    <row r="32" spans="1:20" ht="16.5" customHeight="1" thickBot="1" x14ac:dyDescent="0.35">
      <c r="A32" t="s">
        <v>45</v>
      </c>
      <c r="B32" t="s">
        <v>46</v>
      </c>
      <c r="C32" t="s">
        <v>26</v>
      </c>
      <c r="D32" t="s">
        <v>47</v>
      </c>
      <c r="E32">
        <v>21.2105</v>
      </c>
      <c r="F32">
        <v>61.61</v>
      </c>
      <c r="G32">
        <v>85.09</v>
      </c>
      <c r="H32" s="16">
        <f t="shared" si="0"/>
        <v>3.5350833333333331</v>
      </c>
      <c r="I32" s="17">
        <f t="shared" si="1"/>
        <v>6.1609999999999996</v>
      </c>
      <c r="J32" s="17">
        <f t="shared" si="2"/>
        <v>8.5090000000000003</v>
      </c>
      <c r="K32" s="18">
        <v>25</v>
      </c>
      <c r="L32">
        <f t="shared" si="17"/>
        <v>1.2905196867965631</v>
      </c>
      <c r="M32">
        <f t="shared" si="16"/>
        <v>1.7058909343953879</v>
      </c>
      <c r="N32">
        <f>SQRT((((H32-P6)^2)+(I32-Q6)^2)+(J32-R6)^2)</f>
        <v>1.7424897755802948</v>
      </c>
      <c r="O32">
        <f t="shared" si="3"/>
        <v>1.2905196867965631</v>
      </c>
      <c r="P32" s="13">
        <v>25</v>
      </c>
      <c r="Q32" s="5">
        <v>23</v>
      </c>
      <c r="R32" s="5" t="str">
        <f t="shared" si="18"/>
        <v xml:space="preserve">  </v>
      </c>
      <c r="S32" s="5" t="str">
        <f t="shared" si="19"/>
        <v xml:space="preserve">  </v>
      </c>
      <c r="T32" s="5">
        <f t="shared" si="20"/>
        <v>1</v>
      </c>
    </row>
    <row r="33" spans="1:20" ht="16.5" customHeight="1" thickBot="1" x14ac:dyDescent="0.35">
      <c r="A33" t="s">
        <v>45</v>
      </c>
      <c r="B33" t="s">
        <v>46</v>
      </c>
      <c r="C33" t="s">
        <v>28</v>
      </c>
      <c r="D33" t="s">
        <v>47</v>
      </c>
      <c r="E33">
        <v>21.176500000000001</v>
      </c>
      <c r="F33">
        <v>61.96</v>
      </c>
      <c r="G33">
        <v>81.97</v>
      </c>
      <c r="H33" s="16">
        <f t="shared" si="0"/>
        <v>3.5294166666666666</v>
      </c>
      <c r="I33" s="17">
        <f t="shared" si="1"/>
        <v>6.1959999999999997</v>
      </c>
      <c r="J33" s="17">
        <f t="shared" si="2"/>
        <v>8.1969999999999992</v>
      </c>
      <c r="K33" s="18">
        <v>26</v>
      </c>
      <c r="L33">
        <f t="shared" si="17"/>
        <v>1.4749436169280621</v>
      </c>
      <c r="M33">
        <f t="shared" si="16"/>
        <v>1.5972172683383961</v>
      </c>
      <c r="N33">
        <f>SQRT((((H33-P6)^2)+(I33-Q6)^2)+(J33-R6)^2)</f>
        <v>1.8640850946852903</v>
      </c>
      <c r="O33">
        <f t="shared" si="3"/>
        <v>1.4749436169280621</v>
      </c>
      <c r="P33" s="13">
        <v>26</v>
      </c>
      <c r="Q33" s="5">
        <v>24</v>
      </c>
      <c r="R33" s="5" t="str">
        <f t="shared" si="18"/>
        <v xml:space="preserve">  </v>
      </c>
      <c r="S33" s="5">
        <f t="shared" si="19"/>
        <v>1</v>
      </c>
      <c r="T33" s="5" t="str">
        <f t="shared" si="20"/>
        <v xml:space="preserve">  </v>
      </c>
    </row>
    <row r="34" spans="1:20" ht="16.5" customHeight="1" thickBot="1" x14ac:dyDescent="0.35">
      <c r="A34" t="s">
        <v>45</v>
      </c>
      <c r="B34" t="s">
        <v>46</v>
      </c>
      <c r="C34" t="s">
        <v>30</v>
      </c>
      <c r="D34" t="s">
        <v>47</v>
      </c>
      <c r="E34">
        <v>23.647099999999998</v>
      </c>
      <c r="F34">
        <v>77.239999999999995</v>
      </c>
      <c r="G34">
        <v>88.99</v>
      </c>
      <c r="H34" s="17">
        <f t="shared" si="0"/>
        <v>3.941183333333333</v>
      </c>
      <c r="I34" s="17">
        <f t="shared" si="1"/>
        <v>7.7239999999999993</v>
      </c>
      <c r="J34" s="16">
        <f t="shared" si="2"/>
        <v>8.8989999999999991</v>
      </c>
      <c r="K34" s="18">
        <v>27</v>
      </c>
      <c r="L34">
        <f t="shared" si="17"/>
        <v>0.92695691500750599</v>
      </c>
      <c r="M34">
        <f t="shared" si="16"/>
        <v>1.1990473078441479</v>
      </c>
      <c r="N34">
        <f>SQRT((((H34-P6)^2)+(I34-Q6)^2)+(J34-R6)^2)</f>
        <v>0.33061357261582619</v>
      </c>
      <c r="O34">
        <f t="shared" si="3"/>
        <v>0.33061357261582619</v>
      </c>
      <c r="P34" s="13">
        <v>27</v>
      </c>
      <c r="Q34" s="5">
        <v>25</v>
      </c>
      <c r="R34" s="5">
        <f t="shared" si="18"/>
        <v>1</v>
      </c>
      <c r="S34" s="5" t="str">
        <f t="shared" si="19"/>
        <v xml:space="preserve">  </v>
      </c>
      <c r="T34" s="5" t="str">
        <f t="shared" si="20"/>
        <v xml:space="preserve">  </v>
      </c>
    </row>
    <row r="35" spans="1:20" ht="16.5" customHeight="1" thickBot="1" x14ac:dyDescent="0.35">
      <c r="A35" t="s">
        <v>45</v>
      </c>
      <c r="B35" t="s">
        <v>46</v>
      </c>
      <c r="C35" t="s">
        <v>31</v>
      </c>
      <c r="D35" t="s">
        <v>44</v>
      </c>
      <c r="E35">
        <v>23.1538</v>
      </c>
      <c r="F35">
        <v>55.99</v>
      </c>
      <c r="G35">
        <v>71.83</v>
      </c>
      <c r="H35" s="17">
        <f t="shared" si="0"/>
        <v>3.8589666666666669</v>
      </c>
      <c r="I35" s="16">
        <f t="shared" si="1"/>
        <v>5.5990000000000002</v>
      </c>
      <c r="J35" s="17">
        <f t="shared" si="2"/>
        <v>7.1829999999999998</v>
      </c>
      <c r="K35" s="18">
        <v>28</v>
      </c>
      <c r="L35">
        <f t="shared" si="17"/>
        <v>2.4841978888237812</v>
      </c>
      <c r="M35">
        <f t="shared" si="16"/>
        <v>2.3715608783159388</v>
      </c>
      <c r="N35">
        <f>SQRT((((H35-P6)^2)+(I35-Q6)^2)+(J35-R6)^2)</f>
        <v>2.9385586709317484</v>
      </c>
      <c r="O35">
        <f t="shared" si="3"/>
        <v>2.3715608783159388</v>
      </c>
      <c r="P35" s="13">
        <v>28</v>
      </c>
      <c r="Q35" s="5">
        <v>26</v>
      </c>
      <c r="R35" s="5">
        <f t="shared" si="18"/>
        <v>1</v>
      </c>
      <c r="S35" s="5" t="str">
        <f t="shared" si="19"/>
        <v xml:space="preserve">  </v>
      </c>
      <c r="T35" s="5" t="str">
        <f t="shared" si="20"/>
        <v xml:space="preserve">  </v>
      </c>
    </row>
    <row r="36" spans="1:20" ht="16.5" customHeight="1" thickBot="1" x14ac:dyDescent="0.35">
      <c r="A36" t="s">
        <v>48</v>
      </c>
      <c r="B36" t="s">
        <v>49</v>
      </c>
      <c r="C36" t="s">
        <v>26</v>
      </c>
      <c r="D36" t="s">
        <v>32</v>
      </c>
      <c r="E36">
        <v>26.090900000000001</v>
      </c>
      <c r="F36">
        <v>64.8</v>
      </c>
      <c r="G36">
        <v>82.74</v>
      </c>
      <c r="H36" s="16">
        <f t="shared" si="0"/>
        <v>4.3484833333333333</v>
      </c>
      <c r="I36" s="17">
        <f t="shared" si="1"/>
        <v>6.4799999999999995</v>
      </c>
      <c r="J36" s="17">
        <f t="shared" si="2"/>
        <v>8.2739999999999991</v>
      </c>
      <c r="K36" s="18">
        <v>29</v>
      </c>
      <c r="L36">
        <f t="shared" si="17"/>
        <v>1.06856095874394</v>
      </c>
      <c r="M36">
        <f t="shared" si="16"/>
        <v>1.7357464195104753</v>
      </c>
      <c r="N36">
        <f>SQRT((((H36-P6)^2)+(I36-Q6)^2)+(J36-R6)^2)</f>
        <v>1.6284079558860349</v>
      </c>
      <c r="O36">
        <f t="shared" si="3"/>
        <v>1.06856095874394</v>
      </c>
      <c r="P36" s="13">
        <v>29</v>
      </c>
      <c r="Q36" s="5">
        <v>27</v>
      </c>
      <c r="R36" s="5" t="str">
        <f t="shared" si="18"/>
        <v xml:space="preserve">  </v>
      </c>
      <c r="S36" s="5" t="str">
        <f t="shared" si="19"/>
        <v xml:space="preserve">  </v>
      </c>
      <c r="T36" s="5">
        <f t="shared" si="20"/>
        <v>1</v>
      </c>
    </row>
    <row r="37" spans="1:20" ht="16.5" customHeight="1" thickBot="1" x14ac:dyDescent="0.35">
      <c r="A37" t="s">
        <v>48</v>
      </c>
      <c r="B37" t="s">
        <v>49</v>
      </c>
      <c r="C37" t="s">
        <v>28</v>
      </c>
      <c r="D37" t="s">
        <v>50</v>
      </c>
      <c r="E37">
        <v>23.2273</v>
      </c>
      <c r="F37">
        <v>77.150000000000006</v>
      </c>
      <c r="G37">
        <v>92.22</v>
      </c>
      <c r="H37" s="17">
        <f t="shared" si="0"/>
        <v>3.8712166666666668</v>
      </c>
      <c r="I37" s="17">
        <f t="shared" si="1"/>
        <v>7.7150000000000007</v>
      </c>
      <c r="J37" s="16">
        <f t="shared" si="2"/>
        <v>9.2219999999999995</v>
      </c>
      <c r="K37" s="18">
        <v>30</v>
      </c>
      <c r="L37">
        <f t="shared" si="17"/>
        <v>0.88284963612801459</v>
      </c>
      <c r="M37">
        <f t="shared" si="16"/>
        <v>1.431924251505819</v>
      </c>
      <c r="N37">
        <f>SQRT((((H37-P6)^2)+(I37-Q6)^2)+(J37-R6)^2)</f>
        <v>3.3333336091464028E-10</v>
      </c>
      <c r="O37">
        <f t="shared" si="3"/>
        <v>3.3333336091464028E-10</v>
      </c>
      <c r="P37" s="13">
        <v>30</v>
      </c>
      <c r="Q37" s="5">
        <v>28</v>
      </c>
      <c r="R37" s="5" t="str">
        <f t="shared" si="18"/>
        <v xml:space="preserve">  </v>
      </c>
      <c r="S37" s="5">
        <f t="shared" si="19"/>
        <v>1</v>
      </c>
      <c r="T37" s="5" t="str">
        <f t="shared" si="20"/>
        <v xml:space="preserve">  </v>
      </c>
    </row>
    <row r="38" spans="1:20" ht="16.5" customHeight="1" thickBot="1" x14ac:dyDescent="0.35">
      <c r="A38" t="s">
        <v>48</v>
      </c>
      <c r="B38" t="s">
        <v>49</v>
      </c>
      <c r="C38" t="s">
        <v>14</v>
      </c>
      <c r="D38" t="s">
        <v>50</v>
      </c>
      <c r="E38">
        <v>22.7333</v>
      </c>
      <c r="F38">
        <v>73.010000000000005</v>
      </c>
      <c r="G38">
        <v>86.16</v>
      </c>
      <c r="H38" s="17">
        <f t="shared" si="0"/>
        <v>3.7888833333333332</v>
      </c>
      <c r="I38" s="17">
        <f t="shared" si="1"/>
        <v>7.3010000000000002</v>
      </c>
      <c r="J38" s="16">
        <f t="shared" si="2"/>
        <v>8.6159999999999997</v>
      </c>
      <c r="K38" s="18">
        <v>31</v>
      </c>
      <c r="L38">
        <f t="shared" si="17"/>
        <v>0.8729431838205165</v>
      </c>
      <c r="M38">
        <f t="shared" si="16"/>
        <v>0.98728685795120696</v>
      </c>
      <c r="N38">
        <f>SQRT((((H38-P6)^2)+(I38-Q6)^2)+(J38-R6)^2)</f>
        <v>0.73851931446148811</v>
      </c>
      <c r="O38">
        <f t="shared" si="3"/>
        <v>0.73851931446148811</v>
      </c>
      <c r="P38" s="13">
        <v>31</v>
      </c>
      <c r="Q38" s="5">
        <v>29</v>
      </c>
      <c r="R38" s="5">
        <f t="shared" si="18"/>
        <v>1</v>
      </c>
      <c r="S38" s="5" t="str">
        <f t="shared" si="19"/>
        <v xml:space="preserve">  </v>
      </c>
      <c r="T38" s="5" t="str">
        <f t="shared" si="20"/>
        <v xml:space="preserve">  </v>
      </c>
    </row>
    <row r="39" spans="1:20" ht="16.5" customHeight="1" thickBot="1" x14ac:dyDescent="0.35">
      <c r="A39" t="s">
        <v>51</v>
      </c>
      <c r="B39" t="s">
        <v>52</v>
      </c>
      <c r="C39" t="s">
        <v>26</v>
      </c>
      <c r="D39" t="s">
        <v>53</v>
      </c>
      <c r="E39">
        <v>23.928599999999999</v>
      </c>
      <c r="F39">
        <v>69.33</v>
      </c>
      <c r="G39">
        <v>79.56</v>
      </c>
      <c r="H39" s="17">
        <f t="shared" si="0"/>
        <v>3.9880999999999998</v>
      </c>
      <c r="I39" s="16">
        <f t="shared" si="1"/>
        <v>6.9329999999999998</v>
      </c>
      <c r="J39" s="17">
        <f t="shared" si="2"/>
        <v>7.9560000000000004</v>
      </c>
      <c r="K39" s="18">
        <v>32</v>
      </c>
      <c r="L39">
        <f t="shared" si="17"/>
        <v>1.315746228415376</v>
      </c>
      <c r="M39">
        <f t="shared" si="16"/>
        <v>1.1301105921916179</v>
      </c>
      <c r="N39">
        <f>SQRT((((H39-P6)^2)+(I39-Q6)^2)+(J39-R6)^2)</f>
        <v>1.4926291279260187</v>
      </c>
      <c r="O39">
        <f t="shared" si="3"/>
        <v>1.1301105921916179</v>
      </c>
      <c r="P39" s="13">
        <v>32</v>
      </c>
      <c r="Q39" s="5">
        <v>30</v>
      </c>
      <c r="R39" s="5" t="str">
        <f t="shared" si="18"/>
        <v xml:space="preserve">  </v>
      </c>
      <c r="S39" s="5" t="str">
        <f t="shared" si="19"/>
        <v xml:space="preserve">  </v>
      </c>
      <c r="T39" s="5">
        <f t="shared" si="20"/>
        <v>1</v>
      </c>
    </row>
    <row r="40" spans="1:20" ht="16.5" customHeight="1" thickBot="1" x14ac:dyDescent="0.35">
      <c r="A40" t="s">
        <v>51</v>
      </c>
      <c r="B40" t="s">
        <v>52</v>
      </c>
      <c r="C40" t="s">
        <v>28</v>
      </c>
      <c r="D40" t="s">
        <v>53</v>
      </c>
      <c r="E40">
        <v>23.2</v>
      </c>
      <c r="F40">
        <v>59.51</v>
      </c>
      <c r="G40">
        <v>67.62</v>
      </c>
      <c r="H40" s="17">
        <f t="shared" ref="H40:H71" si="21">E40/6</f>
        <v>3.8666666666666667</v>
      </c>
      <c r="I40" s="16">
        <f t="shared" ref="I40:I71" si="22">F40/10</f>
        <v>5.9509999999999996</v>
      </c>
      <c r="J40" s="17">
        <f t="shared" ref="J40:J71" si="23">G40/10</f>
        <v>6.7620000000000005</v>
      </c>
      <c r="K40" s="18">
        <v>33</v>
      </c>
      <c r="L40">
        <f t="shared" si="17"/>
        <v>2.6950548592143715</v>
      </c>
      <c r="M40">
        <f t="shared" si="16"/>
        <v>2.2542910392301909</v>
      </c>
      <c r="N40">
        <f>SQRT((((H40-P6)^2)+(I40-Q6)^2)+(J40-R6)^2)</f>
        <v>3.027097075170043</v>
      </c>
      <c r="O40">
        <f t="shared" si="3"/>
        <v>2.2542910392301909</v>
      </c>
      <c r="P40" s="13">
        <v>33</v>
      </c>
      <c r="Q40" s="5">
        <v>31</v>
      </c>
      <c r="R40" s="5" t="str">
        <f t="shared" si="18"/>
        <v xml:space="preserve">  </v>
      </c>
      <c r="S40" s="5" t="str">
        <f t="shared" si="19"/>
        <v xml:space="preserve">  </v>
      </c>
      <c r="T40" s="5">
        <f t="shared" si="20"/>
        <v>1</v>
      </c>
    </row>
    <row r="41" spans="1:20" ht="16.5" customHeight="1" thickBot="1" x14ac:dyDescent="0.35">
      <c r="A41" t="s">
        <v>51</v>
      </c>
      <c r="B41" t="s">
        <v>52</v>
      </c>
      <c r="C41" t="s">
        <v>14</v>
      </c>
      <c r="D41" t="s">
        <v>53</v>
      </c>
      <c r="E41">
        <v>22.666699999999999</v>
      </c>
      <c r="F41">
        <v>70.680000000000007</v>
      </c>
      <c r="G41">
        <v>83.63</v>
      </c>
      <c r="H41" s="17">
        <f t="shared" si="21"/>
        <v>3.7777833333333333</v>
      </c>
      <c r="I41" s="16">
        <f t="shared" si="22"/>
        <v>7.0680000000000005</v>
      </c>
      <c r="J41" s="17">
        <f t="shared" si="23"/>
        <v>8.3629999999999995</v>
      </c>
      <c r="K41" s="18">
        <v>34</v>
      </c>
      <c r="L41">
        <f t="shared" si="17"/>
        <v>1.0166524982368854</v>
      </c>
      <c r="M41">
        <f t="shared" si="16"/>
        <v>0.97578071301423375</v>
      </c>
      <c r="N41">
        <f>SQRT((((H41-P6)^2)+(I41-Q6)^2)+(J41-R6)^2)</f>
        <v>1.0794534671953515</v>
      </c>
      <c r="O41">
        <f t="shared" si="3"/>
        <v>0.97578071301423375</v>
      </c>
      <c r="P41" s="13">
        <v>34</v>
      </c>
      <c r="Q41" s="5">
        <v>32</v>
      </c>
      <c r="R41" s="5" t="str">
        <f t="shared" si="18"/>
        <v xml:space="preserve">  </v>
      </c>
      <c r="S41" s="5">
        <f t="shared" si="19"/>
        <v>1</v>
      </c>
      <c r="T41" s="5" t="str">
        <f t="shared" si="20"/>
        <v xml:space="preserve">  </v>
      </c>
    </row>
    <row r="42" spans="1:20" ht="16.5" customHeight="1" thickBot="1" x14ac:dyDescent="0.35">
      <c r="A42" t="s">
        <v>54</v>
      </c>
      <c r="B42" t="s">
        <v>55</v>
      </c>
      <c r="C42" t="s">
        <v>26</v>
      </c>
      <c r="D42" t="s">
        <v>56</v>
      </c>
      <c r="E42">
        <v>23.578900000000001</v>
      </c>
      <c r="F42">
        <v>78.52</v>
      </c>
      <c r="G42">
        <v>85.71</v>
      </c>
      <c r="H42" s="17">
        <f t="shared" si="21"/>
        <v>3.929816666666667</v>
      </c>
      <c r="I42" s="17">
        <f t="shared" si="22"/>
        <v>7.8519999999999994</v>
      </c>
      <c r="J42" s="16">
        <f t="shared" si="23"/>
        <v>8.5709999999999997</v>
      </c>
      <c r="K42" s="18">
        <v>35</v>
      </c>
      <c r="L42">
        <f t="shared" si="17"/>
        <v>1.1912045864238008</v>
      </c>
      <c r="M42">
        <f t="shared" si="16"/>
        <v>0.96133091181519481</v>
      </c>
      <c r="N42">
        <f>SQRT((((H42-P6)^2)+(I42-Q6)^2)+(J42-R6)^2)</f>
        <v>0.66783527906283369</v>
      </c>
      <c r="O42">
        <f t="shared" si="3"/>
        <v>0.66783527906283369</v>
      </c>
      <c r="P42" s="13">
        <v>35</v>
      </c>
      <c r="Q42" s="5">
        <v>33</v>
      </c>
      <c r="R42" s="5" t="str">
        <f t="shared" si="18"/>
        <v xml:space="preserve">  </v>
      </c>
      <c r="S42" s="5">
        <f t="shared" si="19"/>
        <v>1</v>
      </c>
      <c r="T42" s="5" t="str">
        <f t="shared" si="20"/>
        <v xml:space="preserve">  </v>
      </c>
    </row>
    <row r="43" spans="1:20" ht="16.5" customHeight="1" thickBot="1" x14ac:dyDescent="0.35">
      <c r="A43" t="s">
        <v>54</v>
      </c>
      <c r="B43" t="s">
        <v>55</v>
      </c>
      <c r="C43" t="s">
        <v>28</v>
      </c>
      <c r="D43" t="s">
        <v>56</v>
      </c>
      <c r="E43">
        <v>24.333300000000001</v>
      </c>
      <c r="F43">
        <v>80.739999999999995</v>
      </c>
      <c r="G43">
        <v>90.95</v>
      </c>
      <c r="H43" s="17">
        <f t="shared" si="21"/>
        <v>4.0555500000000002</v>
      </c>
      <c r="I43" s="17">
        <f t="shared" si="22"/>
        <v>8.0739999999999998</v>
      </c>
      <c r="J43" s="16">
        <f t="shared" si="23"/>
        <v>9.0950000000000006</v>
      </c>
      <c r="K43" s="18">
        <v>36</v>
      </c>
      <c r="L43">
        <f t="shared" si="17"/>
        <v>1.1751505918254002</v>
      </c>
      <c r="M43">
        <f t="shared" si="16"/>
        <v>1.4626063515879422</v>
      </c>
      <c r="N43">
        <f>SQRT((((H43-P6)^2)+(I43-Q6)^2)+(J43-R6)^2)</f>
        <v>0.42307065326596294</v>
      </c>
      <c r="O43">
        <f t="shared" si="3"/>
        <v>0.42307065326596294</v>
      </c>
      <c r="P43" s="13">
        <v>36</v>
      </c>
      <c r="Q43" s="5">
        <v>34</v>
      </c>
      <c r="R43" s="5" t="str">
        <f t="shared" si="18"/>
        <v xml:space="preserve">  </v>
      </c>
      <c r="S43" s="5">
        <f t="shared" si="19"/>
        <v>1</v>
      </c>
      <c r="T43" s="5" t="str">
        <f t="shared" si="20"/>
        <v xml:space="preserve">  </v>
      </c>
    </row>
    <row r="44" spans="1:20" ht="16.5" customHeight="1" thickBot="1" x14ac:dyDescent="0.35">
      <c r="A44" t="s">
        <v>54</v>
      </c>
      <c r="B44" t="s">
        <v>55</v>
      </c>
      <c r="C44" t="s">
        <v>14</v>
      </c>
      <c r="D44" t="s">
        <v>56</v>
      </c>
      <c r="E44">
        <v>19.181799999999999</v>
      </c>
      <c r="F44">
        <v>77.400000000000006</v>
      </c>
      <c r="G44">
        <v>79.59</v>
      </c>
      <c r="H44" s="17">
        <f t="shared" si="21"/>
        <v>3.1969666666666665</v>
      </c>
      <c r="I44" s="16">
        <f t="shared" si="22"/>
        <v>7.74</v>
      </c>
      <c r="J44" s="17">
        <f t="shared" si="23"/>
        <v>7.9590000000000005</v>
      </c>
      <c r="K44" s="18">
        <v>37</v>
      </c>
      <c r="L44">
        <f t="shared" si="17"/>
        <v>1.8590475026372684</v>
      </c>
      <c r="M44">
        <f t="shared" si="16"/>
        <v>3.3333336091464028E-10</v>
      </c>
      <c r="N44">
        <f>SQRT((((H44-P6)^2)+(I44-Q6)^2)+(J44-R6)^2)</f>
        <v>1.4319242518197315</v>
      </c>
      <c r="O44">
        <f t="shared" si="3"/>
        <v>3.3333336091464028E-10</v>
      </c>
      <c r="P44" s="13">
        <v>37</v>
      </c>
      <c r="Q44" s="5">
        <v>35</v>
      </c>
      <c r="R44" s="5" t="str">
        <f t="shared" si="18"/>
        <v xml:space="preserve">  </v>
      </c>
      <c r="S44" s="5" t="str">
        <f t="shared" si="19"/>
        <v xml:space="preserve">  </v>
      </c>
      <c r="T44" s="5">
        <f t="shared" si="20"/>
        <v>1</v>
      </c>
    </row>
    <row r="45" spans="1:20" ht="16.5" customHeight="1" thickBot="1" x14ac:dyDescent="0.35">
      <c r="A45" t="s">
        <v>57</v>
      </c>
      <c r="B45" t="s">
        <v>58</v>
      </c>
      <c r="C45" t="s">
        <v>12</v>
      </c>
      <c r="D45" t="s">
        <v>37</v>
      </c>
      <c r="E45">
        <v>24.066700000000001</v>
      </c>
      <c r="F45">
        <v>78.02</v>
      </c>
      <c r="G45">
        <v>80.239999999999995</v>
      </c>
      <c r="H45" s="17">
        <f t="shared" si="21"/>
        <v>4.0111166666666671</v>
      </c>
      <c r="I45" s="16">
        <f t="shared" si="22"/>
        <v>7.8019999999999996</v>
      </c>
      <c r="J45" s="17">
        <f t="shared" si="23"/>
        <v>8.0239999999999991</v>
      </c>
      <c r="K45" s="18">
        <v>38</v>
      </c>
      <c r="L45">
        <f t="shared" si="17"/>
        <v>1.5206635876390611</v>
      </c>
      <c r="M45">
        <f t="shared" si="16"/>
        <v>0.81909048459693035</v>
      </c>
      <c r="N45">
        <f>SQRT((((H45-P6)^2)+(I45-Q6)^2)+(J45-R6)^2)</f>
        <v>1.2092745800300007</v>
      </c>
      <c r="O45">
        <f t="shared" si="3"/>
        <v>0.81909048459693035</v>
      </c>
      <c r="P45" s="13">
        <v>38</v>
      </c>
      <c r="Q45" s="5">
        <v>36</v>
      </c>
      <c r="R45" s="5" t="str">
        <f t="shared" si="18"/>
        <v xml:space="preserve">  </v>
      </c>
      <c r="S45" s="5" t="str">
        <f t="shared" si="19"/>
        <v xml:space="preserve">  </v>
      </c>
      <c r="T45" s="5">
        <f t="shared" si="20"/>
        <v>1</v>
      </c>
    </row>
    <row r="46" spans="1:20" ht="16.5" customHeight="1" thickBot="1" x14ac:dyDescent="0.35">
      <c r="A46" t="s">
        <v>59</v>
      </c>
      <c r="B46" t="s">
        <v>60</v>
      </c>
      <c r="C46" t="s">
        <v>12</v>
      </c>
      <c r="D46" t="s">
        <v>61</v>
      </c>
      <c r="E46">
        <v>25.4815</v>
      </c>
      <c r="F46">
        <v>74.16</v>
      </c>
      <c r="G46">
        <v>90.74</v>
      </c>
      <c r="H46" s="17">
        <f t="shared" si="21"/>
        <v>4.2469166666666665</v>
      </c>
      <c r="I46" s="17">
        <f t="shared" si="22"/>
        <v>7.4159999999999995</v>
      </c>
      <c r="J46" s="16">
        <f t="shared" si="23"/>
        <v>9.0739999999999998</v>
      </c>
      <c r="K46" s="18">
        <v>39</v>
      </c>
      <c r="L46">
        <f t="shared" si="17"/>
        <v>0.51633807425803835</v>
      </c>
      <c r="M46">
        <f t="shared" si="16"/>
        <v>1.5654379584640312</v>
      </c>
      <c r="N46">
        <f>SQRT((((H46-P6)^2)+(I46-Q6)^2)+(J46-R6)^2)</f>
        <v>0.50244948974950032</v>
      </c>
      <c r="O46">
        <f t="shared" si="3"/>
        <v>0.50244948974950032</v>
      </c>
      <c r="P46" s="13">
        <v>39</v>
      </c>
      <c r="Q46" s="5">
        <v>37</v>
      </c>
      <c r="R46" s="5" t="str">
        <f t="shared" si="18"/>
        <v xml:space="preserve">  </v>
      </c>
      <c r="S46" s="5">
        <f t="shared" si="19"/>
        <v>1</v>
      </c>
      <c r="T46" s="5" t="str">
        <f t="shared" si="20"/>
        <v xml:space="preserve">  </v>
      </c>
    </row>
    <row r="47" spans="1:20" ht="16.5" customHeight="1" thickBot="1" x14ac:dyDescent="0.35">
      <c r="A47" t="s">
        <v>59</v>
      </c>
      <c r="B47" t="s">
        <v>60</v>
      </c>
      <c r="C47" t="s">
        <v>14</v>
      </c>
      <c r="D47" t="s">
        <v>61</v>
      </c>
      <c r="E47">
        <v>26</v>
      </c>
      <c r="F47">
        <v>76.56</v>
      </c>
      <c r="G47">
        <v>92.86</v>
      </c>
      <c r="H47" s="17">
        <f t="shared" si="21"/>
        <v>4.333333333333333</v>
      </c>
      <c r="I47" s="17">
        <f t="shared" si="22"/>
        <v>7.6560000000000006</v>
      </c>
      <c r="J47" s="16">
        <f t="shared" si="23"/>
        <v>9.2859999999999996</v>
      </c>
      <c r="K47" s="18">
        <v>40</v>
      </c>
      <c r="L47">
        <f t="shared" si="17"/>
        <v>0.73206232661001447</v>
      </c>
      <c r="M47">
        <f t="shared" si="16"/>
        <v>1.7490895346875566</v>
      </c>
      <c r="N47">
        <f>SQRT((((H47-P6)^2)+(I47-Q6)^2)+(J47-R6)^2)</f>
        <v>0.4702433554055101</v>
      </c>
      <c r="O47">
        <f t="shared" si="3"/>
        <v>0.4702433554055101</v>
      </c>
      <c r="P47" s="13">
        <v>40</v>
      </c>
      <c r="Q47" s="5">
        <v>38</v>
      </c>
      <c r="R47" s="5" t="str">
        <f t="shared" si="18"/>
        <v xml:space="preserve">  </v>
      </c>
      <c r="S47" s="5">
        <f t="shared" si="19"/>
        <v>1</v>
      </c>
      <c r="T47" s="5" t="str">
        <f t="shared" si="20"/>
        <v xml:space="preserve">  </v>
      </c>
    </row>
    <row r="48" spans="1:20" ht="16.5" customHeight="1" thickBot="1" x14ac:dyDescent="0.35">
      <c r="A48" t="s">
        <v>62</v>
      </c>
      <c r="B48" t="s">
        <v>63</v>
      </c>
      <c r="C48" t="s">
        <v>12</v>
      </c>
      <c r="D48" t="s">
        <v>64</v>
      </c>
      <c r="E48">
        <v>23.416699999999999</v>
      </c>
      <c r="F48">
        <v>62.4</v>
      </c>
      <c r="G48">
        <v>84.9</v>
      </c>
      <c r="H48" s="16">
        <f t="shared" si="21"/>
        <v>3.9027833333333333</v>
      </c>
      <c r="I48" s="17">
        <f t="shared" si="22"/>
        <v>6.24</v>
      </c>
      <c r="J48" s="17">
        <f t="shared" si="23"/>
        <v>8.49</v>
      </c>
      <c r="K48" s="18">
        <v>41</v>
      </c>
      <c r="L48">
        <f t="shared" si="17"/>
        <v>1.0829615885407164</v>
      </c>
      <c r="M48">
        <f t="shared" si="16"/>
        <v>1.7407292053831638</v>
      </c>
      <c r="N48">
        <f>SQRT((((H48-P6)^2)+(I48-Q6)^2)+(J48-R6)^2)</f>
        <v>1.6469503497141005</v>
      </c>
      <c r="O48">
        <f t="shared" si="3"/>
        <v>1.0829615885407164</v>
      </c>
      <c r="P48" s="13">
        <v>41</v>
      </c>
      <c r="Q48" s="5">
        <v>39</v>
      </c>
      <c r="R48" s="5" t="str">
        <f t="shared" si="18"/>
        <v xml:space="preserve">  </v>
      </c>
      <c r="S48" s="5" t="str">
        <f t="shared" si="19"/>
        <v xml:space="preserve">  </v>
      </c>
      <c r="T48" s="5">
        <f t="shared" si="20"/>
        <v>1</v>
      </c>
    </row>
    <row r="49" spans="1:20" ht="16.5" customHeight="1" thickBot="1" x14ac:dyDescent="0.35">
      <c r="A49" t="s">
        <v>62</v>
      </c>
      <c r="B49" t="s">
        <v>63</v>
      </c>
      <c r="C49" t="s">
        <v>14</v>
      </c>
      <c r="D49" t="s">
        <v>64</v>
      </c>
      <c r="E49">
        <v>22.9</v>
      </c>
      <c r="F49">
        <v>61.68</v>
      </c>
      <c r="G49">
        <v>82.65</v>
      </c>
      <c r="H49" s="16">
        <f t="shared" si="21"/>
        <v>3.8166666666666664</v>
      </c>
      <c r="I49" s="17">
        <f t="shared" si="22"/>
        <v>6.1680000000000001</v>
      </c>
      <c r="J49" s="17">
        <f t="shared" si="23"/>
        <v>8.2650000000000006</v>
      </c>
      <c r="K49" s="18">
        <v>42</v>
      </c>
      <c r="L49">
        <f t="shared" si="17"/>
        <v>1.3177417656006549</v>
      </c>
      <c r="M49">
        <f t="shared" si="16"/>
        <v>1.7172210369043548</v>
      </c>
      <c r="N49">
        <f>SQRT((((H49-P6)^2)+(I49-Q6)^2)+(J49-R6)^2)</f>
        <v>1.8198993660464755</v>
      </c>
      <c r="O49">
        <f t="shared" si="3"/>
        <v>1.3177417656006549</v>
      </c>
      <c r="P49" s="13">
        <v>42</v>
      </c>
      <c r="Q49" s="5">
        <v>40</v>
      </c>
      <c r="R49" s="5" t="str">
        <f t="shared" si="18"/>
        <v xml:space="preserve">  </v>
      </c>
      <c r="S49" s="5" t="str">
        <f t="shared" si="19"/>
        <v xml:space="preserve">  </v>
      </c>
      <c r="T49" s="5">
        <f t="shared" si="20"/>
        <v>1</v>
      </c>
    </row>
    <row r="50" spans="1:20" ht="16.5" customHeight="1" thickBot="1" x14ac:dyDescent="0.35">
      <c r="A50" t="s">
        <v>65</v>
      </c>
      <c r="B50" t="s">
        <v>66</v>
      </c>
      <c r="C50" t="s">
        <v>12</v>
      </c>
      <c r="D50" t="s">
        <v>32</v>
      </c>
      <c r="E50">
        <v>24.583300000000001</v>
      </c>
      <c r="F50">
        <v>72.28</v>
      </c>
      <c r="G50">
        <v>87.19</v>
      </c>
      <c r="H50" s="16">
        <f t="shared" si="21"/>
        <v>4.0972166666666672</v>
      </c>
      <c r="I50" s="17">
        <f t="shared" si="22"/>
        <v>7.2279999999999998</v>
      </c>
      <c r="J50" s="17">
        <f t="shared" si="23"/>
        <v>8.7189999999999994</v>
      </c>
      <c r="K50" s="18">
        <v>43</v>
      </c>
      <c r="L50">
        <f t="shared" si="17"/>
        <v>0.62659935112374621</v>
      </c>
      <c r="M50">
        <f t="shared" si="16"/>
        <v>1.2845987941376229</v>
      </c>
      <c r="N50">
        <f>SQRT((((H50-P6)^2)+(I50-Q6)^2)+(J50-R6)^2)</f>
        <v>0.73569966688135302</v>
      </c>
      <c r="O50">
        <f t="shared" si="3"/>
        <v>0.62659935112374621</v>
      </c>
      <c r="P50" s="13">
        <v>43</v>
      </c>
      <c r="Q50" s="5">
        <v>41</v>
      </c>
      <c r="R50" s="5">
        <f t="shared" si="18"/>
        <v>1</v>
      </c>
      <c r="S50" s="5" t="str">
        <f t="shared" si="19"/>
        <v xml:space="preserve">  </v>
      </c>
      <c r="T50" s="5" t="str">
        <f t="shared" si="20"/>
        <v xml:space="preserve">  </v>
      </c>
    </row>
    <row r="51" spans="1:20" ht="16.5" customHeight="1" thickBot="1" x14ac:dyDescent="0.35">
      <c r="A51" t="s">
        <v>65</v>
      </c>
      <c r="B51" t="s">
        <v>66</v>
      </c>
      <c r="C51" t="s">
        <v>14</v>
      </c>
      <c r="D51" t="s">
        <v>29</v>
      </c>
      <c r="E51">
        <v>24.7027</v>
      </c>
      <c r="F51">
        <v>76.23</v>
      </c>
      <c r="G51">
        <v>94.69</v>
      </c>
      <c r="H51" s="17">
        <f t="shared" si="21"/>
        <v>4.117116666666667</v>
      </c>
      <c r="I51" s="17">
        <f t="shared" si="22"/>
        <v>7.6230000000000002</v>
      </c>
      <c r="J51" s="16">
        <f t="shared" si="23"/>
        <v>9.4689999999999994</v>
      </c>
      <c r="K51" s="18">
        <v>44</v>
      </c>
      <c r="L51">
        <f t="shared" si="17"/>
        <v>0.74742077406815055</v>
      </c>
      <c r="M51">
        <f t="shared" si="16"/>
        <v>1.772135723325549</v>
      </c>
      <c r="N51">
        <f>SQRT((((H51-P6)^2)+(I51-Q6)^2)+(J51-R6)^2)</f>
        <v>0.36047164914326707</v>
      </c>
      <c r="O51">
        <f t="shared" si="3"/>
        <v>0.36047164914326707</v>
      </c>
      <c r="P51" s="13">
        <v>44</v>
      </c>
      <c r="Q51" s="5">
        <v>42</v>
      </c>
      <c r="R51" s="5">
        <f t="shared" si="18"/>
        <v>1</v>
      </c>
      <c r="S51" s="5" t="str">
        <f t="shared" si="19"/>
        <v xml:space="preserve">  </v>
      </c>
      <c r="T51" s="5" t="str">
        <f t="shared" si="20"/>
        <v xml:space="preserve">  </v>
      </c>
    </row>
    <row r="52" spans="1:20" ht="16.5" customHeight="1" thickBot="1" x14ac:dyDescent="0.35">
      <c r="A52" t="s">
        <v>67</v>
      </c>
      <c r="B52" t="s">
        <v>68</v>
      </c>
      <c r="C52" t="s">
        <v>12</v>
      </c>
      <c r="D52" t="s">
        <v>13</v>
      </c>
      <c r="E52">
        <v>23.945900000000002</v>
      </c>
      <c r="F52">
        <v>81.96</v>
      </c>
      <c r="G52">
        <v>92.28</v>
      </c>
      <c r="H52" s="17">
        <f t="shared" si="21"/>
        <v>3.9909833333333338</v>
      </c>
      <c r="I52" s="17">
        <f t="shared" si="22"/>
        <v>8.1959999999999997</v>
      </c>
      <c r="J52" s="16">
        <f t="shared" si="23"/>
        <v>9.2279999999999998</v>
      </c>
      <c r="K52" s="18">
        <v>45</v>
      </c>
      <c r="L52">
        <f t="shared" si="17"/>
        <v>1.2985796172408655</v>
      </c>
      <c r="M52">
        <f t="shared" si="16"/>
        <v>1.5648512601570479</v>
      </c>
      <c r="N52">
        <f>SQRT((((H52-P6)^2)+(I52-Q6)^2)+(J52-R6)^2)</f>
        <v>0.49572275957898077</v>
      </c>
      <c r="O52">
        <f t="shared" si="3"/>
        <v>0.49572275957898077</v>
      </c>
      <c r="P52" s="13">
        <v>45</v>
      </c>
      <c r="Q52" s="5">
        <v>43</v>
      </c>
      <c r="R52" s="5">
        <f t="shared" si="18"/>
        <v>1</v>
      </c>
      <c r="S52" s="5" t="str">
        <f t="shared" si="19"/>
        <v xml:space="preserve">  </v>
      </c>
      <c r="T52" s="5" t="str">
        <f t="shared" si="20"/>
        <v xml:space="preserve">  </v>
      </c>
    </row>
    <row r="53" spans="1:20" ht="16.5" customHeight="1" thickBot="1" x14ac:dyDescent="0.35">
      <c r="A53" t="s">
        <v>67</v>
      </c>
      <c r="B53" t="s">
        <v>68</v>
      </c>
      <c r="C53" t="s">
        <v>14</v>
      </c>
      <c r="D53" t="s">
        <v>13</v>
      </c>
      <c r="E53">
        <v>21.411799999999999</v>
      </c>
      <c r="F53">
        <v>80.239999999999995</v>
      </c>
      <c r="G53">
        <v>85.71</v>
      </c>
      <c r="H53" s="17">
        <f t="shared" si="21"/>
        <v>3.5686333333333331</v>
      </c>
      <c r="I53" s="16">
        <f t="shared" si="22"/>
        <v>8.0239999999999991</v>
      </c>
      <c r="J53" s="17">
        <f t="shared" si="23"/>
        <v>8.5709999999999997</v>
      </c>
      <c r="K53" s="18">
        <v>46</v>
      </c>
      <c r="L53">
        <f t="shared" si="17"/>
        <v>1.463967499479365</v>
      </c>
      <c r="M53">
        <f t="shared" si="16"/>
        <v>0.77028313681615324</v>
      </c>
      <c r="N53">
        <f>SQRT((((H53-P6)^2)+(I53-Q6)^2)+(J53-R6)^2)</f>
        <v>0.78156168906416645</v>
      </c>
      <c r="O53">
        <f t="shared" si="3"/>
        <v>0.77028313681615324</v>
      </c>
      <c r="P53" s="13">
        <v>46</v>
      </c>
      <c r="Q53" s="5">
        <v>44</v>
      </c>
      <c r="R53" s="5" t="str">
        <f t="shared" si="18"/>
        <v xml:space="preserve">  </v>
      </c>
      <c r="S53" s="5" t="str">
        <f t="shared" si="19"/>
        <v xml:space="preserve">  </v>
      </c>
      <c r="T53" s="5">
        <f t="shared" si="20"/>
        <v>1</v>
      </c>
    </row>
    <row r="54" spans="1:20" ht="16.5" customHeight="1" thickBot="1" x14ac:dyDescent="0.35">
      <c r="A54" t="s">
        <v>69</v>
      </c>
      <c r="B54" t="s">
        <v>70</v>
      </c>
      <c r="C54" t="s">
        <v>12</v>
      </c>
      <c r="D54" t="s">
        <v>27</v>
      </c>
      <c r="E54">
        <v>25.1538</v>
      </c>
      <c r="F54">
        <v>69.430000000000007</v>
      </c>
      <c r="G54">
        <v>87.36</v>
      </c>
      <c r="H54" s="16">
        <f t="shared" si="21"/>
        <v>4.1923000000000004</v>
      </c>
      <c r="I54" s="17">
        <f t="shared" si="22"/>
        <v>6.9430000000000005</v>
      </c>
      <c r="J54" s="17">
        <f t="shared" si="23"/>
        <v>8.7360000000000007</v>
      </c>
      <c r="K54" s="18">
        <v>47</v>
      </c>
      <c r="L54">
        <f t="shared" si="17"/>
        <v>0.51129001984400968</v>
      </c>
      <c r="M54">
        <f t="shared" si="16"/>
        <v>1.4931933711950678</v>
      </c>
      <c r="N54">
        <f>SQRT((((H54-P6)^2)+(I54-Q6)^2)+(J54-R6)^2)</f>
        <v>0.96709591392497718</v>
      </c>
      <c r="O54">
        <f t="shared" si="3"/>
        <v>0.51129001984400968</v>
      </c>
      <c r="P54" s="13">
        <v>47</v>
      </c>
      <c r="Q54" s="5">
        <v>45</v>
      </c>
      <c r="R54" s="5" t="str">
        <f t="shared" si="18"/>
        <v xml:space="preserve">  </v>
      </c>
      <c r="S54" s="5" t="str">
        <f t="shared" si="19"/>
        <v xml:space="preserve">  </v>
      </c>
      <c r="T54" s="5">
        <f t="shared" si="20"/>
        <v>1</v>
      </c>
    </row>
    <row r="55" spans="1:20" ht="16.5" customHeight="1" thickBot="1" x14ac:dyDescent="0.35">
      <c r="A55" t="s">
        <v>69</v>
      </c>
      <c r="B55" t="s">
        <v>70</v>
      </c>
      <c r="C55" t="s">
        <v>14</v>
      </c>
      <c r="D55" t="s">
        <v>71</v>
      </c>
      <c r="E55">
        <v>25.714300000000001</v>
      </c>
      <c r="F55">
        <v>78.95</v>
      </c>
      <c r="G55">
        <v>83.16</v>
      </c>
      <c r="H55" s="17">
        <f t="shared" si="21"/>
        <v>4.2857166666666666</v>
      </c>
      <c r="I55" s="17">
        <f t="shared" si="22"/>
        <v>7.8950000000000005</v>
      </c>
      <c r="J55" s="16">
        <f t="shared" si="23"/>
        <v>8.3159999999999989</v>
      </c>
      <c r="K55" s="18">
        <v>48</v>
      </c>
      <c r="L55">
        <f t="shared" si="17"/>
        <v>1.338258388212469</v>
      </c>
      <c r="M55">
        <f t="shared" si="16"/>
        <v>1.1562225399005879</v>
      </c>
      <c r="N55">
        <f>SQRT((((H55-P6)^2)+(I55-Q6)^2)+(J55-R6)^2)</f>
        <v>1.0124456774186295</v>
      </c>
      <c r="O55">
        <f t="shared" si="3"/>
        <v>1.0124456774186295</v>
      </c>
      <c r="P55" s="13">
        <v>48</v>
      </c>
      <c r="Q55" s="5">
        <v>46</v>
      </c>
      <c r="R55" s="5" t="str">
        <f t="shared" si="18"/>
        <v xml:space="preserve">  </v>
      </c>
      <c r="S55" s="5">
        <f t="shared" si="19"/>
        <v>1</v>
      </c>
      <c r="T55" s="5" t="str">
        <f t="shared" si="20"/>
        <v xml:space="preserve">  </v>
      </c>
    </row>
    <row r="56" spans="1:20" ht="16.5" customHeight="1" thickBot="1" x14ac:dyDescent="0.35">
      <c r="A56" t="s">
        <v>72</v>
      </c>
      <c r="B56" t="s">
        <v>73</v>
      </c>
      <c r="C56" t="s">
        <v>12</v>
      </c>
      <c r="D56" t="s">
        <v>74</v>
      </c>
      <c r="E56">
        <v>25</v>
      </c>
      <c r="F56">
        <v>74.52</v>
      </c>
      <c r="G56">
        <v>83.6</v>
      </c>
      <c r="H56" s="17">
        <f t="shared" si="21"/>
        <v>4.166666666666667</v>
      </c>
      <c r="I56" s="17">
        <f t="shared" si="22"/>
        <v>7.452</v>
      </c>
      <c r="J56" s="16">
        <f t="shared" si="23"/>
        <v>8.36</v>
      </c>
      <c r="K56" s="18">
        <v>49</v>
      </c>
      <c r="L56">
        <f t="shared" si="17"/>
        <v>1.0303337781393953</v>
      </c>
      <c r="M56">
        <f t="shared" si="16"/>
        <v>1.0881466304471719</v>
      </c>
      <c r="N56">
        <f>SQRT((((H56-P6)^2)+(I56-Q6)^2)+(J56-R6)^2)</f>
        <v>0.94842169012683042</v>
      </c>
      <c r="O56">
        <f t="shared" si="3"/>
        <v>0.94842169012683042</v>
      </c>
      <c r="P56" s="13">
        <v>49</v>
      </c>
      <c r="Q56" s="5">
        <v>47</v>
      </c>
      <c r="R56" s="5">
        <f t="shared" si="18"/>
        <v>1</v>
      </c>
      <c r="S56" s="5" t="str">
        <f t="shared" si="19"/>
        <v xml:space="preserve">  </v>
      </c>
      <c r="T56" s="5" t="str">
        <f t="shared" si="20"/>
        <v xml:space="preserve">  </v>
      </c>
    </row>
    <row r="57" spans="1:20" ht="16.5" customHeight="1" thickBot="1" x14ac:dyDescent="0.35">
      <c r="A57" t="s">
        <v>75</v>
      </c>
      <c r="B57" t="s">
        <v>11</v>
      </c>
      <c r="C57" t="s">
        <v>12</v>
      </c>
      <c r="D57" t="s">
        <v>76</v>
      </c>
      <c r="E57">
        <v>24.277799999999999</v>
      </c>
      <c r="F57">
        <v>79.62</v>
      </c>
      <c r="G57">
        <v>79.64</v>
      </c>
      <c r="H57" s="17">
        <f t="shared" si="21"/>
        <v>4.0462999999999996</v>
      </c>
      <c r="I57" s="16">
        <f t="shared" si="22"/>
        <v>7.9620000000000006</v>
      </c>
      <c r="J57" s="17">
        <f t="shared" si="23"/>
        <v>7.9640000000000004</v>
      </c>
      <c r="K57" s="18">
        <v>50</v>
      </c>
      <c r="L57">
        <f t="shared" si="17"/>
        <v>1.6584029117280543</v>
      </c>
      <c r="M57">
        <f t="shared" si="16"/>
        <v>0.87788160394491044</v>
      </c>
      <c r="N57">
        <f>SQRT((((H57-P6)^2)+(I57-Q6)^2)+(J57-R6)^2)</f>
        <v>1.2939193071804698</v>
      </c>
      <c r="O57">
        <f t="shared" si="3"/>
        <v>0.87788160394491044</v>
      </c>
      <c r="P57" s="13">
        <v>50</v>
      </c>
      <c r="Q57" s="5">
        <v>48</v>
      </c>
      <c r="R57" s="5" t="str">
        <f t="shared" si="18"/>
        <v xml:space="preserve">  </v>
      </c>
      <c r="S57" s="5" t="str">
        <f t="shared" si="19"/>
        <v xml:space="preserve">  </v>
      </c>
      <c r="T57" s="5">
        <f t="shared" si="20"/>
        <v>1</v>
      </c>
    </row>
    <row r="58" spans="1:20" ht="16.5" customHeight="1" thickBot="1" x14ac:dyDescent="0.35">
      <c r="A58" t="s">
        <v>77</v>
      </c>
      <c r="B58" t="s">
        <v>78</v>
      </c>
      <c r="C58" t="s">
        <v>12</v>
      </c>
      <c r="D58" t="s">
        <v>79</v>
      </c>
      <c r="E58">
        <v>25.368400000000001</v>
      </c>
      <c r="F58">
        <v>62.96</v>
      </c>
      <c r="G58">
        <v>84.01</v>
      </c>
      <c r="H58" s="16">
        <f t="shared" si="21"/>
        <v>4.2280666666666669</v>
      </c>
      <c r="I58" s="17">
        <f t="shared" si="22"/>
        <v>6.2960000000000003</v>
      </c>
      <c r="J58" s="17">
        <f t="shared" si="23"/>
        <v>8.4009999999999998</v>
      </c>
      <c r="K58" s="18">
        <v>51</v>
      </c>
      <c r="L58">
        <f t="shared" si="17"/>
        <v>1.0520708092848436</v>
      </c>
      <c r="M58">
        <f t="shared" si="16"/>
        <v>1.8285697168313273</v>
      </c>
      <c r="N58">
        <f>SQRT((((H58-P6)^2)+(I58-Q6)^2)+(J58-R6)^2)</f>
        <v>1.6777794617476094</v>
      </c>
      <c r="O58">
        <f t="shared" si="3"/>
        <v>1.0520708092848436</v>
      </c>
      <c r="P58" s="13">
        <v>51</v>
      </c>
      <c r="Q58" s="5">
        <v>49</v>
      </c>
      <c r="R58" s="5" t="str">
        <f t="shared" si="18"/>
        <v xml:space="preserve">  </v>
      </c>
      <c r="S58" s="5" t="str">
        <f t="shared" si="19"/>
        <v xml:space="preserve">  </v>
      </c>
      <c r="T58" s="5">
        <f t="shared" si="20"/>
        <v>1</v>
      </c>
    </row>
    <row r="59" spans="1:20" ht="16.5" customHeight="1" thickBot="1" x14ac:dyDescent="0.35">
      <c r="A59" t="s">
        <v>80</v>
      </c>
      <c r="B59" t="s">
        <v>81</v>
      </c>
      <c r="C59" t="s">
        <v>12</v>
      </c>
      <c r="D59" t="s">
        <v>82</v>
      </c>
      <c r="E59">
        <v>23.8889</v>
      </c>
      <c r="F59">
        <v>70.88</v>
      </c>
      <c r="G59">
        <v>84.29</v>
      </c>
      <c r="H59" s="16">
        <f t="shared" si="21"/>
        <v>3.9814833333333333</v>
      </c>
      <c r="I59" s="17">
        <f t="shared" si="22"/>
        <v>7.0879999999999992</v>
      </c>
      <c r="J59" s="17">
        <f t="shared" si="23"/>
        <v>8.4290000000000003</v>
      </c>
      <c r="K59" s="18">
        <v>52</v>
      </c>
      <c r="L59">
        <f t="shared" si="17"/>
        <v>0.87673680332645931</v>
      </c>
      <c r="M59">
        <f t="shared" si="16"/>
        <v>1.123151993166895</v>
      </c>
      <c r="N59">
        <f>SQRT((((H59-P6)^2)+(I59-Q6)^2)+(J59-R6)^2)</f>
        <v>1.0169251386922571</v>
      </c>
      <c r="O59">
        <f t="shared" si="3"/>
        <v>0.87673680332645931</v>
      </c>
      <c r="P59" s="13">
        <v>52</v>
      </c>
      <c r="Q59" s="5">
        <v>50</v>
      </c>
      <c r="R59" s="5" t="str">
        <f t="shared" si="18"/>
        <v xml:space="preserve">  </v>
      </c>
      <c r="S59" s="5">
        <f t="shared" si="19"/>
        <v>1</v>
      </c>
      <c r="T59" s="5" t="str">
        <f t="shared" si="20"/>
        <v xml:space="preserve">  </v>
      </c>
    </row>
    <row r="60" spans="1:20" ht="16.5" customHeight="1" thickBot="1" x14ac:dyDescent="0.35">
      <c r="A60" t="s">
        <v>83</v>
      </c>
      <c r="B60" t="s">
        <v>84</v>
      </c>
      <c r="C60" t="s">
        <v>12</v>
      </c>
      <c r="D60" t="s">
        <v>79</v>
      </c>
      <c r="E60">
        <v>23.833300000000001</v>
      </c>
      <c r="F60">
        <v>71.12</v>
      </c>
      <c r="G60">
        <v>87.62</v>
      </c>
      <c r="H60" s="16">
        <f t="shared" si="21"/>
        <v>3.9722166666666667</v>
      </c>
      <c r="I60" s="17">
        <f t="shared" si="22"/>
        <v>7.1120000000000001</v>
      </c>
      <c r="J60" s="17">
        <f t="shared" si="23"/>
        <v>8.7620000000000005</v>
      </c>
      <c r="K60" s="18">
        <v>53</v>
      </c>
      <c r="L60">
        <f t="shared" si="17"/>
        <v>0.59369092414490587</v>
      </c>
      <c r="M60">
        <f t="shared" si="16"/>
        <v>1.2807051034423063</v>
      </c>
      <c r="N60">
        <f>SQRT((((H60-P6)^2)+(I60-Q6)^2)+(J60-R6)^2)</f>
        <v>0.76512090543434086</v>
      </c>
      <c r="O60">
        <f t="shared" si="3"/>
        <v>0.59369092414490587</v>
      </c>
      <c r="P60" s="13">
        <v>53</v>
      </c>
      <c r="Q60" s="5">
        <v>51</v>
      </c>
      <c r="R60" s="5">
        <f t="shared" si="18"/>
        <v>1</v>
      </c>
      <c r="S60" s="5" t="str">
        <f t="shared" si="19"/>
        <v xml:space="preserve">  </v>
      </c>
      <c r="T60" s="5" t="str">
        <f t="shared" si="20"/>
        <v xml:space="preserve">  </v>
      </c>
    </row>
    <row r="61" spans="1:20" ht="16.5" customHeight="1" thickBot="1" x14ac:dyDescent="0.35">
      <c r="A61" t="s">
        <v>85</v>
      </c>
      <c r="B61" t="s">
        <v>86</v>
      </c>
      <c r="C61" t="s">
        <v>12</v>
      </c>
      <c r="D61" t="s">
        <v>71</v>
      </c>
      <c r="E61">
        <v>23.411799999999999</v>
      </c>
      <c r="F61">
        <v>63.26</v>
      </c>
      <c r="G61">
        <v>90.71</v>
      </c>
      <c r="H61" s="16">
        <f t="shared" si="21"/>
        <v>3.9019666666666666</v>
      </c>
      <c r="I61" s="17">
        <f t="shared" si="22"/>
        <v>6.3259999999999996</v>
      </c>
      <c r="J61" s="17">
        <f t="shared" si="23"/>
        <v>9.0709999999999997</v>
      </c>
      <c r="K61" s="18">
        <v>54</v>
      </c>
      <c r="L61">
        <f t="shared" si="17"/>
        <v>0.72620012223344255</v>
      </c>
      <c r="M61">
        <f t="shared" si="16"/>
        <v>1.9320882483804931</v>
      </c>
      <c r="N61">
        <f>SQRT((((H61-P6)^2)+(I61-Q6)^2)+(J61-R6)^2)</f>
        <v>1.3975219363142393</v>
      </c>
      <c r="O61">
        <f t="shared" si="3"/>
        <v>0.72620012223344255</v>
      </c>
      <c r="P61" s="13">
        <v>54</v>
      </c>
      <c r="Q61" s="5">
        <v>52</v>
      </c>
      <c r="R61" s="5">
        <f t="shared" si="18"/>
        <v>1</v>
      </c>
      <c r="S61" s="5" t="str">
        <f t="shared" si="19"/>
        <v xml:space="preserve">  </v>
      </c>
      <c r="T61" s="5" t="str">
        <f t="shared" si="20"/>
        <v xml:space="preserve">  </v>
      </c>
    </row>
    <row r="62" spans="1:20" ht="16.5" customHeight="1" thickBot="1" x14ac:dyDescent="0.35">
      <c r="A62" t="s">
        <v>87</v>
      </c>
      <c r="B62" t="s">
        <v>88</v>
      </c>
      <c r="C62" t="s">
        <v>12</v>
      </c>
      <c r="D62" t="s">
        <v>89</v>
      </c>
      <c r="E62">
        <v>26.8125</v>
      </c>
      <c r="F62">
        <v>68.91</v>
      </c>
      <c r="G62">
        <v>91.18</v>
      </c>
      <c r="H62" s="16">
        <f t="shared" si="21"/>
        <v>4.46875</v>
      </c>
      <c r="I62" s="17">
        <f t="shared" si="22"/>
        <v>6.891</v>
      </c>
      <c r="J62" s="17">
        <f t="shared" si="23"/>
        <v>9.1180000000000003</v>
      </c>
      <c r="K62" s="18">
        <v>55</v>
      </c>
      <c r="L62">
        <f t="shared" si="17"/>
        <v>0.2359428046717866</v>
      </c>
      <c r="M62">
        <f t="shared" si="16"/>
        <v>1.9187274027585552</v>
      </c>
      <c r="N62">
        <f>SQRT((((H62-P6)^2)+(I62-Q6)^2)+(J62-R6)^2)</f>
        <v>1.0231510563187081</v>
      </c>
      <c r="O62">
        <f t="shared" si="3"/>
        <v>0.2359428046717866</v>
      </c>
      <c r="P62" s="13">
        <v>55</v>
      </c>
      <c r="Q62" s="5">
        <v>53</v>
      </c>
      <c r="R62" s="5">
        <f t="shared" si="18"/>
        <v>1</v>
      </c>
      <c r="S62" s="5" t="str">
        <f t="shared" si="19"/>
        <v xml:space="preserve">  </v>
      </c>
      <c r="T62" s="5" t="str">
        <f t="shared" si="20"/>
        <v xml:space="preserve">  </v>
      </c>
    </row>
    <row r="63" spans="1:20" ht="16.5" customHeight="1" thickBot="1" x14ac:dyDescent="0.35">
      <c r="A63" t="s">
        <v>90</v>
      </c>
      <c r="B63" t="s">
        <v>91</v>
      </c>
      <c r="C63" t="s">
        <v>12</v>
      </c>
      <c r="D63" t="s">
        <v>92</v>
      </c>
      <c r="E63">
        <v>26.3125</v>
      </c>
      <c r="F63">
        <v>72.180000000000007</v>
      </c>
      <c r="G63">
        <v>94.54</v>
      </c>
      <c r="H63" s="16">
        <f t="shared" si="21"/>
        <v>4.385416666666667</v>
      </c>
      <c r="I63" s="17">
        <f t="shared" si="22"/>
        <v>7.2180000000000009</v>
      </c>
      <c r="J63" s="17">
        <f t="shared" si="23"/>
        <v>9.4540000000000006</v>
      </c>
      <c r="K63" s="18">
        <v>56</v>
      </c>
      <c r="L63">
        <f t="shared" si="17"/>
        <v>0.37762195427989581</v>
      </c>
      <c r="M63">
        <f t="shared" si="16"/>
        <v>1.9798793906972474</v>
      </c>
      <c r="N63">
        <f>SQRT((((H63-P6)^2)+(I63-Q6)^2)+(J63-R6)^2)</f>
        <v>0.75182088269560576</v>
      </c>
      <c r="O63">
        <f t="shared" si="3"/>
        <v>0.37762195427989581</v>
      </c>
      <c r="P63" s="13">
        <v>56</v>
      </c>
      <c r="Q63" s="5">
        <v>54</v>
      </c>
      <c r="R63" s="5">
        <f t="shared" si="18"/>
        <v>1</v>
      </c>
      <c r="S63" s="5" t="str">
        <f t="shared" si="19"/>
        <v xml:space="preserve">  </v>
      </c>
      <c r="T63" s="5" t="str">
        <f t="shared" si="20"/>
        <v xml:space="preserve">  </v>
      </c>
    </row>
    <row r="64" spans="1:20" ht="16.5" customHeight="1" thickBot="1" x14ac:dyDescent="0.35">
      <c r="A64" t="s">
        <v>93</v>
      </c>
      <c r="B64" t="s">
        <v>94</v>
      </c>
      <c r="C64" t="s">
        <v>12</v>
      </c>
      <c r="D64" t="s">
        <v>37</v>
      </c>
      <c r="E64">
        <v>24.857099999999999</v>
      </c>
      <c r="F64">
        <v>66.069999999999993</v>
      </c>
      <c r="G64">
        <v>80.75</v>
      </c>
      <c r="H64" s="16">
        <f t="shared" si="21"/>
        <v>4.1428500000000001</v>
      </c>
      <c r="I64" s="17">
        <f t="shared" si="22"/>
        <v>6.6069999999999993</v>
      </c>
      <c r="J64" s="17">
        <f t="shared" si="23"/>
        <v>8.0749999999999993</v>
      </c>
      <c r="K64" s="18">
        <v>57</v>
      </c>
      <c r="L64">
        <f t="shared" si="17"/>
        <v>1.2161318734108526</v>
      </c>
      <c r="M64">
        <f t="shared" si="16"/>
        <v>1.4804865010013404</v>
      </c>
      <c r="N64">
        <f>SQRT((((H64-P6)^2)+(I64-Q6)^2)+(J64-R6)^2)</f>
        <v>1.6177322607887532</v>
      </c>
      <c r="O64">
        <f t="shared" si="3"/>
        <v>1.2161318734108526</v>
      </c>
      <c r="P64" s="13">
        <v>57</v>
      </c>
      <c r="Q64" s="5">
        <v>55</v>
      </c>
      <c r="R64" s="5">
        <f t="shared" si="18"/>
        <v>1</v>
      </c>
      <c r="S64" s="5" t="str">
        <f t="shared" si="19"/>
        <v xml:space="preserve">  </v>
      </c>
      <c r="T64" s="5" t="str">
        <f t="shared" si="20"/>
        <v xml:space="preserve">  </v>
      </c>
    </row>
    <row r="65" spans="1:20" ht="16.5" customHeight="1" thickBot="1" x14ac:dyDescent="0.35">
      <c r="A65" t="s">
        <v>95</v>
      </c>
      <c r="B65" t="s">
        <v>96</v>
      </c>
      <c r="C65" t="s">
        <v>12</v>
      </c>
      <c r="D65" t="s">
        <v>74</v>
      </c>
      <c r="E65">
        <v>27.526299999999999</v>
      </c>
      <c r="F65">
        <v>70.27</v>
      </c>
      <c r="G65">
        <v>85.71</v>
      </c>
      <c r="H65" s="16">
        <f t="shared" si="21"/>
        <v>4.5877166666666662</v>
      </c>
      <c r="I65" s="17">
        <f t="shared" si="22"/>
        <v>7.0269999999999992</v>
      </c>
      <c r="J65" s="17">
        <f t="shared" si="23"/>
        <v>8.5709999999999997</v>
      </c>
      <c r="K65" s="18">
        <v>58</v>
      </c>
      <c r="L65">
        <f t="shared" si="17"/>
        <v>0.74774062826337029</v>
      </c>
      <c r="M65">
        <f t="shared" si="16"/>
        <v>1.6784214493305412</v>
      </c>
      <c r="N65">
        <f>SQRT((((H65-P6)^2)+(I65-Q6)^2)+(J65-R6)^2)</f>
        <v>1.1876519900721478</v>
      </c>
      <c r="O65">
        <f t="shared" si="3"/>
        <v>0.74774062826337029</v>
      </c>
      <c r="P65" s="13">
        <v>58</v>
      </c>
      <c r="Q65" s="5">
        <v>56</v>
      </c>
      <c r="R65" s="5">
        <f t="shared" si="18"/>
        <v>1</v>
      </c>
      <c r="S65" s="5" t="str">
        <f t="shared" si="19"/>
        <v xml:space="preserve">  </v>
      </c>
      <c r="T65" s="5" t="str">
        <f t="shared" si="20"/>
        <v xml:space="preserve">  </v>
      </c>
    </row>
    <row r="66" spans="1:20" ht="16.5" customHeight="1" thickBot="1" x14ac:dyDescent="0.35">
      <c r="A66" t="s">
        <v>97</v>
      </c>
      <c r="B66" t="s">
        <v>98</v>
      </c>
      <c r="C66" t="s">
        <v>12</v>
      </c>
      <c r="D66" t="s">
        <v>89</v>
      </c>
      <c r="E66">
        <v>26.75</v>
      </c>
      <c r="F66">
        <v>71.89</v>
      </c>
      <c r="G66">
        <v>94.71</v>
      </c>
      <c r="H66" s="16">
        <f t="shared" si="21"/>
        <v>4.458333333333333</v>
      </c>
      <c r="I66" s="17">
        <f t="shared" si="22"/>
        <v>7.1890000000000001</v>
      </c>
      <c r="J66" s="17">
        <f t="shared" si="23"/>
        <v>9.4710000000000001</v>
      </c>
      <c r="K66" s="18">
        <v>59</v>
      </c>
      <c r="L66">
        <f t="shared" si="17"/>
        <v>0.39519267468539987</v>
      </c>
      <c r="M66">
        <f t="shared" si="16"/>
        <v>2.0446982337100184</v>
      </c>
      <c r="N66">
        <f>SQRT((((H66-P6)^2)+(I66-Q6)^2)+(J66-R6)^2)</f>
        <v>0.82666981309732501</v>
      </c>
      <c r="O66">
        <f t="shared" si="3"/>
        <v>0.39519267468539987</v>
      </c>
      <c r="P66" s="13">
        <v>59</v>
      </c>
      <c r="Q66" s="5">
        <v>57</v>
      </c>
      <c r="R66" s="5">
        <f t="shared" si="18"/>
        <v>1</v>
      </c>
      <c r="S66" s="5" t="str">
        <f t="shared" si="19"/>
        <v xml:space="preserve">  </v>
      </c>
      <c r="T66" s="5" t="str">
        <f t="shared" si="20"/>
        <v xml:space="preserve">  </v>
      </c>
    </row>
    <row r="67" spans="1:20" ht="16.5" customHeight="1" thickBot="1" x14ac:dyDescent="0.35">
      <c r="A67" t="s">
        <v>99</v>
      </c>
      <c r="B67" t="s">
        <v>100</v>
      </c>
      <c r="C67" t="s">
        <v>12</v>
      </c>
      <c r="D67" t="s">
        <v>71</v>
      </c>
      <c r="E67">
        <v>27.333300000000001</v>
      </c>
      <c r="F67">
        <v>73.400000000000006</v>
      </c>
      <c r="G67">
        <v>92.86</v>
      </c>
      <c r="H67" s="16">
        <f t="shared" si="21"/>
        <v>4.5555500000000002</v>
      </c>
      <c r="I67" s="17">
        <f t="shared" si="22"/>
        <v>7.3400000000000007</v>
      </c>
      <c r="J67" s="17">
        <f t="shared" si="23"/>
        <v>9.2859999999999996</v>
      </c>
      <c r="K67" s="18">
        <v>60</v>
      </c>
      <c r="L67">
        <f t="shared" si="17"/>
        <v>0.50282460209061952</v>
      </c>
      <c r="M67">
        <f t="shared" si="16"/>
        <v>1.9407930525188379</v>
      </c>
      <c r="N67">
        <f>SQRT((((H67-P6)^2)+(I67-Q6)^2)+(J67-R6)^2)</f>
        <v>0.78296430994962241</v>
      </c>
      <c r="O67">
        <f t="shared" si="3"/>
        <v>0.50282460209061952</v>
      </c>
      <c r="P67" s="13">
        <v>60</v>
      </c>
      <c r="Q67" s="5">
        <v>58</v>
      </c>
      <c r="R67" s="5">
        <f t="shared" si="18"/>
        <v>1</v>
      </c>
      <c r="S67" s="5" t="str">
        <f t="shared" si="19"/>
        <v xml:space="preserve">  </v>
      </c>
      <c r="T67" s="5" t="str">
        <f t="shared" si="20"/>
        <v xml:space="preserve">  </v>
      </c>
    </row>
    <row r="68" spans="1:20" ht="16.5" customHeight="1" thickBot="1" x14ac:dyDescent="0.35">
      <c r="A68" t="s">
        <v>101</v>
      </c>
      <c r="B68" t="s">
        <v>102</v>
      </c>
      <c r="C68" t="s">
        <v>12</v>
      </c>
      <c r="D68" t="s">
        <v>103</v>
      </c>
      <c r="E68">
        <v>24.647099999999998</v>
      </c>
      <c r="F68">
        <v>78.5</v>
      </c>
      <c r="G68">
        <v>92</v>
      </c>
      <c r="H68" s="17">
        <f t="shared" si="21"/>
        <v>4.10785</v>
      </c>
      <c r="I68" s="17">
        <f t="shared" si="22"/>
        <v>7.85</v>
      </c>
      <c r="J68" s="16">
        <f t="shared" si="23"/>
        <v>9.1999999999999993</v>
      </c>
      <c r="K68" s="18">
        <v>61</v>
      </c>
      <c r="L68">
        <f t="shared" si="17"/>
        <v>0.93719185166954388</v>
      </c>
      <c r="M68">
        <f t="shared" si="16"/>
        <v>1.5433371136395277</v>
      </c>
      <c r="N68">
        <f>SQRT((((H68-P6)^2)+(I68-Q6)^2)+(J68-R6)^2)</f>
        <v>0.27332093642216432</v>
      </c>
      <c r="O68">
        <f t="shared" si="3"/>
        <v>0.27332093642216432</v>
      </c>
      <c r="P68" s="13">
        <v>61</v>
      </c>
      <c r="Q68" s="5">
        <v>59</v>
      </c>
      <c r="R68" s="5">
        <f t="shared" si="18"/>
        <v>1</v>
      </c>
      <c r="S68" s="5" t="str">
        <f t="shared" si="19"/>
        <v xml:space="preserve">  </v>
      </c>
      <c r="T68" s="5" t="str">
        <f t="shared" si="20"/>
        <v xml:space="preserve">  </v>
      </c>
    </row>
    <row r="69" spans="1:20" ht="16.5" customHeight="1" thickBot="1" x14ac:dyDescent="0.35">
      <c r="A69" t="s">
        <v>104</v>
      </c>
      <c r="B69" t="s">
        <v>105</v>
      </c>
      <c r="C69" t="s">
        <v>12</v>
      </c>
      <c r="D69" t="s">
        <v>89</v>
      </c>
      <c r="E69">
        <v>25.235299999999999</v>
      </c>
      <c r="F69">
        <v>65.14</v>
      </c>
      <c r="G69">
        <v>84.29</v>
      </c>
      <c r="H69" s="16">
        <f t="shared" si="21"/>
        <v>4.2058833333333334</v>
      </c>
      <c r="I69" s="17">
        <f t="shared" si="22"/>
        <v>6.5140000000000002</v>
      </c>
      <c r="J69" s="17">
        <f t="shared" si="23"/>
        <v>8.4290000000000003</v>
      </c>
      <c r="K69" s="18">
        <v>62</v>
      </c>
      <c r="L69">
        <f t="shared" si="17"/>
        <v>0.91376063739728841</v>
      </c>
      <c r="M69">
        <f t="shared" si="16"/>
        <v>1.6558649822993321</v>
      </c>
      <c r="N69">
        <f>SQRT((((H69-P6)^2)+(I69-Q6)^2)+(J69-R6)^2)</f>
        <v>1.4775830865148207</v>
      </c>
      <c r="O69">
        <f t="shared" si="3"/>
        <v>0.91376063739728841</v>
      </c>
      <c r="P69" s="13">
        <v>62</v>
      </c>
      <c r="Q69" s="5">
        <v>60</v>
      </c>
      <c r="R69" s="5">
        <f t="shared" si="18"/>
        <v>1</v>
      </c>
      <c r="S69" s="5" t="str">
        <f t="shared" si="19"/>
        <v xml:space="preserve">  </v>
      </c>
      <c r="T69" s="5" t="str">
        <f t="shared" si="20"/>
        <v xml:space="preserve">  </v>
      </c>
    </row>
    <row r="70" spans="1:20" ht="16.5" customHeight="1" thickBot="1" x14ac:dyDescent="0.35">
      <c r="A70" t="s">
        <v>106</v>
      </c>
      <c r="B70" t="s">
        <v>107</v>
      </c>
      <c r="C70" t="s">
        <v>12</v>
      </c>
      <c r="D70" t="s">
        <v>103</v>
      </c>
      <c r="E70">
        <v>24.764700000000001</v>
      </c>
      <c r="F70">
        <v>57.68</v>
      </c>
      <c r="G70">
        <v>83.21</v>
      </c>
      <c r="H70" s="16">
        <f t="shared" si="21"/>
        <v>4.1274500000000005</v>
      </c>
      <c r="I70" s="17">
        <f t="shared" si="22"/>
        <v>5.7679999999999998</v>
      </c>
      <c r="J70" s="17">
        <f t="shared" si="23"/>
        <v>8.3209999999999997</v>
      </c>
      <c r="K70" s="18">
        <v>63</v>
      </c>
      <c r="L70">
        <f t="shared" si="17"/>
        <v>1.4874672366752111</v>
      </c>
      <c r="M70">
        <f t="shared" si="16"/>
        <v>2.2103455008189989</v>
      </c>
      <c r="N70">
        <f>SQRT((((H70-P6)^2)+(I70-Q6)^2)+(J70-R6)^2)</f>
        <v>2.1606169306335374</v>
      </c>
      <c r="O70">
        <f t="shared" si="3"/>
        <v>1.4874672366752111</v>
      </c>
      <c r="P70" s="13">
        <v>63</v>
      </c>
      <c r="Q70" s="5">
        <v>61</v>
      </c>
      <c r="R70" s="5" t="str">
        <f t="shared" si="18"/>
        <v xml:space="preserve">  </v>
      </c>
      <c r="S70" s="5" t="str">
        <f t="shared" si="19"/>
        <v xml:space="preserve">  </v>
      </c>
      <c r="T70" s="5">
        <f t="shared" si="20"/>
        <v>1</v>
      </c>
    </row>
    <row r="71" spans="1:20" ht="16.5" customHeight="1" thickBot="1" x14ac:dyDescent="0.35">
      <c r="A71" t="s">
        <v>108</v>
      </c>
      <c r="B71" t="s">
        <v>109</v>
      </c>
      <c r="C71" t="s">
        <v>12</v>
      </c>
      <c r="D71" t="s">
        <v>110</v>
      </c>
      <c r="E71">
        <v>22.941199999999998</v>
      </c>
      <c r="F71">
        <v>56.92</v>
      </c>
      <c r="G71">
        <v>80</v>
      </c>
      <c r="H71" s="16">
        <f t="shared" si="21"/>
        <v>3.8235333333333332</v>
      </c>
      <c r="I71" s="17">
        <f t="shared" si="22"/>
        <v>5.6920000000000002</v>
      </c>
      <c r="J71" s="17">
        <f t="shared" si="23"/>
        <v>8</v>
      </c>
      <c r="K71" s="18">
        <v>64</v>
      </c>
      <c r="L71">
        <f t="shared" si="17"/>
        <v>1.8077207443910683</v>
      </c>
      <c r="M71">
        <f t="shared" si="16"/>
        <v>2.1420949529281064</v>
      </c>
      <c r="N71">
        <f>SQRT((((H71-P6)^2)+(I71-Q6)^2)+(J71-R6)^2)</f>
        <v>2.3639134291063968</v>
      </c>
      <c r="O71">
        <f t="shared" si="3"/>
        <v>1.8077207443910683</v>
      </c>
      <c r="P71" s="13">
        <v>64</v>
      </c>
      <c r="Q71" s="5">
        <v>62</v>
      </c>
      <c r="R71" s="5">
        <f t="shared" si="18"/>
        <v>1</v>
      </c>
      <c r="S71" s="5" t="str">
        <f t="shared" si="19"/>
        <v xml:space="preserve">  </v>
      </c>
      <c r="T71" s="5" t="str">
        <f t="shared" si="20"/>
        <v xml:space="preserve">  </v>
      </c>
    </row>
    <row r="72" spans="1:20" ht="16.5" customHeight="1" thickBot="1" x14ac:dyDescent="0.35">
      <c r="A72" t="s">
        <v>111</v>
      </c>
      <c r="B72" t="s">
        <v>112</v>
      </c>
      <c r="C72" t="s">
        <v>12</v>
      </c>
      <c r="D72" t="s">
        <v>76</v>
      </c>
      <c r="E72">
        <v>27.347799999999999</v>
      </c>
      <c r="F72">
        <v>79.8</v>
      </c>
      <c r="G72">
        <v>89.71</v>
      </c>
      <c r="H72" s="17">
        <f t="shared" ref="H72:H103" si="24">E72/6</f>
        <v>4.5579666666666663</v>
      </c>
      <c r="I72" s="17">
        <f t="shared" ref="I72:I103" si="25">F72/10</f>
        <v>7.9799999999999995</v>
      </c>
      <c r="J72" s="16">
        <f t="shared" ref="J72:J103" si="26">G72/10</f>
        <v>8.9710000000000001</v>
      </c>
      <c r="K72" s="18">
        <v>65</v>
      </c>
      <c r="L72">
        <f t="shared" si="17"/>
        <v>1.1234097877900711</v>
      </c>
      <c r="M72">
        <f t="shared" si="16"/>
        <v>1.7129112642202651</v>
      </c>
      <c r="N72">
        <f>SQRT((((H72-P6)^2)+(I72-Q6)^2)+(J72-R6)^2)</f>
        <v>0.77772203391839534</v>
      </c>
      <c r="O72">
        <f t="shared" si="3"/>
        <v>0.77772203391839534</v>
      </c>
      <c r="P72" s="13">
        <v>65</v>
      </c>
      <c r="Q72" s="5">
        <v>63</v>
      </c>
      <c r="R72" s="5">
        <f t="shared" si="18"/>
        <v>1</v>
      </c>
      <c r="S72" s="5" t="str">
        <f t="shared" si="19"/>
        <v xml:space="preserve">  </v>
      </c>
      <c r="T72" s="5" t="str">
        <f t="shared" si="20"/>
        <v xml:space="preserve">  </v>
      </c>
    </row>
    <row r="73" spans="1:20" ht="16.5" customHeight="1" thickBot="1" x14ac:dyDescent="0.35">
      <c r="A73" t="s">
        <v>113</v>
      </c>
      <c r="B73" t="s">
        <v>114</v>
      </c>
      <c r="C73" t="s">
        <v>12</v>
      </c>
      <c r="D73" t="s">
        <v>76</v>
      </c>
      <c r="E73">
        <v>26.347799999999999</v>
      </c>
      <c r="F73">
        <v>80.58</v>
      </c>
      <c r="G73">
        <v>95.2</v>
      </c>
      <c r="H73" s="17">
        <f t="shared" si="24"/>
        <v>4.3913000000000002</v>
      </c>
      <c r="I73" s="17">
        <f t="shared" si="25"/>
        <v>8.0579999999999998</v>
      </c>
      <c r="J73" s="16">
        <f t="shared" si="26"/>
        <v>9.52</v>
      </c>
      <c r="K73" s="18">
        <v>66</v>
      </c>
      <c r="L73">
        <f t="shared" si="17"/>
        <v>1.1701509380665764</v>
      </c>
      <c r="M73">
        <f t="shared" si="16"/>
        <v>1.9910492485910261</v>
      </c>
      <c r="N73">
        <f>SQRT((((H73-P6)^2)+(I73-Q6)^2)+(J73-R6)^2)</f>
        <v>0.69060819084658187</v>
      </c>
      <c r="O73">
        <f t="shared" ref="O73:O136" si="27">MIN(L73:N73)</f>
        <v>0.69060819084658187</v>
      </c>
      <c r="P73" s="13">
        <v>66</v>
      </c>
      <c r="Q73" s="5">
        <v>64</v>
      </c>
      <c r="R73" s="5">
        <f t="shared" si="18"/>
        <v>1</v>
      </c>
      <c r="S73" s="5" t="str">
        <f t="shared" si="19"/>
        <v xml:space="preserve">  </v>
      </c>
      <c r="T73" s="5" t="str">
        <f t="shared" si="20"/>
        <v xml:space="preserve">  </v>
      </c>
    </row>
    <row r="74" spans="1:20" ht="16.5" customHeight="1" thickBot="1" x14ac:dyDescent="0.35">
      <c r="A74" t="s">
        <v>115</v>
      </c>
      <c r="B74" t="s">
        <v>116</v>
      </c>
      <c r="C74" t="s">
        <v>12</v>
      </c>
      <c r="D74" t="s">
        <v>117</v>
      </c>
      <c r="E74">
        <v>27</v>
      </c>
      <c r="F74">
        <v>77.48</v>
      </c>
      <c r="G74">
        <v>88.57</v>
      </c>
      <c r="H74" s="17">
        <f t="shared" si="24"/>
        <v>4.5</v>
      </c>
      <c r="I74" s="17">
        <f t="shared" si="25"/>
        <v>7.7480000000000002</v>
      </c>
      <c r="J74" s="16">
        <f t="shared" si="26"/>
        <v>8.8569999999999993</v>
      </c>
      <c r="K74" s="18">
        <v>67</v>
      </c>
      <c r="L74">
        <f t="shared" si="17"/>
        <v>0.93400929399224386</v>
      </c>
      <c r="M74">
        <f t="shared" si="16"/>
        <v>1.5825182042899502</v>
      </c>
      <c r="N74">
        <f>SQRT((((H74-P6)^2)+(I74-Q6)^2)+(J74-R6)^2)</f>
        <v>0.72779288252811924</v>
      </c>
      <c r="O74">
        <f t="shared" si="27"/>
        <v>0.72779288252811924</v>
      </c>
      <c r="P74" s="13">
        <v>67</v>
      </c>
      <c r="Q74" s="5">
        <v>65</v>
      </c>
      <c r="R74" s="5" t="str">
        <f t="shared" si="18"/>
        <v xml:space="preserve">  </v>
      </c>
      <c r="S74" s="5" t="str">
        <f t="shared" si="19"/>
        <v xml:space="preserve">  </v>
      </c>
      <c r="T74" s="5">
        <f t="shared" si="20"/>
        <v>1</v>
      </c>
    </row>
    <row r="75" spans="1:20" ht="16.5" customHeight="1" thickBot="1" x14ac:dyDescent="0.35">
      <c r="A75" t="s">
        <v>118</v>
      </c>
      <c r="B75" t="s">
        <v>60</v>
      </c>
      <c r="C75" t="s">
        <v>12</v>
      </c>
      <c r="D75" t="s">
        <v>119</v>
      </c>
      <c r="E75">
        <v>26.176500000000001</v>
      </c>
      <c r="F75">
        <v>81.260000000000005</v>
      </c>
      <c r="G75">
        <v>91.67</v>
      </c>
      <c r="H75" s="17">
        <f t="shared" si="24"/>
        <v>4.3627500000000001</v>
      </c>
      <c r="I75" s="17">
        <f t="shared" si="25"/>
        <v>8.1260000000000012</v>
      </c>
      <c r="J75" s="16">
        <f t="shared" si="26"/>
        <v>9.1669999999999998</v>
      </c>
      <c r="K75" s="18">
        <v>68</v>
      </c>
      <c r="L75">
        <f t="shared" si="17"/>
        <v>1.203797604945446</v>
      </c>
      <c r="M75">
        <f t="shared" si="16"/>
        <v>1.7225883952646932</v>
      </c>
      <c r="N75">
        <f>SQRT((((H75-P6)^2)+(I75-Q6)^2)+(J75-R6)^2)</f>
        <v>0.64307932438392856</v>
      </c>
      <c r="O75">
        <f t="shared" si="27"/>
        <v>0.64307932438392856</v>
      </c>
      <c r="P75" s="13">
        <v>68</v>
      </c>
      <c r="Q75" s="5">
        <v>66</v>
      </c>
      <c r="R75" s="5" t="str">
        <f t="shared" si="18"/>
        <v xml:space="preserve">  </v>
      </c>
      <c r="S75" s="5" t="str">
        <f t="shared" si="19"/>
        <v xml:space="preserve">  </v>
      </c>
      <c r="T75" s="5">
        <f t="shared" si="20"/>
        <v>1</v>
      </c>
    </row>
    <row r="76" spans="1:20" ht="16.5" customHeight="1" thickBot="1" x14ac:dyDescent="0.35">
      <c r="A76" t="s">
        <v>120</v>
      </c>
      <c r="B76" t="s">
        <v>121</v>
      </c>
      <c r="C76" t="s">
        <v>12</v>
      </c>
      <c r="D76" t="s">
        <v>122</v>
      </c>
      <c r="E76">
        <v>24</v>
      </c>
      <c r="F76">
        <v>70.25</v>
      </c>
      <c r="G76">
        <v>64.290000000000006</v>
      </c>
      <c r="H76" s="17">
        <f t="shared" si="24"/>
        <v>4</v>
      </c>
      <c r="I76" s="16">
        <f t="shared" si="25"/>
        <v>7.0250000000000004</v>
      </c>
      <c r="J76" s="17">
        <f t="shared" si="26"/>
        <v>6.4290000000000003</v>
      </c>
      <c r="K76" s="18">
        <v>69</v>
      </c>
      <c r="L76">
        <f t="shared" si="17"/>
        <v>2.8266771471577514</v>
      </c>
      <c r="M76">
        <f t="shared" si="16"/>
        <v>1.8700234046420614</v>
      </c>
      <c r="N76">
        <f>SQRT((((H76-P6)^2)+(I76-Q6)^2)+(J76-R6)^2)</f>
        <v>2.8798496743508304</v>
      </c>
      <c r="O76">
        <f t="shared" si="27"/>
        <v>1.8700234046420614</v>
      </c>
      <c r="P76" s="13">
        <v>69</v>
      </c>
      <c r="Q76" s="5">
        <v>67</v>
      </c>
      <c r="R76" s="5" t="str">
        <f t="shared" si="18"/>
        <v xml:space="preserve">  </v>
      </c>
      <c r="S76" s="5" t="str">
        <f t="shared" si="19"/>
        <v xml:space="preserve">  </v>
      </c>
      <c r="T76" s="5">
        <f t="shared" si="20"/>
        <v>1</v>
      </c>
    </row>
    <row r="77" spans="1:20" ht="16.5" customHeight="1" thickBot="1" x14ac:dyDescent="0.35">
      <c r="A77" t="s">
        <v>123</v>
      </c>
      <c r="B77" t="s">
        <v>19</v>
      </c>
      <c r="C77" t="s">
        <v>12</v>
      </c>
      <c r="D77" t="s">
        <v>122</v>
      </c>
      <c r="E77">
        <v>25.625</v>
      </c>
      <c r="F77">
        <v>69.28</v>
      </c>
      <c r="G77">
        <v>92.41</v>
      </c>
      <c r="H77" s="16">
        <f>E77/6</f>
        <v>4.270833333333333</v>
      </c>
      <c r="I77" s="17">
        <f t="shared" si="25"/>
        <v>6.9279999999999999</v>
      </c>
      <c r="J77" s="17">
        <f t="shared" si="26"/>
        <v>9.2409999999999997</v>
      </c>
      <c r="K77" s="18">
        <v>70</v>
      </c>
      <c r="L77">
        <f t="shared" si="17"/>
        <v>3.33333360913457E-10</v>
      </c>
      <c r="M77">
        <f t="shared" si="16"/>
        <v>1.859047502637269</v>
      </c>
      <c r="N77">
        <f>SQRT((((H77-P6)^2)+(I77-Q6)^2)+(J77-R6)^2)</f>
        <v>0.8828496361280137</v>
      </c>
      <c r="O77">
        <f t="shared" si="27"/>
        <v>3.33333360913457E-10</v>
      </c>
      <c r="P77" s="13">
        <v>70</v>
      </c>
      <c r="Q77" s="5">
        <v>68</v>
      </c>
      <c r="R77" s="5" t="str">
        <f t="shared" si="18"/>
        <v xml:space="preserve">  </v>
      </c>
      <c r="S77" s="5" t="str">
        <f t="shared" si="19"/>
        <v xml:space="preserve">  </v>
      </c>
      <c r="T77" s="5">
        <f t="shared" si="20"/>
        <v>1</v>
      </c>
    </row>
    <row r="78" spans="1:20" ht="16.5" customHeight="1" thickBot="1" x14ac:dyDescent="0.35">
      <c r="A78" t="s">
        <v>124</v>
      </c>
      <c r="B78" t="s">
        <v>125</v>
      </c>
      <c r="C78" t="s">
        <v>12</v>
      </c>
      <c r="D78" t="s">
        <v>71</v>
      </c>
      <c r="E78">
        <v>27.166699999999999</v>
      </c>
      <c r="F78">
        <v>76.45</v>
      </c>
      <c r="G78">
        <v>90.98</v>
      </c>
      <c r="H78" s="17">
        <f t="shared" si="24"/>
        <v>4.5277833333333328</v>
      </c>
      <c r="I78" s="17">
        <f t="shared" si="25"/>
        <v>7.6450000000000005</v>
      </c>
      <c r="J78" s="16">
        <f t="shared" si="26"/>
        <v>9.0980000000000008</v>
      </c>
      <c r="K78" s="18">
        <v>71</v>
      </c>
      <c r="L78">
        <f t="shared" si="17"/>
        <v>0.77495890385961785</v>
      </c>
      <c r="M78">
        <f t="shared" si="16"/>
        <v>1.7542573925711609</v>
      </c>
      <c r="N78">
        <f>SQRT((((H78-P6)^2)+(I78-Q6)^2)+(J78-R6)^2)</f>
        <v>0.67183017745563167</v>
      </c>
      <c r="O78">
        <f t="shared" si="27"/>
        <v>0.67183017745563167</v>
      </c>
      <c r="P78" s="13">
        <v>71</v>
      </c>
      <c r="Q78" s="5">
        <v>69</v>
      </c>
      <c r="R78" s="5" t="str">
        <f t="shared" si="18"/>
        <v xml:space="preserve">  </v>
      </c>
      <c r="S78" s="5">
        <f t="shared" si="19"/>
        <v>1</v>
      </c>
      <c r="T78" s="5" t="str">
        <f t="shared" si="20"/>
        <v xml:space="preserve">  </v>
      </c>
    </row>
    <row r="79" spans="1:20" ht="16.5" customHeight="1" thickBot="1" x14ac:dyDescent="0.35">
      <c r="A79" t="s">
        <v>126</v>
      </c>
      <c r="B79" t="s">
        <v>127</v>
      </c>
      <c r="C79" t="s">
        <v>12</v>
      </c>
      <c r="D79" t="s">
        <v>71</v>
      </c>
      <c r="E79">
        <v>25.857099999999999</v>
      </c>
      <c r="F79">
        <v>67.77</v>
      </c>
      <c r="G79">
        <v>85.12</v>
      </c>
      <c r="H79" s="16">
        <f t="shared" si="24"/>
        <v>4.3095166666666662</v>
      </c>
      <c r="I79" s="17">
        <f t="shared" si="25"/>
        <v>6.7769999999999992</v>
      </c>
      <c r="J79" s="17">
        <f t="shared" si="26"/>
        <v>8.5120000000000005</v>
      </c>
      <c r="K79" s="18">
        <v>72</v>
      </c>
      <c r="L79">
        <f t="shared" si="17"/>
        <v>0.7454786383952029</v>
      </c>
      <c r="M79">
        <f t="shared" si="16"/>
        <v>1.5719241399502402</v>
      </c>
      <c r="N79">
        <f>SQRT((((H79-P6)^2)+(I79-Q6)^2)+(J79-R6)^2)</f>
        <v>1.2554086544658674</v>
      </c>
      <c r="O79">
        <f t="shared" si="27"/>
        <v>0.7454786383952029</v>
      </c>
      <c r="P79" s="13">
        <v>72</v>
      </c>
      <c r="Q79" s="5">
        <v>70</v>
      </c>
      <c r="R79" s="5">
        <f t="shared" si="18"/>
        <v>1</v>
      </c>
      <c r="S79" s="5" t="str">
        <f t="shared" si="19"/>
        <v xml:space="preserve">  </v>
      </c>
      <c r="T79" s="5" t="str">
        <f t="shared" si="20"/>
        <v xml:space="preserve">  </v>
      </c>
    </row>
    <row r="80" spans="1:20" ht="16.5" customHeight="1" thickBot="1" x14ac:dyDescent="0.35">
      <c r="A80" t="s">
        <v>128</v>
      </c>
      <c r="B80" t="s">
        <v>86</v>
      </c>
      <c r="C80" t="s">
        <v>12</v>
      </c>
      <c r="D80" t="s">
        <v>71</v>
      </c>
      <c r="E80">
        <v>25.181799999999999</v>
      </c>
      <c r="F80">
        <v>65.92</v>
      </c>
      <c r="G80">
        <v>80.38</v>
      </c>
      <c r="H80" s="16">
        <f t="shared" si="24"/>
        <v>4.1969666666666665</v>
      </c>
      <c r="I80" s="17">
        <f t="shared" si="25"/>
        <v>6.5920000000000005</v>
      </c>
      <c r="J80" s="17">
        <f t="shared" si="26"/>
        <v>8.0380000000000003</v>
      </c>
      <c r="K80" s="18">
        <v>73</v>
      </c>
      <c r="L80">
        <f t="shared" si="17"/>
        <v>1.2512239145713282</v>
      </c>
      <c r="M80">
        <f t="shared" si="16"/>
        <v>1.5245146766539615</v>
      </c>
      <c r="N80">
        <f>SQRT((((H80-P6)^2)+(I80-Q6)^2)+(J80-R6)^2)</f>
        <v>1.6640607147225217</v>
      </c>
      <c r="O80">
        <f t="shared" si="27"/>
        <v>1.2512239145713282</v>
      </c>
      <c r="P80" s="13">
        <v>73</v>
      </c>
      <c r="Q80" s="5">
        <v>71</v>
      </c>
      <c r="R80" s="5" t="str">
        <f t="shared" ref="R80:R143" si="28">IF($O78=L78,$T$6,$U$6)</f>
        <v xml:space="preserve">  </v>
      </c>
      <c r="S80" s="5" t="str">
        <f t="shared" ref="S80:S143" si="29">IF($O78=M78,$T$6,$U$6)</f>
        <v xml:space="preserve">  </v>
      </c>
      <c r="T80" s="5">
        <f t="shared" ref="T80:T143" si="30">IF($O78=N78,$T$6,$U$6)</f>
        <v>1</v>
      </c>
    </row>
    <row r="81" spans="1:20" ht="16.5" customHeight="1" thickBot="1" x14ac:dyDescent="0.35">
      <c r="A81" t="s">
        <v>129</v>
      </c>
      <c r="B81" t="s">
        <v>130</v>
      </c>
      <c r="C81" t="s">
        <v>12</v>
      </c>
      <c r="D81" t="s">
        <v>89</v>
      </c>
      <c r="E81">
        <v>26.142900000000001</v>
      </c>
      <c r="F81">
        <v>71.77</v>
      </c>
      <c r="G81">
        <v>85.71</v>
      </c>
      <c r="H81" s="16">
        <f t="shared" si="24"/>
        <v>4.3571499999999999</v>
      </c>
      <c r="I81" s="17">
        <f t="shared" si="25"/>
        <v>7.1769999999999996</v>
      </c>
      <c r="J81" s="17">
        <f t="shared" si="26"/>
        <v>8.5709999999999997</v>
      </c>
      <c r="K81" s="18">
        <v>74</v>
      </c>
      <c r="L81">
        <f t="shared" si="17"/>
        <v>0.71996636518797785</v>
      </c>
      <c r="M81">
        <f t="shared" si="16"/>
        <v>1.4274236813822971</v>
      </c>
      <c r="N81">
        <f>SQRT((((H81-P6)^2)+(I81-Q6)^2)+(J81-R6)^2)</f>
        <v>0.97435938139912659</v>
      </c>
      <c r="O81">
        <f t="shared" si="27"/>
        <v>0.71996636518797785</v>
      </c>
      <c r="P81" s="13">
        <v>74</v>
      </c>
      <c r="Q81" s="5">
        <v>72</v>
      </c>
      <c r="R81" s="5">
        <f t="shared" si="28"/>
        <v>1</v>
      </c>
      <c r="S81" s="5" t="str">
        <f t="shared" si="29"/>
        <v xml:space="preserve">  </v>
      </c>
      <c r="T81" s="5" t="str">
        <f t="shared" si="30"/>
        <v xml:space="preserve">  </v>
      </c>
    </row>
    <row r="82" spans="1:20" ht="16.5" customHeight="1" thickBot="1" x14ac:dyDescent="0.35">
      <c r="A82" t="s">
        <v>131</v>
      </c>
      <c r="B82" t="s">
        <v>132</v>
      </c>
      <c r="C82" t="s">
        <v>12</v>
      </c>
      <c r="D82" t="s">
        <v>133</v>
      </c>
      <c r="E82">
        <v>24.214300000000001</v>
      </c>
      <c r="F82">
        <v>70.819999999999993</v>
      </c>
      <c r="G82">
        <v>86.67</v>
      </c>
      <c r="H82" s="16">
        <f t="shared" si="24"/>
        <v>4.0357166666666666</v>
      </c>
      <c r="I82" s="17">
        <f t="shared" si="25"/>
        <v>7.081999999999999</v>
      </c>
      <c r="J82" s="17">
        <f t="shared" si="26"/>
        <v>8.6669999999999998</v>
      </c>
      <c r="K82" s="18">
        <v>75</v>
      </c>
      <c r="L82">
        <f t="shared" si="17"/>
        <v>0.63911802258088402</v>
      </c>
      <c r="M82">
        <f t="shared" si="16"/>
        <v>1.2797380833361316</v>
      </c>
      <c r="N82">
        <f>SQRT((((H82-P6)^2)+(I82-Q6)^2)+(J82-R6)^2)</f>
        <v>0.85777284282631272</v>
      </c>
      <c r="O82">
        <f t="shared" si="27"/>
        <v>0.63911802258088402</v>
      </c>
      <c r="P82" s="13">
        <v>75</v>
      </c>
      <c r="Q82" s="5">
        <v>73</v>
      </c>
      <c r="R82" s="5">
        <f t="shared" si="28"/>
        <v>1</v>
      </c>
      <c r="S82" s="5" t="str">
        <f t="shared" si="29"/>
        <v xml:space="preserve">  </v>
      </c>
      <c r="T82" s="5" t="str">
        <f t="shared" si="30"/>
        <v xml:space="preserve">  </v>
      </c>
    </row>
    <row r="83" spans="1:20" ht="16.5" customHeight="1" thickBot="1" x14ac:dyDescent="0.35">
      <c r="A83" t="s">
        <v>134</v>
      </c>
      <c r="B83" t="s">
        <v>135</v>
      </c>
      <c r="C83" t="s">
        <v>12</v>
      </c>
      <c r="D83" t="s">
        <v>136</v>
      </c>
      <c r="E83">
        <v>25.866700000000002</v>
      </c>
      <c r="F83">
        <v>63.82</v>
      </c>
      <c r="G83">
        <v>84.03</v>
      </c>
      <c r="H83" s="16">
        <f t="shared" si="24"/>
        <v>4.3111166666666669</v>
      </c>
      <c r="I83" s="17">
        <f t="shared" si="25"/>
        <v>6.3819999999999997</v>
      </c>
      <c r="J83" s="17">
        <f t="shared" si="26"/>
        <v>8.4030000000000005</v>
      </c>
      <c r="K83" s="18">
        <v>76</v>
      </c>
      <c r="L83">
        <f t="shared" si="17"/>
        <v>1.0009908825615241</v>
      </c>
      <c r="M83">
        <f t="shared" si="16"/>
        <v>1.811803030618184</v>
      </c>
      <c r="N83">
        <f>SQRT((((H83-P6)^2)+(I83-Q6)^2)+(J83-R6)^2)</f>
        <v>1.6251652253560966</v>
      </c>
      <c r="O83">
        <f t="shared" si="27"/>
        <v>1.0009908825615241</v>
      </c>
      <c r="P83" s="13">
        <v>76</v>
      </c>
      <c r="Q83" s="5">
        <v>74</v>
      </c>
      <c r="R83" s="5">
        <f t="shared" si="28"/>
        <v>1</v>
      </c>
      <c r="S83" s="5" t="str">
        <f t="shared" si="29"/>
        <v xml:space="preserve">  </v>
      </c>
      <c r="T83" s="5" t="str">
        <f t="shared" si="30"/>
        <v xml:space="preserve">  </v>
      </c>
    </row>
    <row r="84" spans="1:20" ht="16.5" customHeight="1" thickBot="1" x14ac:dyDescent="0.35">
      <c r="A84" t="s">
        <v>137</v>
      </c>
      <c r="B84" t="s">
        <v>138</v>
      </c>
      <c r="C84" t="s">
        <v>12</v>
      </c>
      <c r="D84" t="s">
        <v>103</v>
      </c>
      <c r="E84">
        <v>24.352900000000002</v>
      </c>
      <c r="F84">
        <v>66.62</v>
      </c>
      <c r="G84">
        <v>82.63</v>
      </c>
      <c r="H84" s="16">
        <f t="shared" si="24"/>
        <v>4.058816666666667</v>
      </c>
      <c r="I84" s="17">
        <f t="shared" si="25"/>
        <v>6.6620000000000008</v>
      </c>
      <c r="J84" s="17">
        <f t="shared" si="26"/>
        <v>8.2629999999999999</v>
      </c>
      <c r="K84" s="18">
        <v>77</v>
      </c>
      <c r="L84">
        <f t="shared" si="17"/>
        <v>1.0354665937649068</v>
      </c>
      <c r="M84">
        <f t="shared" si="16"/>
        <v>1.4132534882056484</v>
      </c>
      <c r="N84">
        <f>SQRT((((H84-P6)^2)+(I84-Q6)^2)+(J84-R6)^2)</f>
        <v>1.4365527348047236</v>
      </c>
      <c r="O84">
        <f t="shared" si="27"/>
        <v>1.0354665937649068</v>
      </c>
      <c r="P84" s="13">
        <v>77</v>
      </c>
      <c r="Q84" s="5">
        <v>75</v>
      </c>
      <c r="R84" s="5">
        <f t="shared" si="28"/>
        <v>1</v>
      </c>
      <c r="S84" s="5" t="str">
        <f t="shared" si="29"/>
        <v xml:space="preserve">  </v>
      </c>
      <c r="T84" s="5" t="str">
        <f t="shared" si="30"/>
        <v xml:space="preserve">  </v>
      </c>
    </row>
    <row r="85" spans="1:20" ht="16.5" customHeight="1" thickBot="1" x14ac:dyDescent="0.35">
      <c r="A85" t="s">
        <v>139</v>
      </c>
      <c r="B85" t="s">
        <v>140</v>
      </c>
      <c r="C85" t="s">
        <v>12</v>
      </c>
      <c r="D85" t="s">
        <v>74</v>
      </c>
      <c r="E85">
        <v>27.133299999999998</v>
      </c>
      <c r="F85">
        <v>58.41</v>
      </c>
      <c r="G85">
        <v>81.93</v>
      </c>
      <c r="H85" s="16">
        <f t="shared" si="24"/>
        <v>4.5222166666666661</v>
      </c>
      <c r="I85" s="17">
        <f t="shared" si="25"/>
        <v>5.8409999999999993</v>
      </c>
      <c r="J85" s="17">
        <f t="shared" si="26"/>
        <v>8.1930000000000014</v>
      </c>
      <c r="K85" s="18">
        <v>78</v>
      </c>
      <c r="L85">
        <f t="shared" si="17"/>
        <v>1.5307078690740974</v>
      </c>
      <c r="M85">
        <f t="shared" si="16"/>
        <v>2.3274974890677118</v>
      </c>
      <c r="N85">
        <f>SQRT((((H85-P6)^2)+(I85-Q6)^2)+(J85-R6)^2)</f>
        <v>2.2348418287579097</v>
      </c>
      <c r="O85">
        <f t="shared" si="27"/>
        <v>1.5307078690740974</v>
      </c>
      <c r="P85" s="13">
        <v>78</v>
      </c>
      <c r="Q85" s="5">
        <v>76</v>
      </c>
      <c r="R85" s="5">
        <f t="shared" si="28"/>
        <v>1</v>
      </c>
      <c r="S85" s="5" t="str">
        <f t="shared" si="29"/>
        <v xml:space="preserve">  </v>
      </c>
      <c r="T85" s="5" t="str">
        <f t="shared" si="30"/>
        <v xml:space="preserve">  </v>
      </c>
    </row>
    <row r="86" spans="1:20" ht="16.5" customHeight="1" thickBot="1" x14ac:dyDescent="0.35">
      <c r="A86" t="s">
        <v>141</v>
      </c>
      <c r="B86" t="s">
        <v>142</v>
      </c>
      <c r="C86" t="s">
        <v>12</v>
      </c>
      <c r="D86" t="s">
        <v>74</v>
      </c>
      <c r="E86">
        <v>26.4</v>
      </c>
      <c r="F86">
        <v>65.209999999999994</v>
      </c>
      <c r="G86">
        <v>84.12</v>
      </c>
      <c r="H86" s="16">
        <f t="shared" si="24"/>
        <v>4.3999999999999995</v>
      </c>
      <c r="I86" s="17">
        <f t="shared" si="25"/>
        <v>6.520999999999999</v>
      </c>
      <c r="J86" s="17">
        <f t="shared" si="26"/>
        <v>8.4120000000000008</v>
      </c>
      <c r="K86" s="18">
        <v>79</v>
      </c>
      <c r="L86">
        <f t="shared" si="17"/>
        <v>0.93250953231797462</v>
      </c>
      <c r="M86">
        <f t="shared" si="16"/>
        <v>1.771569699534594</v>
      </c>
      <c r="N86">
        <f>SQRT((((H86-P6)^2)+(I86-Q6)^2)+(J86-R6)^2)</f>
        <v>1.5366677628097063</v>
      </c>
      <c r="O86">
        <f t="shared" si="27"/>
        <v>0.93250953231797462</v>
      </c>
      <c r="P86" s="13">
        <v>79</v>
      </c>
      <c r="Q86" s="5">
        <v>77</v>
      </c>
      <c r="R86" s="5">
        <f t="shared" si="28"/>
        <v>1</v>
      </c>
      <c r="S86" s="5" t="str">
        <f t="shared" si="29"/>
        <v xml:space="preserve">  </v>
      </c>
      <c r="T86" s="5" t="str">
        <f t="shared" si="30"/>
        <v xml:space="preserve">  </v>
      </c>
    </row>
    <row r="87" spans="1:20" ht="16.5" customHeight="1" thickBot="1" x14ac:dyDescent="0.35">
      <c r="A87" t="s">
        <v>143</v>
      </c>
      <c r="B87" t="s">
        <v>144</v>
      </c>
      <c r="C87" t="s">
        <v>12</v>
      </c>
      <c r="D87" t="s">
        <v>145</v>
      </c>
      <c r="E87">
        <v>28.909099999999999</v>
      </c>
      <c r="F87">
        <v>77.75</v>
      </c>
      <c r="G87">
        <v>87.5</v>
      </c>
      <c r="H87" s="17">
        <f t="shared" si="24"/>
        <v>4.8181833333333328</v>
      </c>
      <c r="I87" s="17">
        <f t="shared" si="25"/>
        <v>7.7750000000000004</v>
      </c>
      <c r="J87" s="16">
        <f t="shared" si="26"/>
        <v>8.75</v>
      </c>
      <c r="K87" s="18">
        <v>80</v>
      </c>
      <c r="L87">
        <f t="shared" si="17"/>
        <v>1.1216425557479976</v>
      </c>
      <c r="M87">
        <f t="shared" si="16"/>
        <v>1.8042309938577614</v>
      </c>
      <c r="N87">
        <f>SQRT((((H87-P6)^2)+(I87-Q6)^2)+(J87-R6)^2)</f>
        <v>1.0597782160180804</v>
      </c>
      <c r="O87">
        <f t="shared" si="27"/>
        <v>1.0597782160180804</v>
      </c>
      <c r="P87" s="13">
        <v>80</v>
      </c>
      <c r="Q87" s="5">
        <v>78</v>
      </c>
      <c r="R87" s="5">
        <f t="shared" si="28"/>
        <v>1</v>
      </c>
      <c r="S87" s="5" t="str">
        <f t="shared" si="29"/>
        <v xml:space="preserve">  </v>
      </c>
      <c r="T87" s="5" t="str">
        <f t="shared" si="30"/>
        <v xml:space="preserve">  </v>
      </c>
    </row>
    <row r="88" spans="1:20" ht="16.5" customHeight="1" thickBot="1" x14ac:dyDescent="0.35">
      <c r="A88" t="s">
        <v>146</v>
      </c>
      <c r="B88" t="s">
        <v>105</v>
      </c>
      <c r="C88" t="s">
        <v>12</v>
      </c>
      <c r="D88" t="s">
        <v>79</v>
      </c>
      <c r="E88">
        <v>26.714300000000001</v>
      </c>
      <c r="F88">
        <v>59.16</v>
      </c>
      <c r="G88">
        <v>80.95</v>
      </c>
      <c r="H88" s="16">
        <f t="shared" si="24"/>
        <v>4.4523833333333336</v>
      </c>
      <c r="I88" s="17">
        <f t="shared" si="25"/>
        <v>5.9159999999999995</v>
      </c>
      <c r="J88" s="17">
        <f t="shared" si="26"/>
        <v>8.0950000000000006</v>
      </c>
      <c r="K88" s="18">
        <v>81</v>
      </c>
      <c r="L88">
        <f t="shared" si="17"/>
        <v>1.539616966203293</v>
      </c>
      <c r="M88">
        <f t="shared" si="16"/>
        <v>2.2184550944536841</v>
      </c>
      <c r="N88">
        <f>SQRT((((H88-P6)^2)+(I88-Q6)^2)+(J88-R6)^2)</f>
        <v>2.20097357868217</v>
      </c>
      <c r="O88">
        <f t="shared" si="27"/>
        <v>1.539616966203293</v>
      </c>
      <c r="P88" s="13">
        <v>81</v>
      </c>
      <c r="Q88" s="5">
        <v>79</v>
      </c>
      <c r="R88" s="5">
        <f t="shared" si="28"/>
        <v>1</v>
      </c>
      <c r="S88" s="5" t="str">
        <f t="shared" si="29"/>
        <v xml:space="preserve">  </v>
      </c>
      <c r="T88" s="5" t="str">
        <f t="shared" si="30"/>
        <v xml:space="preserve">  </v>
      </c>
    </row>
    <row r="89" spans="1:20" ht="16.5" customHeight="1" thickBot="1" x14ac:dyDescent="0.35">
      <c r="A89" t="s">
        <v>147</v>
      </c>
      <c r="B89" t="s">
        <v>78</v>
      </c>
      <c r="C89" t="s">
        <v>12</v>
      </c>
      <c r="D89" t="s">
        <v>79</v>
      </c>
      <c r="E89">
        <v>26.8095</v>
      </c>
      <c r="F89">
        <v>60.28</v>
      </c>
      <c r="G89">
        <v>83.04</v>
      </c>
      <c r="H89" s="16">
        <f>E89/6</f>
        <v>4.4682500000000003</v>
      </c>
      <c r="I89" s="17">
        <f t="shared" si="25"/>
        <v>6.0280000000000005</v>
      </c>
      <c r="J89" s="17">
        <f t="shared" si="26"/>
        <v>8.3040000000000003</v>
      </c>
      <c r="K89" s="18">
        <v>82</v>
      </c>
      <c r="L89">
        <f t="shared" si="17"/>
        <v>1.3141317819797933</v>
      </c>
      <c r="M89">
        <f t="shared" si="16"/>
        <v>2.1601227540960699</v>
      </c>
      <c r="N89">
        <f>SQRT((((H89-P6)^2)+(I89-Q6)^2)+(J89-R6)^2)</f>
        <v>2.011253788240829</v>
      </c>
      <c r="O89">
        <f t="shared" si="27"/>
        <v>1.3141317819797933</v>
      </c>
      <c r="P89" s="13">
        <v>82</v>
      </c>
      <c r="Q89" s="5">
        <v>80</v>
      </c>
      <c r="R89" s="5" t="str">
        <f t="shared" si="28"/>
        <v xml:space="preserve">  </v>
      </c>
      <c r="S89" s="5" t="str">
        <f t="shared" si="29"/>
        <v xml:space="preserve">  </v>
      </c>
      <c r="T89" s="5">
        <f t="shared" si="30"/>
        <v>1</v>
      </c>
    </row>
    <row r="90" spans="1:20" ht="16.5" customHeight="1" thickBot="1" x14ac:dyDescent="0.35">
      <c r="A90" t="s">
        <v>148</v>
      </c>
      <c r="B90" t="s">
        <v>84</v>
      </c>
      <c r="C90" t="s">
        <v>12</v>
      </c>
      <c r="D90" t="s">
        <v>79</v>
      </c>
      <c r="E90">
        <v>26.1905</v>
      </c>
      <c r="F90">
        <v>71.790000000000006</v>
      </c>
      <c r="G90">
        <v>85</v>
      </c>
      <c r="H90" s="16">
        <f t="shared" si="24"/>
        <v>4.3650833333333336</v>
      </c>
      <c r="I90" s="17">
        <f t="shared" si="25"/>
        <v>7.1790000000000003</v>
      </c>
      <c r="J90" s="17">
        <f t="shared" si="26"/>
        <v>8.5</v>
      </c>
      <c r="K90" s="18">
        <v>83</v>
      </c>
      <c r="L90">
        <f t="shared" si="17"/>
        <v>0.78801336445699521</v>
      </c>
      <c r="M90">
        <f t="shared" ref="M90:M153" si="31">SQRT((((H90-$P$5)^2)+(I90-$Q$5)^2)+(J90-$R$5)^2)</f>
        <v>1.4042430509586656</v>
      </c>
      <c r="N90">
        <f>SQRT((((H90-P6)^2)+(I90-Q6)^2)+(J90-R6)^2)</f>
        <v>1.0259065669519809</v>
      </c>
      <c r="O90">
        <f t="shared" si="27"/>
        <v>0.78801336445699521</v>
      </c>
      <c r="P90" s="13">
        <v>83</v>
      </c>
      <c r="Q90" s="5">
        <v>81</v>
      </c>
      <c r="R90" s="5">
        <f t="shared" si="28"/>
        <v>1</v>
      </c>
      <c r="S90" s="5" t="str">
        <f t="shared" si="29"/>
        <v xml:space="preserve">  </v>
      </c>
      <c r="T90" s="5" t="str">
        <f t="shared" si="30"/>
        <v xml:space="preserve">  </v>
      </c>
    </row>
    <row r="91" spans="1:20" ht="16.5" customHeight="1" thickBot="1" x14ac:dyDescent="0.35">
      <c r="A91" t="s">
        <v>149</v>
      </c>
      <c r="B91" t="s">
        <v>150</v>
      </c>
      <c r="C91" t="s">
        <v>12</v>
      </c>
      <c r="D91" t="s">
        <v>82</v>
      </c>
      <c r="E91">
        <v>24.818200000000001</v>
      </c>
      <c r="F91">
        <v>58.29</v>
      </c>
      <c r="G91">
        <v>82.14</v>
      </c>
      <c r="H91" s="16">
        <f t="shared" si="24"/>
        <v>4.1363666666666665</v>
      </c>
      <c r="I91" s="17">
        <f t="shared" si="25"/>
        <v>5.8289999999999997</v>
      </c>
      <c r="J91" s="17">
        <f t="shared" si="26"/>
        <v>8.2140000000000004</v>
      </c>
      <c r="K91" s="18">
        <v>84</v>
      </c>
      <c r="L91">
        <f t="shared" ref="L91:L154" si="32">SQRT((((H91-$P$4)^2)+(I91-$Q$4)^2)+(J91-$R$4)^2)</f>
        <v>1.5101692899654657</v>
      </c>
      <c r="M91">
        <f t="shared" si="31"/>
        <v>2.1446254589959839</v>
      </c>
      <c r="N91">
        <f>SQRT((((H91-P6)^2)+(I91-Q6)^2)+(J91-R6)^2)</f>
        <v>2.1548467514705614</v>
      </c>
      <c r="O91">
        <f t="shared" si="27"/>
        <v>1.5101692899654657</v>
      </c>
      <c r="P91" s="13">
        <v>84</v>
      </c>
      <c r="Q91" s="5">
        <v>82</v>
      </c>
      <c r="R91" s="5">
        <f t="shared" si="28"/>
        <v>1</v>
      </c>
      <c r="S91" s="5" t="str">
        <f t="shared" si="29"/>
        <v xml:space="preserve">  </v>
      </c>
      <c r="T91" s="5" t="str">
        <f t="shared" si="30"/>
        <v xml:space="preserve">  </v>
      </c>
    </row>
    <row r="92" spans="1:20" ht="16.5" customHeight="1" thickBot="1" x14ac:dyDescent="0.35">
      <c r="A92" t="s">
        <v>151</v>
      </c>
      <c r="B92" t="s">
        <v>152</v>
      </c>
      <c r="C92" t="s">
        <v>12</v>
      </c>
      <c r="D92" t="s">
        <v>110</v>
      </c>
      <c r="E92">
        <v>24.523800000000001</v>
      </c>
      <c r="F92">
        <v>60.3</v>
      </c>
      <c r="G92">
        <v>79.459999999999994</v>
      </c>
      <c r="H92" s="16">
        <f t="shared" si="24"/>
        <v>4.0872999999999999</v>
      </c>
      <c r="I92" s="17">
        <f t="shared" si="25"/>
        <v>6.0299999999999994</v>
      </c>
      <c r="J92" s="17">
        <f t="shared" si="26"/>
        <v>7.9459999999999997</v>
      </c>
      <c r="K92" s="18">
        <v>85</v>
      </c>
      <c r="L92">
        <f t="shared" si="32"/>
        <v>1.5865413591590007</v>
      </c>
      <c r="M92">
        <f t="shared" si="31"/>
        <v>1.9279425416362626</v>
      </c>
      <c r="N92">
        <f>SQRT((((H92-P6)^2)+(I92-Q6)^2)+(J92-R6)^2)</f>
        <v>2.1246395004330476</v>
      </c>
      <c r="O92">
        <f t="shared" si="27"/>
        <v>1.5865413591590007</v>
      </c>
      <c r="P92" s="13">
        <v>85</v>
      </c>
      <c r="Q92" s="5">
        <v>83</v>
      </c>
      <c r="R92" s="5">
        <f t="shared" si="28"/>
        <v>1</v>
      </c>
      <c r="S92" s="5" t="str">
        <f t="shared" si="29"/>
        <v xml:space="preserve">  </v>
      </c>
      <c r="T92" s="5" t="str">
        <f t="shared" si="30"/>
        <v xml:space="preserve">  </v>
      </c>
    </row>
    <row r="93" spans="1:20" ht="16.5" customHeight="1" thickBot="1" x14ac:dyDescent="0.35">
      <c r="A93" t="s">
        <v>153</v>
      </c>
      <c r="B93" t="s">
        <v>154</v>
      </c>
      <c r="C93" t="s">
        <v>12</v>
      </c>
      <c r="D93" t="s">
        <v>155</v>
      </c>
      <c r="E93">
        <v>24.8095</v>
      </c>
      <c r="F93">
        <v>39.11</v>
      </c>
      <c r="G93">
        <v>75</v>
      </c>
      <c r="H93" s="16">
        <f t="shared" si="24"/>
        <v>4.1349166666666664</v>
      </c>
      <c r="I93" s="17">
        <f t="shared" si="25"/>
        <v>3.911</v>
      </c>
      <c r="J93" s="17">
        <f t="shared" si="26"/>
        <v>7.5</v>
      </c>
      <c r="K93" s="18">
        <v>86</v>
      </c>
      <c r="L93">
        <f t="shared" si="32"/>
        <v>3.485949417330545</v>
      </c>
      <c r="M93">
        <f t="shared" si="31"/>
        <v>3.9688376386386355</v>
      </c>
      <c r="N93">
        <f>SQRT((((H93-P6)^2)+(I93-Q6)^2)+(J93-R6)^2)</f>
        <v>4.1839261095081728</v>
      </c>
      <c r="O93">
        <f t="shared" si="27"/>
        <v>3.485949417330545</v>
      </c>
      <c r="P93" s="13">
        <v>86</v>
      </c>
      <c r="Q93" s="5">
        <v>84</v>
      </c>
      <c r="R93" s="5">
        <f t="shared" si="28"/>
        <v>1</v>
      </c>
      <c r="S93" s="5" t="str">
        <f t="shared" si="29"/>
        <v xml:space="preserve">  </v>
      </c>
      <c r="T93" s="5" t="str">
        <f t="shared" si="30"/>
        <v xml:space="preserve">  </v>
      </c>
    </row>
    <row r="94" spans="1:20" ht="16.5" customHeight="1" thickBot="1" x14ac:dyDescent="0.35">
      <c r="A94" t="s">
        <v>156</v>
      </c>
      <c r="B94" t="s">
        <v>157</v>
      </c>
      <c r="C94" t="s">
        <v>12</v>
      </c>
      <c r="D94" t="s">
        <v>158</v>
      </c>
      <c r="E94">
        <v>27</v>
      </c>
      <c r="F94">
        <v>74.06</v>
      </c>
      <c r="G94">
        <v>93.37</v>
      </c>
      <c r="H94" s="16">
        <f t="shared" si="24"/>
        <v>4.5</v>
      </c>
      <c r="I94" s="17">
        <f t="shared" si="25"/>
        <v>7.4060000000000006</v>
      </c>
      <c r="J94" s="17">
        <f t="shared" si="26"/>
        <v>9.3369999999999997</v>
      </c>
      <c r="K94" s="18">
        <v>87</v>
      </c>
      <c r="L94">
        <f t="shared" si="32"/>
        <v>0.53871825777848814</v>
      </c>
      <c r="M94">
        <f t="shared" si="31"/>
        <v>1.9257039925463855</v>
      </c>
      <c r="N94">
        <f>SQRT((((H94-P6)^2)+(I94-Q6)^2)+(J94-R6)^2)</f>
        <v>0.70998202784196474</v>
      </c>
      <c r="O94">
        <f t="shared" si="27"/>
        <v>0.53871825777848814</v>
      </c>
      <c r="P94" s="13">
        <v>87</v>
      </c>
      <c r="Q94" s="5">
        <v>85</v>
      </c>
      <c r="R94" s="5">
        <f t="shared" si="28"/>
        <v>1</v>
      </c>
      <c r="S94" s="5" t="str">
        <f t="shared" si="29"/>
        <v xml:space="preserve">  </v>
      </c>
      <c r="T94" s="5" t="str">
        <f t="shared" si="30"/>
        <v xml:space="preserve">  </v>
      </c>
    </row>
    <row r="95" spans="1:20" ht="16.5" customHeight="1" thickBot="1" x14ac:dyDescent="0.35">
      <c r="A95" t="s">
        <v>159</v>
      </c>
      <c r="B95" t="s">
        <v>109</v>
      </c>
      <c r="C95" t="s">
        <v>12</v>
      </c>
      <c r="D95" t="s">
        <v>160</v>
      </c>
      <c r="E95">
        <v>24.8125</v>
      </c>
      <c r="F95">
        <v>70.010000000000005</v>
      </c>
      <c r="G95">
        <v>85.71</v>
      </c>
      <c r="H95" s="16">
        <f t="shared" si="24"/>
        <v>4.135416666666667</v>
      </c>
      <c r="I95" s="17">
        <f t="shared" si="25"/>
        <v>7.0010000000000003</v>
      </c>
      <c r="J95" s="17">
        <f t="shared" si="26"/>
        <v>8.5709999999999997</v>
      </c>
      <c r="K95" s="18">
        <v>88</v>
      </c>
      <c r="L95">
        <f t="shared" si="32"/>
        <v>0.68743485038280761</v>
      </c>
      <c r="M95">
        <f t="shared" si="31"/>
        <v>1.3421450748240173</v>
      </c>
      <c r="N95">
        <f>SQRT((((H95-P6)^2)+(I95-Q6)^2)+(J95-R6)^2)</f>
        <v>1.001697878516205</v>
      </c>
      <c r="O95">
        <f t="shared" si="27"/>
        <v>0.68743485038280761</v>
      </c>
      <c r="P95" s="13">
        <v>88</v>
      </c>
      <c r="Q95" s="5">
        <v>86</v>
      </c>
      <c r="R95" s="5">
        <f t="shared" si="28"/>
        <v>1</v>
      </c>
      <c r="S95" s="5" t="str">
        <f t="shared" si="29"/>
        <v xml:space="preserve">  </v>
      </c>
      <c r="T95" s="5" t="str">
        <f t="shared" si="30"/>
        <v xml:space="preserve">  </v>
      </c>
    </row>
    <row r="96" spans="1:20" ht="16.5" customHeight="1" thickBot="1" x14ac:dyDescent="0.35">
      <c r="A96" t="s">
        <v>161</v>
      </c>
      <c r="B96" t="s">
        <v>162</v>
      </c>
      <c r="C96" t="s">
        <v>12</v>
      </c>
      <c r="D96" t="s">
        <v>122</v>
      </c>
      <c r="E96">
        <v>24.230799999999999</v>
      </c>
      <c r="F96">
        <v>73.14</v>
      </c>
      <c r="G96">
        <v>92.35</v>
      </c>
      <c r="H96" s="17">
        <f t="shared" si="24"/>
        <v>4.0384666666666664</v>
      </c>
      <c r="I96" s="17">
        <f t="shared" si="25"/>
        <v>7.3140000000000001</v>
      </c>
      <c r="J96" s="16">
        <f t="shared" si="26"/>
        <v>9.2349999999999994</v>
      </c>
      <c r="K96" s="18">
        <v>89</v>
      </c>
      <c r="L96">
        <f t="shared" si="32"/>
        <v>0.4505843623816374</v>
      </c>
      <c r="M96">
        <f t="shared" si="31"/>
        <v>1.5867495862419501</v>
      </c>
      <c r="N96">
        <f>SQRT((((H96-P6)^2)+(I96-Q6)^2)+(J96-R6)^2)</f>
        <v>0.43467523783682421</v>
      </c>
      <c r="O96">
        <f t="shared" si="27"/>
        <v>0.43467523783682421</v>
      </c>
      <c r="P96" s="13">
        <v>89</v>
      </c>
      <c r="Q96" s="5">
        <v>87</v>
      </c>
      <c r="R96" s="5">
        <f t="shared" si="28"/>
        <v>1</v>
      </c>
      <c r="S96" s="5" t="str">
        <f t="shared" si="29"/>
        <v xml:space="preserve">  </v>
      </c>
      <c r="T96" s="5" t="str">
        <f t="shared" si="30"/>
        <v xml:space="preserve">  </v>
      </c>
    </row>
    <row r="97" spans="1:20" ht="16.5" customHeight="1" thickBot="1" x14ac:dyDescent="0.35">
      <c r="A97" t="s">
        <v>163</v>
      </c>
      <c r="B97" t="s">
        <v>121</v>
      </c>
      <c r="C97" t="s">
        <v>12</v>
      </c>
      <c r="D97" t="s">
        <v>122</v>
      </c>
      <c r="E97">
        <v>25.214300000000001</v>
      </c>
      <c r="F97">
        <v>74.55</v>
      </c>
      <c r="G97">
        <v>83.81</v>
      </c>
      <c r="H97" s="17">
        <f t="shared" si="24"/>
        <v>4.2023833333333336</v>
      </c>
      <c r="I97" s="17">
        <f t="shared" si="25"/>
        <v>7.4550000000000001</v>
      </c>
      <c r="J97" s="16">
        <f t="shared" si="26"/>
        <v>8.3810000000000002</v>
      </c>
      <c r="K97" s="18">
        <v>90</v>
      </c>
      <c r="L97">
        <f t="shared" si="32"/>
        <v>1.0109472797601098</v>
      </c>
      <c r="M97">
        <f t="shared" si="31"/>
        <v>1.1270189319354111</v>
      </c>
      <c r="N97">
        <f>SQRT((((H97-P6)^2)+(I97-Q6)^2)+(J97-R6)^2)</f>
        <v>0.94050643851614968</v>
      </c>
      <c r="O97">
        <f t="shared" si="27"/>
        <v>0.94050643851614968</v>
      </c>
      <c r="P97" s="13">
        <v>90</v>
      </c>
      <c r="Q97" s="5">
        <v>88</v>
      </c>
      <c r="R97" s="5">
        <f t="shared" si="28"/>
        <v>1</v>
      </c>
      <c r="S97" s="5" t="str">
        <f t="shared" si="29"/>
        <v xml:space="preserve">  </v>
      </c>
      <c r="T97" s="5" t="str">
        <f t="shared" si="30"/>
        <v xml:space="preserve">  </v>
      </c>
    </row>
    <row r="98" spans="1:20" ht="16.5" customHeight="1" thickBot="1" x14ac:dyDescent="0.35">
      <c r="A98" t="s">
        <v>164</v>
      </c>
      <c r="B98" t="s">
        <v>121</v>
      </c>
      <c r="C98" t="s">
        <v>12</v>
      </c>
      <c r="D98" t="s">
        <v>122</v>
      </c>
      <c r="E98">
        <v>24.5641</v>
      </c>
      <c r="F98">
        <v>77.069999999999993</v>
      </c>
      <c r="G98">
        <v>87.5</v>
      </c>
      <c r="H98" s="17">
        <f t="shared" si="24"/>
        <v>4.0940166666666666</v>
      </c>
      <c r="I98" s="17">
        <f t="shared" si="25"/>
        <v>7.706999999999999</v>
      </c>
      <c r="J98" s="16">
        <f t="shared" si="26"/>
        <v>8.75</v>
      </c>
      <c r="K98" s="18">
        <v>91</v>
      </c>
      <c r="L98">
        <f t="shared" si="32"/>
        <v>0.93764925931460719</v>
      </c>
      <c r="M98">
        <f t="shared" si="31"/>
        <v>1.1964400118275749</v>
      </c>
      <c r="N98">
        <f>SQRT((((H98-P6)^2)+(I98-Q6)^2)+(J98-R6)^2)</f>
        <v>0.52200367800568814</v>
      </c>
      <c r="O98">
        <f t="shared" si="27"/>
        <v>0.52200367800568814</v>
      </c>
      <c r="P98" s="13">
        <v>91</v>
      </c>
      <c r="Q98" s="5">
        <v>89</v>
      </c>
      <c r="R98" s="5" t="str">
        <f t="shared" si="28"/>
        <v xml:space="preserve">  </v>
      </c>
      <c r="S98" s="5" t="str">
        <f t="shared" si="29"/>
        <v xml:space="preserve">  </v>
      </c>
      <c r="T98" s="5">
        <f t="shared" si="30"/>
        <v>1</v>
      </c>
    </row>
    <row r="99" spans="1:20" ht="16.5" customHeight="1" thickBot="1" x14ac:dyDescent="0.35">
      <c r="A99" t="s">
        <v>164</v>
      </c>
      <c r="B99" t="s">
        <v>121</v>
      </c>
      <c r="C99" t="s">
        <v>14</v>
      </c>
      <c r="D99" t="s">
        <v>122</v>
      </c>
      <c r="E99">
        <v>24.769200000000001</v>
      </c>
      <c r="F99">
        <v>76.94</v>
      </c>
      <c r="G99">
        <v>87.68</v>
      </c>
      <c r="H99" s="17">
        <f t="shared" si="24"/>
        <v>4.1282000000000005</v>
      </c>
      <c r="I99" s="17">
        <f t="shared" si="25"/>
        <v>7.694</v>
      </c>
      <c r="J99" s="16">
        <f t="shared" si="26"/>
        <v>8.7680000000000007</v>
      </c>
      <c r="K99" s="18">
        <v>92</v>
      </c>
      <c r="L99">
        <f t="shared" si="32"/>
        <v>0.91149836405924922</v>
      </c>
      <c r="M99">
        <f t="shared" si="31"/>
        <v>1.2344199125460882</v>
      </c>
      <c r="N99">
        <f>SQRT((((H99-P6)^2)+(I99-Q6)^2)+(J99-R6)^2)</f>
        <v>0.52210864141458913</v>
      </c>
      <c r="O99">
        <f t="shared" si="27"/>
        <v>0.52210864141458913</v>
      </c>
      <c r="P99" s="13">
        <v>92</v>
      </c>
      <c r="Q99" s="5">
        <v>90</v>
      </c>
      <c r="R99" s="5" t="str">
        <f t="shared" si="28"/>
        <v xml:space="preserve">  </v>
      </c>
      <c r="S99" s="5" t="str">
        <f t="shared" si="29"/>
        <v xml:space="preserve">  </v>
      </c>
      <c r="T99" s="5">
        <f t="shared" si="30"/>
        <v>1</v>
      </c>
    </row>
    <row r="100" spans="1:20" ht="16.5" customHeight="1" thickBot="1" x14ac:dyDescent="0.35">
      <c r="A100" t="s">
        <v>164</v>
      </c>
      <c r="B100" t="s">
        <v>121</v>
      </c>
      <c r="C100" t="s">
        <v>165</v>
      </c>
      <c r="D100" t="s">
        <v>122</v>
      </c>
      <c r="E100">
        <v>24.461500000000001</v>
      </c>
      <c r="F100">
        <v>75.17</v>
      </c>
      <c r="G100">
        <v>81.069999999999993</v>
      </c>
      <c r="H100" s="17">
        <f t="shared" si="24"/>
        <v>4.0769166666666665</v>
      </c>
      <c r="I100" s="16">
        <f t="shared" si="25"/>
        <v>7.5170000000000003</v>
      </c>
      <c r="J100" s="17">
        <f t="shared" si="26"/>
        <v>8.1069999999999993</v>
      </c>
      <c r="K100" s="18">
        <v>93</v>
      </c>
      <c r="L100">
        <f t="shared" si="32"/>
        <v>1.2924707631052372</v>
      </c>
      <c r="M100">
        <f t="shared" si="31"/>
        <v>0.91975268518953857</v>
      </c>
      <c r="N100">
        <f>SQRT((((H100-P6)^2)+(I100-Q6)^2)+(J100-R6)^2)</f>
        <v>1.1509741482165734</v>
      </c>
      <c r="O100">
        <f t="shared" si="27"/>
        <v>0.91975268518953857</v>
      </c>
      <c r="P100" s="13">
        <v>93</v>
      </c>
      <c r="Q100" s="5">
        <v>91</v>
      </c>
      <c r="R100" s="5" t="str">
        <f t="shared" si="28"/>
        <v xml:space="preserve">  </v>
      </c>
      <c r="S100" s="5" t="str">
        <f t="shared" si="29"/>
        <v xml:space="preserve">  </v>
      </c>
      <c r="T100" s="5">
        <f t="shared" si="30"/>
        <v>1</v>
      </c>
    </row>
    <row r="101" spans="1:20" ht="16.5" customHeight="1" thickBot="1" x14ac:dyDescent="0.35">
      <c r="A101" t="s">
        <v>166</v>
      </c>
      <c r="B101" t="s">
        <v>167</v>
      </c>
      <c r="C101" t="s">
        <v>12</v>
      </c>
      <c r="D101" t="s">
        <v>168</v>
      </c>
      <c r="E101">
        <v>19.870999999999999</v>
      </c>
      <c r="F101">
        <v>56.17</v>
      </c>
      <c r="G101">
        <v>79.02</v>
      </c>
      <c r="H101" s="16">
        <f t="shared" si="24"/>
        <v>3.311833333333333</v>
      </c>
      <c r="I101" s="17">
        <f t="shared" si="25"/>
        <v>5.617</v>
      </c>
      <c r="J101" s="17">
        <f t="shared" si="26"/>
        <v>7.9019999999999992</v>
      </c>
      <c r="K101" s="18">
        <v>94</v>
      </c>
      <c r="L101">
        <f t="shared" si="32"/>
        <v>2.1050707825060582</v>
      </c>
      <c r="M101">
        <f t="shared" si="31"/>
        <v>2.1268691429033746</v>
      </c>
      <c r="N101">
        <f>SQRT((((H101-P6)^2)+(I101-Q6)^2)+(J101-R6)^2)</f>
        <v>2.541045791398501</v>
      </c>
      <c r="O101">
        <f t="shared" si="27"/>
        <v>2.1050707825060582</v>
      </c>
      <c r="P101" s="13">
        <v>94</v>
      </c>
      <c r="Q101" s="5">
        <v>92</v>
      </c>
      <c r="R101" s="5" t="str">
        <f t="shared" si="28"/>
        <v xml:space="preserve">  </v>
      </c>
      <c r="S101" s="5" t="str">
        <f t="shared" si="29"/>
        <v xml:space="preserve">  </v>
      </c>
      <c r="T101" s="5">
        <f t="shared" si="30"/>
        <v>1</v>
      </c>
    </row>
    <row r="102" spans="1:20" ht="16.5" customHeight="1" thickBot="1" x14ac:dyDescent="0.35">
      <c r="A102" t="s">
        <v>166</v>
      </c>
      <c r="B102" t="s">
        <v>167</v>
      </c>
      <c r="C102" t="s">
        <v>14</v>
      </c>
      <c r="D102" t="s">
        <v>168</v>
      </c>
      <c r="E102">
        <v>20.538499999999999</v>
      </c>
      <c r="F102">
        <v>58.3</v>
      </c>
      <c r="G102">
        <v>77.040000000000006</v>
      </c>
      <c r="H102" s="17">
        <f t="shared" si="24"/>
        <v>3.423083333333333</v>
      </c>
      <c r="I102" s="16">
        <f t="shared" si="25"/>
        <v>5.83</v>
      </c>
      <c r="J102" s="17">
        <f t="shared" si="26"/>
        <v>7.7040000000000006</v>
      </c>
      <c r="K102" s="18">
        <v>95</v>
      </c>
      <c r="L102">
        <f t="shared" si="32"/>
        <v>2.0704234016101224</v>
      </c>
      <c r="M102">
        <f t="shared" si="31"/>
        <v>1.9401684841254638</v>
      </c>
      <c r="N102">
        <f>SQRT((((H102-P6)^2)+(I102-Q6)^2)+(J102-R6)^2)</f>
        <v>2.4613761363804594</v>
      </c>
      <c r="O102">
        <f t="shared" si="27"/>
        <v>1.9401684841254638</v>
      </c>
      <c r="P102" s="13">
        <v>95</v>
      </c>
      <c r="Q102" s="5">
        <v>93</v>
      </c>
      <c r="R102" s="5" t="str">
        <f t="shared" si="28"/>
        <v xml:space="preserve">  </v>
      </c>
      <c r="S102" s="5">
        <f t="shared" si="29"/>
        <v>1</v>
      </c>
      <c r="T102" s="5" t="str">
        <f t="shared" si="30"/>
        <v xml:space="preserve">  </v>
      </c>
    </row>
    <row r="103" spans="1:20" ht="16.5" customHeight="1" thickBot="1" x14ac:dyDescent="0.35">
      <c r="A103" t="s">
        <v>166</v>
      </c>
      <c r="B103" t="s">
        <v>167</v>
      </c>
      <c r="C103" t="s">
        <v>165</v>
      </c>
      <c r="D103" t="s">
        <v>168</v>
      </c>
      <c r="E103">
        <v>21.214300000000001</v>
      </c>
      <c r="F103">
        <v>58.99</v>
      </c>
      <c r="G103">
        <v>81.12</v>
      </c>
      <c r="H103" s="16">
        <f t="shared" si="24"/>
        <v>3.5357166666666671</v>
      </c>
      <c r="I103" s="17">
        <f t="shared" si="25"/>
        <v>5.899</v>
      </c>
      <c r="J103" s="17">
        <f t="shared" si="26"/>
        <v>8.1120000000000001</v>
      </c>
      <c r="K103" s="18">
        <v>96</v>
      </c>
      <c r="L103">
        <f t="shared" si="32"/>
        <v>1.6952517550856661</v>
      </c>
      <c r="M103">
        <f t="shared" si="31"/>
        <v>1.8781484398934414</v>
      </c>
      <c r="N103">
        <f>SQRT((((H103-P6)^2)+(I103-Q6)^2)+(J103-R6)^2)</f>
        <v>2.1546499136109478</v>
      </c>
      <c r="O103">
        <f t="shared" si="27"/>
        <v>1.6952517550856661</v>
      </c>
      <c r="P103" s="13">
        <v>96</v>
      </c>
      <c r="Q103" s="5">
        <v>94</v>
      </c>
      <c r="R103" s="5">
        <f t="shared" si="28"/>
        <v>1</v>
      </c>
      <c r="S103" s="5" t="str">
        <f t="shared" si="29"/>
        <v xml:space="preserve">  </v>
      </c>
      <c r="T103" s="5" t="str">
        <f t="shared" si="30"/>
        <v xml:space="preserve">  </v>
      </c>
    </row>
    <row r="104" spans="1:20" ht="16.5" customHeight="1" thickBot="1" x14ac:dyDescent="0.35">
      <c r="A104" t="s">
        <v>169</v>
      </c>
      <c r="B104" t="s">
        <v>78</v>
      </c>
      <c r="C104" t="s">
        <v>12</v>
      </c>
      <c r="D104" t="s">
        <v>170</v>
      </c>
      <c r="E104">
        <v>25.538499999999999</v>
      </c>
      <c r="F104">
        <v>68.86</v>
      </c>
      <c r="G104">
        <v>81.53</v>
      </c>
      <c r="H104" s="16">
        <f t="shared" ref="H104:H135" si="33">E104/6</f>
        <v>4.2564166666666665</v>
      </c>
      <c r="I104" s="17">
        <f t="shared" ref="I104:I135" si="34">F104/10</f>
        <v>6.8860000000000001</v>
      </c>
      <c r="J104" s="17">
        <f t="shared" ref="J104:J135" si="35">G104/10</f>
        <v>8.1530000000000005</v>
      </c>
      <c r="K104" s="18">
        <v>97</v>
      </c>
      <c r="L104">
        <f t="shared" si="32"/>
        <v>1.0889057995383093</v>
      </c>
      <c r="M104">
        <f t="shared" si="31"/>
        <v>1.3745494904854101</v>
      </c>
      <c r="N104">
        <f>SQRT((((H104-P6)^2)+(I104-Q6)^2)+(J104-R6)^2)</f>
        <v>1.4065493378275777</v>
      </c>
      <c r="O104">
        <f t="shared" si="27"/>
        <v>1.0889057995383093</v>
      </c>
      <c r="P104" s="13">
        <v>97</v>
      </c>
      <c r="Q104" s="5">
        <v>95</v>
      </c>
      <c r="R104" s="5" t="str">
        <f t="shared" si="28"/>
        <v xml:space="preserve">  </v>
      </c>
      <c r="S104" s="5">
        <f t="shared" si="29"/>
        <v>1</v>
      </c>
      <c r="T104" s="5" t="str">
        <f t="shared" si="30"/>
        <v xml:space="preserve">  </v>
      </c>
    </row>
    <row r="105" spans="1:20" ht="16.5" customHeight="1" thickBot="1" x14ac:dyDescent="0.35">
      <c r="A105" t="s">
        <v>169</v>
      </c>
      <c r="B105" t="s">
        <v>78</v>
      </c>
      <c r="C105" t="s">
        <v>14</v>
      </c>
      <c r="D105" t="s">
        <v>79</v>
      </c>
      <c r="E105">
        <v>25.555599999999998</v>
      </c>
      <c r="F105">
        <v>66.680000000000007</v>
      </c>
      <c r="G105">
        <v>82.51</v>
      </c>
      <c r="H105" s="16">
        <f t="shared" si="33"/>
        <v>4.2592666666666661</v>
      </c>
      <c r="I105" s="17">
        <f t="shared" si="34"/>
        <v>6.668000000000001</v>
      </c>
      <c r="J105" s="17">
        <f t="shared" si="35"/>
        <v>8.2510000000000012</v>
      </c>
      <c r="K105" s="18">
        <v>98</v>
      </c>
      <c r="L105">
        <f t="shared" si="32"/>
        <v>1.0236375275311389</v>
      </c>
      <c r="M105">
        <f t="shared" si="31"/>
        <v>1.5371822563677342</v>
      </c>
      <c r="N105">
        <f>SQRT((((H105-P6)^2)+(I105-Q6)^2)+(J105-R6)^2)</f>
        <v>1.4797407888685414</v>
      </c>
      <c r="O105">
        <f t="shared" si="27"/>
        <v>1.0236375275311389</v>
      </c>
      <c r="P105" s="13">
        <v>98</v>
      </c>
      <c r="Q105" s="5">
        <v>96</v>
      </c>
      <c r="R105" s="5">
        <f t="shared" si="28"/>
        <v>1</v>
      </c>
      <c r="S105" s="5" t="str">
        <f t="shared" si="29"/>
        <v xml:space="preserve">  </v>
      </c>
      <c r="T105" s="5" t="str">
        <f t="shared" si="30"/>
        <v xml:space="preserve">  </v>
      </c>
    </row>
    <row r="106" spans="1:20" ht="16.5" customHeight="1" thickBot="1" x14ac:dyDescent="0.35">
      <c r="A106" t="s">
        <v>169</v>
      </c>
      <c r="B106" t="s">
        <v>78</v>
      </c>
      <c r="C106" t="s">
        <v>165</v>
      </c>
      <c r="D106" t="s">
        <v>103</v>
      </c>
      <c r="E106">
        <v>25.64</v>
      </c>
      <c r="F106">
        <v>62.12</v>
      </c>
      <c r="G106">
        <v>82.02</v>
      </c>
      <c r="H106" s="16">
        <f t="shared" si="33"/>
        <v>4.2733333333333334</v>
      </c>
      <c r="I106" s="17">
        <f t="shared" si="34"/>
        <v>6.2119999999999997</v>
      </c>
      <c r="J106" s="17">
        <f t="shared" si="35"/>
        <v>8.202</v>
      </c>
      <c r="K106" s="18">
        <v>99</v>
      </c>
      <c r="L106">
        <f t="shared" si="32"/>
        <v>1.2618174392524721</v>
      </c>
      <c r="M106">
        <f t="shared" si="31"/>
        <v>1.8847806770002538</v>
      </c>
      <c r="N106">
        <f>SQRT((((H106-P6)^2)+(I106-Q6)^2)+(J106-R6)^2)</f>
        <v>1.8604050132546495</v>
      </c>
      <c r="O106">
        <f t="shared" si="27"/>
        <v>1.2618174392524721</v>
      </c>
      <c r="P106" s="13">
        <v>99</v>
      </c>
      <c r="Q106" s="5">
        <v>97</v>
      </c>
      <c r="R106" s="5">
        <f t="shared" si="28"/>
        <v>1</v>
      </c>
      <c r="S106" s="5" t="str">
        <f t="shared" si="29"/>
        <v xml:space="preserve">  </v>
      </c>
      <c r="T106" s="5" t="str">
        <f t="shared" si="30"/>
        <v xml:space="preserve">  </v>
      </c>
    </row>
    <row r="107" spans="1:20" ht="16.5" customHeight="1" thickBot="1" x14ac:dyDescent="0.35">
      <c r="A107" t="s">
        <v>171</v>
      </c>
      <c r="B107" t="s">
        <v>84</v>
      </c>
      <c r="C107" t="s">
        <v>12</v>
      </c>
      <c r="D107" t="s">
        <v>79</v>
      </c>
      <c r="E107">
        <v>23.2</v>
      </c>
      <c r="F107">
        <v>77.02</v>
      </c>
      <c r="G107">
        <v>92.59</v>
      </c>
      <c r="H107" s="17">
        <f t="shared" si="33"/>
        <v>3.8666666666666667</v>
      </c>
      <c r="I107" s="17">
        <f t="shared" si="34"/>
        <v>7.702</v>
      </c>
      <c r="J107" s="16">
        <f t="shared" si="35"/>
        <v>9.2590000000000003</v>
      </c>
      <c r="K107" s="18">
        <v>100</v>
      </c>
      <c r="L107">
        <f t="shared" si="32"/>
        <v>0.87335599509879114</v>
      </c>
      <c r="M107">
        <f t="shared" si="31"/>
        <v>1.4628540903157552</v>
      </c>
      <c r="N107">
        <f>SQRT((((H107-P6)^2)+(I107-Q6)^2)+(J107-R6)^2)</f>
        <v>3.948040657127775E-2</v>
      </c>
      <c r="O107">
        <f t="shared" si="27"/>
        <v>3.948040657127775E-2</v>
      </c>
      <c r="P107" s="13">
        <v>100</v>
      </c>
      <c r="Q107" s="5">
        <v>98</v>
      </c>
      <c r="R107" s="5">
        <f t="shared" si="28"/>
        <v>1</v>
      </c>
      <c r="S107" s="5" t="str">
        <f t="shared" si="29"/>
        <v xml:space="preserve">  </v>
      </c>
      <c r="T107" s="5" t="str">
        <f t="shared" si="30"/>
        <v xml:space="preserve">  </v>
      </c>
    </row>
    <row r="108" spans="1:20" ht="16.5" customHeight="1" thickBot="1" x14ac:dyDescent="0.35">
      <c r="A108" t="s">
        <v>171</v>
      </c>
      <c r="B108" t="s">
        <v>84</v>
      </c>
      <c r="C108" t="s">
        <v>14</v>
      </c>
      <c r="D108" t="s">
        <v>79</v>
      </c>
      <c r="E108">
        <v>24.72</v>
      </c>
      <c r="F108">
        <v>72.09</v>
      </c>
      <c r="G108">
        <v>90.37</v>
      </c>
      <c r="H108" s="16">
        <f t="shared" si="33"/>
        <v>4.12</v>
      </c>
      <c r="I108" s="17">
        <f t="shared" si="34"/>
        <v>7.2090000000000005</v>
      </c>
      <c r="J108" s="17">
        <f t="shared" si="35"/>
        <v>9.0370000000000008</v>
      </c>
      <c r="K108" s="18">
        <v>101</v>
      </c>
      <c r="L108">
        <f t="shared" si="32"/>
        <v>0.3785864423667184</v>
      </c>
      <c r="M108">
        <f t="shared" si="31"/>
        <v>1.5152674793016221</v>
      </c>
      <c r="N108">
        <f>SQRT((((H108-P6)^2)+(I108-Q6)^2)+(J108-R6)^2)</f>
        <v>0.59342577191978074</v>
      </c>
      <c r="O108">
        <f t="shared" si="27"/>
        <v>0.3785864423667184</v>
      </c>
      <c r="P108" s="13">
        <v>101</v>
      </c>
      <c r="Q108" s="5">
        <v>99</v>
      </c>
      <c r="R108" s="5">
        <f t="shared" si="28"/>
        <v>1</v>
      </c>
      <c r="S108" s="5" t="str">
        <f t="shared" si="29"/>
        <v xml:space="preserve">  </v>
      </c>
      <c r="T108" s="5" t="str">
        <f t="shared" si="30"/>
        <v xml:space="preserve">  </v>
      </c>
    </row>
    <row r="109" spans="1:20" ht="16.5" customHeight="1" thickBot="1" x14ac:dyDescent="0.35">
      <c r="A109" t="s">
        <v>171</v>
      </c>
      <c r="B109" t="s">
        <v>84</v>
      </c>
      <c r="C109" t="s">
        <v>165</v>
      </c>
      <c r="D109" t="s">
        <v>79</v>
      </c>
      <c r="E109">
        <v>23.88</v>
      </c>
      <c r="F109">
        <v>69.489999999999995</v>
      </c>
      <c r="G109">
        <v>92.96</v>
      </c>
      <c r="H109" s="16">
        <f t="shared" si="33"/>
        <v>3.98</v>
      </c>
      <c r="I109" s="17">
        <f t="shared" si="34"/>
        <v>6.9489999999999998</v>
      </c>
      <c r="J109" s="17">
        <f t="shared" si="35"/>
        <v>9.2959999999999994</v>
      </c>
      <c r="K109" s="18">
        <v>102</v>
      </c>
      <c r="L109">
        <f t="shared" si="32"/>
        <v>0.29673224897858452</v>
      </c>
      <c r="M109">
        <f t="shared" si="31"/>
        <v>1.7396526091691664</v>
      </c>
      <c r="N109">
        <f>SQRT((((H109-P6)^2)+(I109-Q6)^2)+(J109-R6)^2)</f>
        <v>0.77721670950809385</v>
      </c>
      <c r="O109">
        <f t="shared" si="27"/>
        <v>0.29673224897858452</v>
      </c>
      <c r="P109" s="13">
        <v>102</v>
      </c>
      <c r="Q109" s="5">
        <v>100</v>
      </c>
      <c r="R109" s="5" t="str">
        <f t="shared" si="28"/>
        <v xml:space="preserve">  </v>
      </c>
      <c r="S109" s="5" t="str">
        <f t="shared" si="29"/>
        <v xml:space="preserve">  </v>
      </c>
      <c r="T109" s="5">
        <f t="shared" si="30"/>
        <v>1</v>
      </c>
    </row>
    <row r="110" spans="1:20" ht="16.5" customHeight="1" thickBot="1" x14ac:dyDescent="0.35">
      <c r="A110" t="s">
        <v>172</v>
      </c>
      <c r="B110" t="s">
        <v>127</v>
      </c>
      <c r="C110" t="s">
        <v>12</v>
      </c>
      <c r="D110" t="s">
        <v>173</v>
      </c>
      <c r="E110">
        <v>24.48</v>
      </c>
      <c r="F110">
        <v>66.790000000000006</v>
      </c>
      <c r="G110">
        <v>84.18</v>
      </c>
      <c r="H110" s="16">
        <f t="shared" si="33"/>
        <v>4.08</v>
      </c>
      <c r="I110" s="17">
        <f t="shared" si="34"/>
        <v>6.6790000000000003</v>
      </c>
      <c r="J110" s="17">
        <f t="shared" si="35"/>
        <v>8.418000000000001</v>
      </c>
      <c r="K110" s="18">
        <v>103</v>
      </c>
      <c r="L110">
        <f t="shared" si="32"/>
        <v>0.88076521331390367</v>
      </c>
      <c r="M110">
        <f t="shared" si="31"/>
        <v>1.4546992359897255</v>
      </c>
      <c r="N110">
        <f>SQRT((((H110-P6)^2)+(I110-Q6)^2)+(J110-R6)^2)</f>
        <v>1.3278940018460004</v>
      </c>
      <c r="O110">
        <f t="shared" si="27"/>
        <v>0.88076521331390367</v>
      </c>
      <c r="P110" s="13">
        <v>103</v>
      </c>
      <c r="Q110" s="5">
        <v>101</v>
      </c>
      <c r="R110" s="5">
        <f t="shared" si="28"/>
        <v>1</v>
      </c>
      <c r="S110" s="5" t="str">
        <f t="shared" si="29"/>
        <v xml:space="preserve">  </v>
      </c>
      <c r="T110" s="5" t="str">
        <f t="shared" si="30"/>
        <v xml:space="preserve">  </v>
      </c>
    </row>
    <row r="111" spans="1:20" ht="16.5" customHeight="1" thickBot="1" x14ac:dyDescent="0.35">
      <c r="A111" t="s">
        <v>172</v>
      </c>
      <c r="B111" t="s">
        <v>127</v>
      </c>
      <c r="C111" t="s">
        <v>14</v>
      </c>
      <c r="D111" t="s">
        <v>173</v>
      </c>
      <c r="E111">
        <v>24.8</v>
      </c>
      <c r="F111">
        <v>68.2</v>
      </c>
      <c r="G111">
        <v>87.83</v>
      </c>
      <c r="H111" s="16">
        <f t="shared" si="33"/>
        <v>4.1333333333333337</v>
      </c>
      <c r="I111" s="17">
        <f t="shared" si="34"/>
        <v>6.82</v>
      </c>
      <c r="J111" s="17">
        <f t="shared" si="35"/>
        <v>8.7829999999999995</v>
      </c>
      <c r="K111" s="18">
        <v>104</v>
      </c>
      <c r="L111">
        <f t="shared" si="32"/>
        <v>0.49023897224550933</v>
      </c>
      <c r="M111">
        <f t="shared" si="31"/>
        <v>1.5498898457052361</v>
      </c>
      <c r="N111">
        <f>SQRT((((H111-P6)^2)+(I111-Q6)^2)+(J111-R6)^2)</f>
        <v>1.0307527088345194</v>
      </c>
      <c r="O111">
        <f t="shared" si="27"/>
        <v>0.49023897224550933</v>
      </c>
      <c r="P111" s="13">
        <v>104</v>
      </c>
      <c r="Q111" s="5">
        <v>102</v>
      </c>
      <c r="R111" s="5">
        <f t="shared" si="28"/>
        <v>1</v>
      </c>
      <c r="S111" s="5" t="str">
        <f t="shared" si="29"/>
        <v xml:space="preserve">  </v>
      </c>
      <c r="T111" s="5" t="str">
        <f t="shared" si="30"/>
        <v xml:space="preserve">  </v>
      </c>
    </row>
    <row r="112" spans="1:20" ht="16.5" customHeight="1" thickBot="1" x14ac:dyDescent="0.35">
      <c r="A112" t="s">
        <v>172</v>
      </c>
      <c r="B112" t="s">
        <v>127</v>
      </c>
      <c r="C112" t="s">
        <v>165</v>
      </c>
      <c r="D112" t="s">
        <v>82</v>
      </c>
      <c r="E112">
        <v>25.5</v>
      </c>
      <c r="F112">
        <v>77.08</v>
      </c>
      <c r="G112">
        <v>91.27</v>
      </c>
      <c r="H112" s="17">
        <f t="shared" si="33"/>
        <v>4.25</v>
      </c>
      <c r="I112" s="17">
        <f t="shared" si="34"/>
        <v>7.7080000000000002</v>
      </c>
      <c r="J112" s="16">
        <f t="shared" si="35"/>
        <v>9.1269999999999989</v>
      </c>
      <c r="K112" s="18">
        <v>105</v>
      </c>
      <c r="L112">
        <f t="shared" si="32"/>
        <v>0.78856199994920473</v>
      </c>
      <c r="M112">
        <f t="shared" si="31"/>
        <v>1.5729358538761482</v>
      </c>
      <c r="N112">
        <f>SQRT((((H112-P6)^2)+(I112-Q6)^2)+(J112-R6)^2)</f>
        <v>0.39057753821563895</v>
      </c>
      <c r="O112">
        <f t="shared" si="27"/>
        <v>0.39057753821563895</v>
      </c>
      <c r="P112" s="13">
        <v>105</v>
      </c>
      <c r="Q112" s="5">
        <v>103</v>
      </c>
      <c r="R112" s="5">
        <f t="shared" si="28"/>
        <v>1</v>
      </c>
      <c r="S112" s="5" t="str">
        <f t="shared" si="29"/>
        <v xml:space="preserve">  </v>
      </c>
      <c r="T112" s="5" t="str">
        <f t="shared" si="30"/>
        <v xml:space="preserve">  </v>
      </c>
    </row>
    <row r="113" spans="1:20" ht="16.5" customHeight="1" thickBot="1" x14ac:dyDescent="0.35">
      <c r="A113" t="s">
        <v>172</v>
      </c>
      <c r="B113" t="s">
        <v>127</v>
      </c>
      <c r="C113" t="s">
        <v>174</v>
      </c>
      <c r="D113" t="s">
        <v>173</v>
      </c>
      <c r="E113">
        <v>25</v>
      </c>
      <c r="F113">
        <v>36.4</v>
      </c>
      <c r="G113">
        <v>45.24</v>
      </c>
      <c r="H113" s="17">
        <f t="shared" si="33"/>
        <v>4.166666666666667</v>
      </c>
      <c r="I113" s="16">
        <f t="shared" si="34"/>
        <v>3.6399999999999997</v>
      </c>
      <c r="J113" s="17">
        <f t="shared" si="35"/>
        <v>4.524</v>
      </c>
      <c r="K113" s="18">
        <v>106</v>
      </c>
      <c r="L113">
        <f t="shared" si="32"/>
        <v>5.7508159155353766</v>
      </c>
      <c r="M113">
        <f t="shared" si="31"/>
        <v>5.4359491433744616</v>
      </c>
      <c r="N113">
        <f>SQRT((((H113-P6)^2)+(I113-Q6)^2)+(J113-R6)^2)</f>
        <v>6.2260838174813413</v>
      </c>
      <c r="O113">
        <f t="shared" si="27"/>
        <v>5.4359491433744616</v>
      </c>
      <c r="P113" s="13">
        <v>106</v>
      </c>
      <c r="Q113" s="5">
        <v>104</v>
      </c>
      <c r="R113" s="5">
        <f t="shared" si="28"/>
        <v>1</v>
      </c>
      <c r="S113" s="5" t="str">
        <f t="shared" si="29"/>
        <v xml:space="preserve">  </v>
      </c>
      <c r="T113" s="5" t="str">
        <f t="shared" si="30"/>
        <v xml:space="preserve">  </v>
      </c>
    </row>
    <row r="114" spans="1:20" ht="16.5" customHeight="1" thickBot="1" x14ac:dyDescent="0.35">
      <c r="A114" t="s">
        <v>175</v>
      </c>
      <c r="B114" t="s">
        <v>176</v>
      </c>
      <c r="C114" t="s">
        <v>12</v>
      </c>
      <c r="D114" t="s">
        <v>71</v>
      </c>
      <c r="E114">
        <v>24.32</v>
      </c>
      <c r="F114">
        <v>78.12</v>
      </c>
      <c r="G114">
        <v>90.69</v>
      </c>
      <c r="H114" s="17">
        <f t="shared" si="33"/>
        <v>4.0533333333333337</v>
      </c>
      <c r="I114" s="17">
        <f t="shared" si="34"/>
        <v>7.8120000000000003</v>
      </c>
      <c r="J114" s="16">
        <f t="shared" si="35"/>
        <v>9.0689999999999991</v>
      </c>
      <c r="K114" s="18">
        <v>107</v>
      </c>
      <c r="L114">
        <f t="shared" si="32"/>
        <v>0.92646977816602338</v>
      </c>
      <c r="M114">
        <f t="shared" si="31"/>
        <v>1.4037976589262664</v>
      </c>
      <c r="N114">
        <f>SQRT((((H114-P6)^2)+(I114-Q6)^2)+(J114-R6)^2)</f>
        <v>0.25687444434269241</v>
      </c>
      <c r="O114">
        <f t="shared" si="27"/>
        <v>0.25687444434269241</v>
      </c>
      <c r="P114" s="13">
        <v>107</v>
      </c>
      <c r="Q114" s="5">
        <v>105</v>
      </c>
      <c r="R114" s="5" t="str">
        <f t="shared" si="28"/>
        <v xml:space="preserve">  </v>
      </c>
      <c r="S114" s="5" t="str">
        <f t="shared" si="29"/>
        <v xml:space="preserve">  </v>
      </c>
      <c r="T114" s="5">
        <f t="shared" si="30"/>
        <v>1</v>
      </c>
    </row>
    <row r="115" spans="1:20" ht="16.5" customHeight="1" thickBot="1" x14ac:dyDescent="0.35">
      <c r="A115" t="s">
        <v>175</v>
      </c>
      <c r="B115" t="s">
        <v>176</v>
      </c>
      <c r="C115" t="s">
        <v>14</v>
      </c>
      <c r="D115" t="s">
        <v>71</v>
      </c>
      <c r="E115">
        <v>24.68</v>
      </c>
      <c r="F115">
        <v>85</v>
      </c>
      <c r="G115">
        <v>90.37</v>
      </c>
      <c r="H115" s="17">
        <f t="shared" si="33"/>
        <v>4.1133333333333333</v>
      </c>
      <c r="I115" s="17">
        <f t="shared" si="34"/>
        <v>8.5</v>
      </c>
      <c r="J115" s="16">
        <f t="shared" si="35"/>
        <v>9.0370000000000008</v>
      </c>
      <c r="K115" s="18">
        <v>108</v>
      </c>
      <c r="L115">
        <f t="shared" si="32"/>
        <v>1.592986581831435</v>
      </c>
      <c r="M115">
        <f t="shared" si="31"/>
        <v>1.6060547522319621</v>
      </c>
      <c r="N115">
        <f>SQRT((((H115-P6)^2)+(I115-Q6)^2)+(J115-R6)^2)</f>
        <v>0.84206322809891554</v>
      </c>
      <c r="O115">
        <f t="shared" si="27"/>
        <v>0.84206322809891554</v>
      </c>
      <c r="P115" s="13">
        <v>108</v>
      </c>
      <c r="Q115" s="5">
        <v>106</v>
      </c>
      <c r="R115" s="5" t="str">
        <f t="shared" si="28"/>
        <v xml:space="preserve">  </v>
      </c>
      <c r="S115" s="5">
        <f t="shared" si="29"/>
        <v>1</v>
      </c>
      <c r="T115" s="5" t="str">
        <f t="shared" si="30"/>
        <v xml:space="preserve">  </v>
      </c>
    </row>
    <row r="116" spans="1:20" ht="16.5" customHeight="1" thickBot="1" x14ac:dyDescent="0.35">
      <c r="A116" t="s">
        <v>175</v>
      </c>
      <c r="B116" t="s">
        <v>176</v>
      </c>
      <c r="C116" t="s">
        <v>165</v>
      </c>
      <c r="D116" t="s">
        <v>71</v>
      </c>
      <c r="E116">
        <v>24.458300000000001</v>
      </c>
      <c r="F116">
        <v>64.569999999999993</v>
      </c>
      <c r="G116">
        <v>92.59</v>
      </c>
      <c r="H116" s="16">
        <f t="shared" si="33"/>
        <v>4.0763833333333332</v>
      </c>
      <c r="I116" s="17">
        <f t="shared" si="34"/>
        <v>6.456999999999999</v>
      </c>
      <c r="J116" s="17">
        <f t="shared" si="35"/>
        <v>9.2590000000000003</v>
      </c>
      <c r="K116" s="18">
        <v>109</v>
      </c>
      <c r="L116">
        <f t="shared" si="32"/>
        <v>0.50987822307916575</v>
      </c>
      <c r="M116">
        <f t="shared" si="31"/>
        <v>2.0271809670142522</v>
      </c>
      <c r="N116">
        <f>SQRT((((H116-P6)^2)+(I116-Q6)^2)+(J116-R6)^2)</f>
        <v>1.2751573867465678</v>
      </c>
      <c r="O116">
        <f t="shared" si="27"/>
        <v>0.50987822307916575</v>
      </c>
      <c r="P116" s="13">
        <v>109</v>
      </c>
      <c r="Q116" s="5">
        <v>107</v>
      </c>
      <c r="R116" s="5" t="str">
        <f t="shared" si="28"/>
        <v xml:space="preserve">  </v>
      </c>
      <c r="S116" s="5" t="str">
        <f t="shared" si="29"/>
        <v xml:space="preserve">  </v>
      </c>
      <c r="T116" s="5">
        <f t="shared" si="30"/>
        <v>1</v>
      </c>
    </row>
    <row r="117" spans="1:20" ht="16.5" customHeight="1" thickBot="1" x14ac:dyDescent="0.35">
      <c r="A117" t="s">
        <v>175</v>
      </c>
      <c r="B117" t="s">
        <v>176</v>
      </c>
      <c r="C117" t="s">
        <v>174</v>
      </c>
      <c r="D117" t="s">
        <v>71</v>
      </c>
      <c r="E117">
        <v>23.2</v>
      </c>
      <c r="F117">
        <v>29.76</v>
      </c>
      <c r="G117">
        <v>42.22</v>
      </c>
      <c r="H117" s="17">
        <f t="shared" si="33"/>
        <v>3.8666666666666667</v>
      </c>
      <c r="I117" s="16">
        <f t="shared" si="34"/>
        <v>2.976</v>
      </c>
      <c r="J117" s="17">
        <f t="shared" si="35"/>
        <v>4.2219999999999995</v>
      </c>
      <c r="K117" s="18">
        <v>110</v>
      </c>
      <c r="L117">
        <f t="shared" si="32"/>
        <v>6.4009386572732438</v>
      </c>
      <c r="M117">
        <f t="shared" si="31"/>
        <v>6.0917454879167057</v>
      </c>
      <c r="N117">
        <f>SQRT((((H117-P6)^2)+(I117-Q6)^2)+(J117-R6)^2)</f>
        <v>6.888986986669595</v>
      </c>
      <c r="O117">
        <f t="shared" si="27"/>
        <v>6.0917454879167057</v>
      </c>
      <c r="P117" s="13">
        <v>110</v>
      </c>
      <c r="Q117" s="5">
        <v>108</v>
      </c>
      <c r="R117" s="5" t="str">
        <f t="shared" si="28"/>
        <v xml:space="preserve">  </v>
      </c>
      <c r="S117" s="5" t="str">
        <f t="shared" si="29"/>
        <v xml:space="preserve">  </v>
      </c>
      <c r="T117" s="5">
        <f t="shared" si="30"/>
        <v>1</v>
      </c>
    </row>
    <row r="118" spans="1:20" ht="16.5" customHeight="1" thickBot="1" x14ac:dyDescent="0.35">
      <c r="A118" t="s">
        <v>177</v>
      </c>
      <c r="B118" t="s">
        <v>178</v>
      </c>
      <c r="C118" t="s">
        <v>12</v>
      </c>
      <c r="D118" t="s">
        <v>158</v>
      </c>
      <c r="E118">
        <v>25.96</v>
      </c>
      <c r="F118">
        <v>67.59</v>
      </c>
      <c r="G118">
        <v>94</v>
      </c>
      <c r="H118" s="16">
        <f t="shared" si="33"/>
        <v>4.3266666666666671</v>
      </c>
      <c r="I118" s="17">
        <f t="shared" si="34"/>
        <v>6.7590000000000003</v>
      </c>
      <c r="J118" s="17">
        <f t="shared" si="35"/>
        <v>9.4</v>
      </c>
      <c r="K118" s="18">
        <v>111</v>
      </c>
      <c r="L118">
        <f t="shared" si="32"/>
        <v>0.23866160384178581</v>
      </c>
      <c r="M118">
        <f t="shared" si="31"/>
        <v>2.0772732341333602</v>
      </c>
      <c r="N118">
        <f>SQRT((((H118-P6)^2)+(I118-Q6)^2)+(J118-R6)^2)</f>
        <v>1.0738038471696618</v>
      </c>
      <c r="O118">
        <f t="shared" si="27"/>
        <v>0.23866160384178581</v>
      </c>
      <c r="P118" s="13">
        <v>111</v>
      </c>
      <c r="Q118" s="5">
        <v>109</v>
      </c>
      <c r="R118" s="5">
        <f t="shared" si="28"/>
        <v>1</v>
      </c>
      <c r="S118" s="5" t="str">
        <f t="shared" si="29"/>
        <v xml:space="preserve">  </v>
      </c>
      <c r="T118" s="5" t="str">
        <f t="shared" si="30"/>
        <v xml:space="preserve">  </v>
      </c>
    </row>
    <row r="119" spans="1:20" ht="16.5" customHeight="1" thickBot="1" x14ac:dyDescent="0.35">
      <c r="A119" t="s">
        <v>177</v>
      </c>
      <c r="B119" t="s">
        <v>178</v>
      </c>
      <c r="C119" t="s">
        <v>14</v>
      </c>
      <c r="D119" t="s">
        <v>158</v>
      </c>
      <c r="E119">
        <v>25.72</v>
      </c>
      <c r="F119">
        <v>67.91</v>
      </c>
      <c r="G119">
        <v>88.19</v>
      </c>
      <c r="H119" s="16">
        <f t="shared" si="33"/>
        <v>4.2866666666666662</v>
      </c>
      <c r="I119" s="17">
        <f t="shared" si="34"/>
        <v>6.7909999999999995</v>
      </c>
      <c r="J119" s="17">
        <f t="shared" si="35"/>
        <v>8.8189999999999991</v>
      </c>
      <c r="K119" s="18">
        <v>112</v>
      </c>
      <c r="L119">
        <f t="shared" si="32"/>
        <v>0.44396361839119275</v>
      </c>
      <c r="M119">
        <f t="shared" si="31"/>
        <v>1.681560908582717</v>
      </c>
      <c r="N119">
        <f>SQRT((((H119-P6)^2)+(I119-Q6)^2)+(J119-R6)^2)</f>
        <v>1.0903135797664054</v>
      </c>
      <c r="O119">
        <f t="shared" si="27"/>
        <v>0.44396361839119275</v>
      </c>
      <c r="P119" s="13">
        <v>112</v>
      </c>
      <c r="Q119" s="5">
        <v>110</v>
      </c>
      <c r="R119" s="5" t="str">
        <f t="shared" si="28"/>
        <v xml:space="preserve">  </v>
      </c>
      <c r="S119" s="5">
        <f t="shared" si="29"/>
        <v>1</v>
      </c>
      <c r="T119" s="5" t="str">
        <f t="shared" si="30"/>
        <v xml:space="preserve">  </v>
      </c>
    </row>
    <row r="120" spans="1:20" ht="16.5" customHeight="1" thickBot="1" x14ac:dyDescent="0.35">
      <c r="A120" t="s">
        <v>177</v>
      </c>
      <c r="B120" t="s">
        <v>178</v>
      </c>
      <c r="C120" t="s">
        <v>165</v>
      </c>
      <c r="D120" t="s">
        <v>158</v>
      </c>
      <c r="E120">
        <v>25.818200000000001</v>
      </c>
      <c r="F120">
        <v>60.9</v>
      </c>
      <c r="G120">
        <v>82.86</v>
      </c>
      <c r="H120" s="16">
        <f t="shared" si="33"/>
        <v>4.3030333333333335</v>
      </c>
      <c r="I120" s="17">
        <f t="shared" si="34"/>
        <v>6.09</v>
      </c>
      <c r="J120" s="17">
        <f t="shared" si="35"/>
        <v>8.2859999999999996</v>
      </c>
      <c r="K120" s="18">
        <v>113</v>
      </c>
      <c r="L120">
        <f t="shared" si="32"/>
        <v>1.2709468281645251</v>
      </c>
      <c r="M120">
        <f t="shared" si="31"/>
        <v>2.0131598223622822</v>
      </c>
      <c r="N120">
        <f>SQRT((((H120-P6)^2)+(I120-Q6)^2)+(J120-R6)^2)</f>
        <v>1.9243665537841883</v>
      </c>
      <c r="O120">
        <f t="shared" si="27"/>
        <v>1.2709468281645251</v>
      </c>
      <c r="P120" s="13">
        <v>113</v>
      </c>
      <c r="Q120" s="5">
        <v>111</v>
      </c>
      <c r="R120" s="5">
        <f t="shared" si="28"/>
        <v>1</v>
      </c>
      <c r="S120" s="5" t="str">
        <f t="shared" si="29"/>
        <v xml:space="preserve">  </v>
      </c>
      <c r="T120" s="5" t="str">
        <f t="shared" si="30"/>
        <v xml:space="preserve">  </v>
      </c>
    </row>
    <row r="121" spans="1:20" ht="16.5" customHeight="1" thickBot="1" x14ac:dyDescent="0.35">
      <c r="A121" t="s">
        <v>177</v>
      </c>
      <c r="B121" t="s">
        <v>178</v>
      </c>
      <c r="C121" t="s">
        <v>174</v>
      </c>
      <c r="D121" t="s">
        <v>179</v>
      </c>
      <c r="E121">
        <v>23.666699999999999</v>
      </c>
      <c r="F121">
        <v>50.24</v>
      </c>
      <c r="G121">
        <v>71.709999999999994</v>
      </c>
      <c r="H121" s="16">
        <f t="shared" si="33"/>
        <v>3.9444499999999998</v>
      </c>
      <c r="I121" s="17">
        <f t="shared" si="34"/>
        <v>5.024</v>
      </c>
      <c r="J121" s="17">
        <f t="shared" si="35"/>
        <v>7.1709999999999994</v>
      </c>
      <c r="K121" s="18">
        <v>114</v>
      </c>
      <c r="L121">
        <f t="shared" si="32"/>
        <v>2.8313675282555937</v>
      </c>
      <c r="M121">
        <f t="shared" si="31"/>
        <v>2.9251207382111239</v>
      </c>
      <c r="N121">
        <f>SQRT((((H121-P6)^2)+(I121-Q6)^2)+(J121-R6)^2)</f>
        <v>3.3842938881046205</v>
      </c>
      <c r="O121">
        <f t="shared" si="27"/>
        <v>2.8313675282555937</v>
      </c>
      <c r="P121" s="13">
        <v>114</v>
      </c>
      <c r="Q121" s="5">
        <v>112</v>
      </c>
      <c r="R121" s="5">
        <f t="shared" si="28"/>
        <v>1</v>
      </c>
      <c r="S121" s="5" t="str">
        <f t="shared" si="29"/>
        <v xml:space="preserve">  </v>
      </c>
      <c r="T121" s="5" t="str">
        <f t="shared" si="30"/>
        <v xml:space="preserve">  </v>
      </c>
    </row>
    <row r="122" spans="1:20" ht="16.5" customHeight="1" thickBot="1" x14ac:dyDescent="0.35">
      <c r="A122" t="s">
        <v>177</v>
      </c>
      <c r="B122" t="s">
        <v>178</v>
      </c>
      <c r="C122" t="s">
        <v>180</v>
      </c>
      <c r="D122" t="s">
        <v>179</v>
      </c>
      <c r="E122">
        <v>24.8095</v>
      </c>
      <c r="F122">
        <v>49.4</v>
      </c>
      <c r="G122">
        <v>75.599999999999994</v>
      </c>
      <c r="H122" s="16">
        <f t="shared" si="33"/>
        <v>4.1349166666666664</v>
      </c>
      <c r="I122" s="17">
        <f t="shared" si="34"/>
        <v>4.9399999999999995</v>
      </c>
      <c r="J122" s="17">
        <f t="shared" si="35"/>
        <v>7.56</v>
      </c>
      <c r="K122" s="18">
        <v>115</v>
      </c>
      <c r="L122">
        <f t="shared" si="32"/>
        <v>2.6069864480252227</v>
      </c>
      <c r="M122">
        <f t="shared" si="31"/>
        <v>2.979756903150776</v>
      </c>
      <c r="N122">
        <f>SQRT((((H122-P6)^2)+(I122-Q6)^2)+(J122-R6)^2)</f>
        <v>3.2453669576527404</v>
      </c>
      <c r="O122">
        <f t="shared" si="27"/>
        <v>2.6069864480252227</v>
      </c>
      <c r="P122" s="13">
        <v>115</v>
      </c>
      <c r="Q122" s="5">
        <v>113</v>
      </c>
      <c r="R122" s="5">
        <f t="shared" si="28"/>
        <v>1</v>
      </c>
      <c r="S122" s="5" t="str">
        <f t="shared" si="29"/>
        <v xml:space="preserve">  </v>
      </c>
      <c r="T122" s="5" t="str">
        <f t="shared" si="30"/>
        <v xml:space="preserve">  </v>
      </c>
    </row>
    <row r="123" spans="1:20" ht="16.5" customHeight="1" thickBot="1" x14ac:dyDescent="0.35">
      <c r="A123" t="s">
        <v>181</v>
      </c>
      <c r="B123" t="s">
        <v>125</v>
      </c>
      <c r="C123" t="s">
        <v>12</v>
      </c>
      <c r="D123" t="s">
        <v>168</v>
      </c>
      <c r="E123">
        <v>21.833300000000001</v>
      </c>
      <c r="F123">
        <v>52.68</v>
      </c>
      <c r="G123">
        <v>80.52</v>
      </c>
      <c r="H123" s="16">
        <f t="shared" si="33"/>
        <v>3.6388833333333337</v>
      </c>
      <c r="I123" s="17">
        <f t="shared" si="34"/>
        <v>5.2679999999999998</v>
      </c>
      <c r="J123" s="17">
        <f t="shared" si="35"/>
        <v>8.0519999999999996</v>
      </c>
      <c r="K123" s="18">
        <v>116</v>
      </c>
      <c r="L123">
        <f t="shared" si="32"/>
        <v>2.1374474969174564</v>
      </c>
      <c r="M123">
        <f t="shared" si="31"/>
        <v>2.5129113275209631</v>
      </c>
      <c r="N123">
        <f>SQRT((((H123-P6)^2)+(I123-Q6)^2)+(J123-R6)^2)</f>
        <v>2.7222578456003514</v>
      </c>
      <c r="O123">
        <f t="shared" si="27"/>
        <v>2.1374474969174564</v>
      </c>
      <c r="P123" s="13">
        <v>116</v>
      </c>
      <c r="Q123" s="5">
        <v>114</v>
      </c>
      <c r="R123" s="5">
        <f t="shared" si="28"/>
        <v>1</v>
      </c>
      <c r="S123" s="5" t="str">
        <f t="shared" si="29"/>
        <v xml:space="preserve">  </v>
      </c>
      <c r="T123" s="5" t="str">
        <f t="shared" si="30"/>
        <v xml:space="preserve">  </v>
      </c>
    </row>
    <row r="124" spans="1:20" ht="16.5" customHeight="1" thickBot="1" x14ac:dyDescent="0.35">
      <c r="A124" t="s">
        <v>181</v>
      </c>
      <c r="B124" t="s">
        <v>125</v>
      </c>
      <c r="C124" t="s">
        <v>14</v>
      </c>
      <c r="D124" t="s">
        <v>168</v>
      </c>
      <c r="E124">
        <v>21.3871</v>
      </c>
      <c r="F124">
        <v>48.26</v>
      </c>
      <c r="G124">
        <v>77.78</v>
      </c>
      <c r="H124" s="16">
        <f t="shared" si="33"/>
        <v>3.5645166666666666</v>
      </c>
      <c r="I124" s="17">
        <f t="shared" si="34"/>
        <v>4.8259999999999996</v>
      </c>
      <c r="J124" s="17">
        <f t="shared" si="35"/>
        <v>7.7780000000000005</v>
      </c>
      <c r="K124" s="18">
        <v>117</v>
      </c>
      <c r="L124">
        <f t="shared" si="32"/>
        <v>2.6566249703599927</v>
      </c>
      <c r="M124">
        <f t="shared" si="31"/>
        <v>2.9426603613490583</v>
      </c>
      <c r="N124">
        <f>SQRT((((H124-P6)^2)+(I124-Q6)^2)+(J124-R6)^2)</f>
        <v>3.2443060722139743</v>
      </c>
      <c r="O124">
        <f t="shared" si="27"/>
        <v>2.6566249703599927</v>
      </c>
      <c r="P124" s="13">
        <v>117</v>
      </c>
      <c r="Q124" s="5">
        <v>115</v>
      </c>
      <c r="R124" s="5">
        <f t="shared" si="28"/>
        <v>1</v>
      </c>
      <c r="S124" s="5" t="str">
        <f t="shared" si="29"/>
        <v xml:space="preserve">  </v>
      </c>
      <c r="T124" s="5" t="str">
        <f t="shared" si="30"/>
        <v xml:space="preserve">  </v>
      </c>
    </row>
    <row r="125" spans="1:20" ht="16.5" customHeight="1" thickBot="1" x14ac:dyDescent="0.35">
      <c r="A125" t="s">
        <v>181</v>
      </c>
      <c r="B125" t="s">
        <v>125</v>
      </c>
      <c r="C125" t="s">
        <v>165</v>
      </c>
      <c r="D125" t="s">
        <v>182</v>
      </c>
      <c r="E125">
        <v>23.864899999999999</v>
      </c>
      <c r="F125">
        <v>73.78</v>
      </c>
      <c r="G125">
        <v>85.54</v>
      </c>
      <c r="H125" s="17">
        <f t="shared" si="33"/>
        <v>3.9774833333333333</v>
      </c>
      <c r="I125" s="17">
        <f t="shared" si="34"/>
        <v>7.3780000000000001</v>
      </c>
      <c r="J125" s="16">
        <f t="shared" si="35"/>
        <v>8.5540000000000003</v>
      </c>
      <c r="K125" s="18">
        <v>118</v>
      </c>
      <c r="L125">
        <f t="shared" si="32"/>
        <v>0.87207982564925357</v>
      </c>
      <c r="M125">
        <f t="shared" si="31"/>
        <v>1.0460761284075366</v>
      </c>
      <c r="N125">
        <f>SQRT((((H125-P6)^2)+(I125-Q6)^2)+(J125-R6)^2)</f>
        <v>0.75570206058578326</v>
      </c>
      <c r="O125">
        <f t="shared" si="27"/>
        <v>0.75570206058578326</v>
      </c>
      <c r="P125" s="13">
        <v>118</v>
      </c>
      <c r="Q125" s="5">
        <v>116</v>
      </c>
      <c r="R125" s="5">
        <f t="shared" si="28"/>
        <v>1</v>
      </c>
      <c r="S125" s="5" t="str">
        <f t="shared" si="29"/>
        <v xml:space="preserve">  </v>
      </c>
      <c r="T125" s="5" t="str">
        <f t="shared" si="30"/>
        <v xml:space="preserve">  </v>
      </c>
    </row>
    <row r="126" spans="1:20" ht="16.5" customHeight="1" thickBot="1" x14ac:dyDescent="0.35">
      <c r="A126" t="s">
        <v>183</v>
      </c>
      <c r="B126" t="s">
        <v>140</v>
      </c>
      <c r="C126" t="s">
        <v>12</v>
      </c>
      <c r="D126" t="s">
        <v>74</v>
      </c>
      <c r="E126">
        <v>26.391300000000001</v>
      </c>
      <c r="F126">
        <v>75.75</v>
      </c>
      <c r="G126">
        <v>91.71</v>
      </c>
      <c r="H126" s="17">
        <f t="shared" si="33"/>
        <v>4.3985500000000002</v>
      </c>
      <c r="I126" s="17">
        <f t="shared" si="34"/>
        <v>7.5750000000000002</v>
      </c>
      <c r="J126" s="16">
        <f t="shared" si="35"/>
        <v>9.1709999999999994</v>
      </c>
      <c r="K126" s="18">
        <v>119</v>
      </c>
      <c r="L126">
        <f t="shared" si="32"/>
        <v>0.66318967651011373</v>
      </c>
      <c r="M126">
        <f t="shared" si="31"/>
        <v>1.7146345109507708</v>
      </c>
      <c r="N126">
        <f>SQRT((((H126-P6)^2)+(I126-Q6)^2)+(J126-R6)^2)</f>
        <v>0.54797941940632122</v>
      </c>
      <c r="O126">
        <f t="shared" si="27"/>
        <v>0.54797941940632122</v>
      </c>
      <c r="P126" s="13">
        <v>119</v>
      </c>
      <c r="Q126" s="5">
        <v>117</v>
      </c>
      <c r="R126" s="5">
        <f t="shared" si="28"/>
        <v>1</v>
      </c>
      <c r="S126" s="5" t="str">
        <f t="shared" si="29"/>
        <v xml:space="preserve">  </v>
      </c>
      <c r="T126" s="5" t="str">
        <f t="shared" si="30"/>
        <v xml:space="preserve">  </v>
      </c>
    </row>
    <row r="127" spans="1:20" ht="16.5" customHeight="1" thickBot="1" x14ac:dyDescent="0.35">
      <c r="A127" t="s">
        <v>183</v>
      </c>
      <c r="B127" t="s">
        <v>140</v>
      </c>
      <c r="C127" t="s">
        <v>14</v>
      </c>
      <c r="D127" t="s">
        <v>103</v>
      </c>
      <c r="E127">
        <v>25.44</v>
      </c>
      <c r="F127">
        <v>80.98</v>
      </c>
      <c r="G127">
        <v>94.86</v>
      </c>
      <c r="H127" s="17">
        <f t="shared" si="33"/>
        <v>4.24</v>
      </c>
      <c r="I127" s="17">
        <f t="shared" si="34"/>
        <v>8.0980000000000008</v>
      </c>
      <c r="J127" s="16">
        <f t="shared" si="35"/>
        <v>9.4860000000000007</v>
      </c>
      <c r="K127" s="18">
        <v>120</v>
      </c>
      <c r="L127">
        <f t="shared" si="32"/>
        <v>1.1957740984081782</v>
      </c>
      <c r="M127">
        <f t="shared" si="31"/>
        <v>1.8835635199666332</v>
      </c>
      <c r="N127">
        <f>SQRT((((H127-P6)^2)+(I127-Q6)^2)+(J127-R6)^2)</f>
        <v>0.59362121483197527</v>
      </c>
      <c r="O127">
        <f t="shared" si="27"/>
        <v>0.59362121483197527</v>
      </c>
      <c r="P127" s="13">
        <v>120</v>
      </c>
      <c r="Q127" s="5">
        <v>118</v>
      </c>
      <c r="R127" s="5" t="str">
        <f t="shared" si="28"/>
        <v xml:space="preserve">  </v>
      </c>
      <c r="S127" s="5" t="str">
        <f t="shared" si="29"/>
        <v xml:space="preserve">  </v>
      </c>
      <c r="T127" s="5">
        <f t="shared" si="30"/>
        <v>1</v>
      </c>
    </row>
    <row r="128" spans="1:20" ht="16.5" customHeight="1" thickBot="1" x14ac:dyDescent="0.35">
      <c r="A128" t="s">
        <v>183</v>
      </c>
      <c r="B128" t="s">
        <v>140</v>
      </c>
      <c r="C128" t="s">
        <v>165</v>
      </c>
      <c r="D128" t="s">
        <v>133</v>
      </c>
      <c r="E128">
        <v>24.434799999999999</v>
      </c>
      <c r="F128">
        <v>65.959999999999994</v>
      </c>
      <c r="G128">
        <v>88.29</v>
      </c>
      <c r="H128" s="16">
        <f t="shared" si="33"/>
        <v>4.0724666666666662</v>
      </c>
      <c r="I128" s="17">
        <f t="shared" si="34"/>
        <v>6.5959999999999992</v>
      </c>
      <c r="J128" s="17">
        <f t="shared" si="35"/>
        <v>8.8290000000000006</v>
      </c>
      <c r="K128" s="18">
        <v>121</v>
      </c>
      <c r="L128">
        <f t="shared" si="32"/>
        <v>0.56508170587287621</v>
      </c>
      <c r="M128">
        <f t="shared" si="31"/>
        <v>1.682895198583779</v>
      </c>
      <c r="N128">
        <f>SQRT((((H128-P6)^2)+(I128-Q6)^2)+(J128-R6)^2)</f>
        <v>1.2029595015485075</v>
      </c>
      <c r="O128">
        <f t="shared" si="27"/>
        <v>0.56508170587287621</v>
      </c>
      <c r="P128" s="13">
        <v>121</v>
      </c>
      <c r="Q128" s="5">
        <v>119</v>
      </c>
      <c r="R128" s="5" t="str">
        <f t="shared" si="28"/>
        <v xml:space="preserve">  </v>
      </c>
      <c r="S128" s="5" t="str">
        <f t="shared" si="29"/>
        <v xml:space="preserve">  </v>
      </c>
      <c r="T128" s="5">
        <f t="shared" si="30"/>
        <v>1</v>
      </c>
    </row>
    <row r="129" spans="1:20" ht="16.5" customHeight="1" thickBot="1" x14ac:dyDescent="0.35">
      <c r="A129" t="s">
        <v>183</v>
      </c>
      <c r="B129" t="s">
        <v>140</v>
      </c>
      <c r="C129" t="s">
        <v>174</v>
      </c>
      <c r="D129" t="s">
        <v>133</v>
      </c>
      <c r="E129">
        <v>21.363600000000002</v>
      </c>
      <c r="F129">
        <v>26.18</v>
      </c>
      <c r="G129">
        <v>54.2</v>
      </c>
      <c r="H129" s="17">
        <f t="shared" si="33"/>
        <v>3.5606000000000004</v>
      </c>
      <c r="I129" s="16">
        <f t="shared" si="34"/>
        <v>2.6179999999999999</v>
      </c>
      <c r="J129" s="17">
        <f t="shared" si="35"/>
        <v>5.42</v>
      </c>
      <c r="K129" s="18">
        <v>122</v>
      </c>
      <c r="L129">
        <f t="shared" si="32"/>
        <v>5.8034965656321607</v>
      </c>
      <c r="M129">
        <f t="shared" si="31"/>
        <v>5.7283186190075606</v>
      </c>
      <c r="N129">
        <f>SQRT((((H129-P6)^2)+(I129-Q6)^2)+(J129-R6)^2)</f>
        <v>6.3664036719185644</v>
      </c>
      <c r="O129">
        <f t="shared" si="27"/>
        <v>5.7283186190075606</v>
      </c>
      <c r="P129" s="13">
        <v>122</v>
      </c>
      <c r="Q129" s="5">
        <v>120</v>
      </c>
      <c r="R129" s="5" t="str">
        <f t="shared" si="28"/>
        <v xml:space="preserve">  </v>
      </c>
      <c r="S129" s="5" t="str">
        <f t="shared" si="29"/>
        <v xml:space="preserve">  </v>
      </c>
      <c r="T129" s="5">
        <f t="shared" si="30"/>
        <v>1</v>
      </c>
    </row>
    <row r="130" spans="1:20" ht="16.5" customHeight="1" thickBot="1" x14ac:dyDescent="0.35">
      <c r="A130" t="s">
        <v>183</v>
      </c>
      <c r="B130" t="s">
        <v>140</v>
      </c>
      <c r="C130" t="s">
        <v>180</v>
      </c>
      <c r="D130" t="s">
        <v>133</v>
      </c>
      <c r="E130">
        <v>22.136399999999998</v>
      </c>
      <c r="F130">
        <v>63.85</v>
      </c>
      <c r="G130">
        <v>78</v>
      </c>
      <c r="H130" s="17">
        <f t="shared" si="33"/>
        <v>3.6893999999999996</v>
      </c>
      <c r="I130" s="16">
        <f t="shared" si="34"/>
        <v>6.3849999999999998</v>
      </c>
      <c r="J130" s="17">
        <f t="shared" si="35"/>
        <v>7.8</v>
      </c>
      <c r="K130" s="18">
        <v>123</v>
      </c>
      <c r="L130">
        <f t="shared" si="32"/>
        <v>1.646023912561263</v>
      </c>
      <c r="M130">
        <f t="shared" si="31"/>
        <v>1.4504470302115449</v>
      </c>
      <c r="N130">
        <f>SQRT((((H130-P6)^2)+(I130-Q6)^2)+(J130-R6)^2)</f>
        <v>1.9555156098581745</v>
      </c>
      <c r="O130">
        <f t="shared" si="27"/>
        <v>1.4504470302115449</v>
      </c>
      <c r="P130" s="13">
        <v>123</v>
      </c>
      <c r="Q130" s="5">
        <v>121</v>
      </c>
      <c r="R130" s="5">
        <f t="shared" si="28"/>
        <v>1</v>
      </c>
      <c r="S130" s="5" t="str">
        <f t="shared" si="29"/>
        <v xml:space="preserve">  </v>
      </c>
      <c r="T130" s="5" t="str">
        <f t="shared" si="30"/>
        <v xml:space="preserve">  </v>
      </c>
    </row>
    <row r="131" spans="1:20" ht="16.5" customHeight="1" thickBot="1" x14ac:dyDescent="0.35">
      <c r="A131" t="s">
        <v>184</v>
      </c>
      <c r="B131" t="s">
        <v>135</v>
      </c>
      <c r="C131" t="s">
        <v>12</v>
      </c>
      <c r="D131" t="s">
        <v>136</v>
      </c>
      <c r="E131">
        <v>25.277799999999999</v>
      </c>
      <c r="F131">
        <v>59.76</v>
      </c>
      <c r="G131">
        <v>73.48</v>
      </c>
      <c r="H131" s="16">
        <f t="shared" si="33"/>
        <v>4.2129666666666665</v>
      </c>
      <c r="I131" s="17">
        <f t="shared" si="34"/>
        <v>5.976</v>
      </c>
      <c r="J131" s="17">
        <f t="shared" si="35"/>
        <v>7.3480000000000008</v>
      </c>
      <c r="K131" s="18">
        <v>124</v>
      </c>
      <c r="L131">
        <f t="shared" si="32"/>
        <v>2.1196937399238904</v>
      </c>
      <c r="M131">
        <f t="shared" si="31"/>
        <v>2.1253877291738243</v>
      </c>
      <c r="N131">
        <f>SQRT((((H131-P6)^2)+(I131-Q6)^2)+(J131-R6)^2)</f>
        <v>2.5793003047865835</v>
      </c>
      <c r="O131">
        <f t="shared" si="27"/>
        <v>2.1196937399238904</v>
      </c>
      <c r="P131" s="13">
        <v>124</v>
      </c>
      <c r="Q131" s="5">
        <v>122</v>
      </c>
      <c r="R131" s="5" t="str">
        <f t="shared" si="28"/>
        <v xml:space="preserve">  </v>
      </c>
      <c r="S131" s="5">
        <f t="shared" si="29"/>
        <v>1</v>
      </c>
      <c r="T131" s="5" t="str">
        <f t="shared" si="30"/>
        <v xml:space="preserve">  </v>
      </c>
    </row>
    <row r="132" spans="1:20" ht="16.5" customHeight="1" thickBot="1" x14ac:dyDescent="0.35">
      <c r="A132" t="s">
        <v>184</v>
      </c>
      <c r="B132" t="s">
        <v>135</v>
      </c>
      <c r="C132" t="s">
        <v>14</v>
      </c>
      <c r="D132" t="s">
        <v>136</v>
      </c>
      <c r="E132">
        <v>25.381</v>
      </c>
      <c r="F132">
        <v>69.53</v>
      </c>
      <c r="G132">
        <v>87.01</v>
      </c>
      <c r="H132" s="16">
        <f t="shared" si="33"/>
        <v>4.2301666666666664</v>
      </c>
      <c r="I132" s="17">
        <f t="shared" si="34"/>
        <v>6.9530000000000003</v>
      </c>
      <c r="J132" s="17">
        <f t="shared" si="35"/>
        <v>8.7010000000000005</v>
      </c>
      <c r="K132" s="18">
        <v>125</v>
      </c>
      <c r="L132">
        <f t="shared" si="32"/>
        <v>0.54210587319329584</v>
      </c>
      <c r="M132">
        <f t="shared" si="31"/>
        <v>1.4958058828976442</v>
      </c>
      <c r="N132">
        <f>SQRT((((H132-P6)^2)+(I132-Q6)^2)+(J132-R6)^2)</f>
        <v>0.99041915483329479</v>
      </c>
      <c r="O132">
        <f t="shared" si="27"/>
        <v>0.54210587319329584</v>
      </c>
      <c r="P132" s="13">
        <v>125</v>
      </c>
      <c r="Q132" s="5">
        <v>123</v>
      </c>
      <c r="R132" s="5" t="str">
        <f t="shared" si="28"/>
        <v xml:space="preserve">  </v>
      </c>
      <c r="S132" s="5">
        <f t="shared" si="29"/>
        <v>1</v>
      </c>
      <c r="T132" s="5" t="str">
        <f t="shared" si="30"/>
        <v xml:space="preserve">  </v>
      </c>
    </row>
    <row r="133" spans="1:20" ht="16.5" customHeight="1" thickBot="1" x14ac:dyDescent="0.35">
      <c r="A133" t="s">
        <v>184</v>
      </c>
      <c r="B133" t="s">
        <v>135</v>
      </c>
      <c r="C133" t="s">
        <v>165</v>
      </c>
      <c r="D133" t="s">
        <v>136</v>
      </c>
      <c r="E133">
        <v>24.1111</v>
      </c>
      <c r="F133">
        <v>62.95</v>
      </c>
      <c r="G133">
        <v>83.33</v>
      </c>
      <c r="H133" s="16">
        <f t="shared" si="33"/>
        <v>4.0185166666666667</v>
      </c>
      <c r="I133" s="17">
        <f t="shared" si="34"/>
        <v>6.2949999999999999</v>
      </c>
      <c r="J133" s="17">
        <f t="shared" si="35"/>
        <v>8.3330000000000002</v>
      </c>
      <c r="K133" s="18">
        <v>126</v>
      </c>
      <c r="L133">
        <f t="shared" si="32"/>
        <v>1.1352606309167801</v>
      </c>
      <c r="M133">
        <f t="shared" si="31"/>
        <v>1.7037738705451206</v>
      </c>
      <c r="N133">
        <f>SQRT((((H133-P6)^2)+(I133-Q6)^2)+(J133-R6)^2)</f>
        <v>1.6817902038904253</v>
      </c>
      <c r="O133">
        <f t="shared" si="27"/>
        <v>1.1352606309167801</v>
      </c>
      <c r="P133" s="13">
        <v>126</v>
      </c>
      <c r="Q133" s="5">
        <v>124</v>
      </c>
      <c r="R133" s="5">
        <f t="shared" si="28"/>
        <v>1</v>
      </c>
      <c r="S133" s="5" t="str">
        <f t="shared" si="29"/>
        <v xml:space="preserve">  </v>
      </c>
      <c r="T133" s="5" t="str">
        <f t="shared" si="30"/>
        <v xml:space="preserve">  </v>
      </c>
    </row>
    <row r="134" spans="1:20" ht="16.5" customHeight="1" thickBot="1" x14ac:dyDescent="0.35">
      <c r="A134" t="s">
        <v>185</v>
      </c>
      <c r="B134" t="s">
        <v>138</v>
      </c>
      <c r="C134" t="s">
        <v>12</v>
      </c>
      <c r="D134" t="s">
        <v>103</v>
      </c>
      <c r="E134">
        <v>24.842099999999999</v>
      </c>
      <c r="F134">
        <v>77.400000000000006</v>
      </c>
      <c r="G134">
        <v>88.5</v>
      </c>
      <c r="H134" s="17">
        <f t="shared" si="33"/>
        <v>4.1403499999999998</v>
      </c>
      <c r="I134" s="17">
        <f t="shared" si="34"/>
        <v>7.74</v>
      </c>
      <c r="J134" s="16">
        <f t="shared" si="35"/>
        <v>8.85</v>
      </c>
      <c r="K134" s="18">
        <v>127</v>
      </c>
      <c r="L134">
        <f t="shared" si="32"/>
        <v>0.91063214317900587</v>
      </c>
      <c r="M134">
        <f t="shared" si="31"/>
        <v>1.2976336590048012</v>
      </c>
      <c r="N134">
        <f>SQRT((((H134-P6)^2)+(I134-Q6)^2)+(J134-R6)^2)</f>
        <v>0.45982795797090098</v>
      </c>
      <c r="O134">
        <f t="shared" si="27"/>
        <v>0.45982795797090098</v>
      </c>
      <c r="P134" s="13">
        <v>127</v>
      </c>
      <c r="Q134" s="5">
        <v>125</v>
      </c>
      <c r="R134" s="5">
        <f t="shared" si="28"/>
        <v>1</v>
      </c>
      <c r="S134" s="5" t="str">
        <f t="shared" si="29"/>
        <v xml:space="preserve">  </v>
      </c>
      <c r="T134" s="5" t="str">
        <f t="shared" si="30"/>
        <v xml:space="preserve">  </v>
      </c>
    </row>
    <row r="135" spans="1:20" ht="16.5" customHeight="1" thickBot="1" x14ac:dyDescent="0.35">
      <c r="A135" t="s">
        <v>185</v>
      </c>
      <c r="B135" t="s">
        <v>138</v>
      </c>
      <c r="C135" t="s">
        <v>14</v>
      </c>
      <c r="D135" t="s">
        <v>103</v>
      </c>
      <c r="E135">
        <v>23.833300000000001</v>
      </c>
      <c r="F135">
        <v>71.599999999999994</v>
      </c>
      <c r="G135">
        <v>95</v>
      </c>
      <c r="H135" s="16">
        <f t="shared" si="33"/>
        <v>3.9722166666666667</v>
      </c>
      <c r="I135" s="17">
        <f t="shared" si="34"/>
        <v>7.1599999999999993</v>
      </c>
      <c r="J135" s="17">
        <f t="shared" si="35"/>
        <v>9.5</v>
      </c>
      <c r="K135" s="18">
        <v>128</v>
      </c>
      <c r="L135">
        <f t="shared" si="32"/>
        <v>0.45834148122555196</v>
      </c>
      <c r="M135">
        <f t="shared" si="31"/>
        <v>1.8199158117844818</v>
      </c>
      <c r="N135">
        <f>SQRT((((H135-P6)^2)+(I135-Q6)^2)+(J135-R6)^2)</f>
        <v>0.62889585777986134</v>
      </c>
      <c r="O135">
        <f t="shared" si="27"/>
        <v>0.45834148122555196</v>
      </c>
      <c r="P135" s="13">
        <v>128</v>
      </c>
      <c r="Q135" s="5">
        <v>126</v>
      </c>
      <c r="R135" s="5">
        <f t="shared" si="28"/>
        <v>1</v>
      </c>
      <c r="S135" s="5" t="str">
        <f t="shared" si="29"/>
        <v xml:space="preserve">  </v>
      </c>
      <c r="T135" s="5" t="str">
        <f t="shared" si="30"/>
        <v xml:space="preserve">  </v>
      </c>
    </row>
    <row r="136" spans="1:20" ht="16.5" customHeight="1" thickBot="1" x14ac:dyDescent="0.35">
      <c r="A136" t="s">
        <v>185</v>
      </c>
      <c r="B136" t="s">
        <v>138</v>
      </c>
      <c r="C136" t="s">
        <v>165</v>
      </c>
      <c r="D136" t="s">
        <v>103</v>
      </c>
      <c r="E136">
        <v>24.2105</v>
      </c>
      <c r="F136">
        <v>66.34</v>
      </c>
      <c r="G136">
        <v>89.44</v>
      </c>
      <c r="H136" s="16">
        <f t="shared" ref="H136:H167" si="36">E136/6</f>
        <v>4.0350833333333336</v>
      </c>
      <c r="I136" s="17">
        <f t="shared" ref="I136:I167" si="37">F136/10</f>
        <v>6.6340000000000003</v>
      </c>
      <c r="J136" s="17">
        <f t="shared" ref="J136:J167" si="38">G136/10</f>
        <v>8.9439999999999991</v>
      </c>
      <c r="K136" s="18">
        <v>129</v>
      </c>
      <c r="L136">
        <f t="shared" si="32"/>
        <v>0.47981565454123437</v>
      </c>
      <c r="M136">
        <f t="shared" si="31"/>
        <v>1.7017345698979318</v>
      </c>
      <c r="N136">
        <f>SQRT((((H136-P6)^2)+(I136-Q6)^2)+(J136-R6)^2)</f>
        <v>1.1281388586229975</v>
      </c>
      <c r="O136">
        <f t="shared" si="27"/>
        <v>0.47981565454123437</v>
      </c>
      <c r="P136" s="13">
        <v>129</v>
      </c>
      <c r="Q136" s="5">
        <v>127</v>
      </c>
      <c r="R136" s="5" t="str">
        <f t="shared" si="28"/>
        <v xml:space="preserve">  </v>
      </c>
      <c r="S136" s="5" t="str">
        <f t="shared" si="29"/>
        <v xml:space="preserve">  </v>
      </c>
      <c r="T136" s="5">
        <f t="shared" si="30"/>
        <v>1</v>
      </c>
    </row>
    <row r="137" spans="1:20" ht="16.5" customHeight="1" thickBot="1" x14ac:dyDescent="0.35">
      <c r="A137" t="s">
        <v>185</v>
      </c>
      <c r="B137" t="s">
        <v>138</v>
      </c>
      <c r="C137" t="s">
        <v>174</v>
      </c>
      <c r="D137" t="s">
        <v>103</v>
      </c>
      <c r="E137">
        <v>22.181799999999999</v>
      </c>
      <c r="F137">
        <v>64.42</v>
      </c>
      <c r="G137">
        <v>82.31</v>
      </c>
      <c r="H137" s="16">
        <f t="shared" si="36"/>
        <v>3.6969666666666665</v>
      </c>
      <c r="I137" s="17">
        <f t="shared" si="37"/>
        <v>6.4420000000000002</v>
      </c>
      <c r="J137" s="17">
        <f t="shared" si="38"/>
        <v>8.2309999999999999</v>
      </c>
      <c r="K137" s="18">
        <v>130</v>
      </c>
      <c r="L137">
        <f t="shared" si="32"/>
        <v>1.2592136239449336</v>
      </c>
      <c r="M137">
        <f t="shared" si="31"/>
        <v>1.4173171838606442</v>
      </c>
      <c r="N137">
        <f>SQRT((((H137-P6)^2)+(I137-Q6)^2)+(J137-R6)^2)</f>
        <v>1.622643849591205</v>
      </c>
      <c r="O137">
        <f t="shared" ref="O137:O190" si="39">MIN(L137:N137)</f>
        <v>1.2592136239449336</v>
      </c>
      <c r="P137" s="13">
        <v>130</v>
      </c>
      <c r="Q137" s="5">
        <v>128</v>
      </c>
      <c r="R137" s="5">
        <f t="shared" si="28"/>
        <v>1</v>
      </c>
      <c r="S137" s="5" t="str">
        <f t="shared" si="29"/>
        <v xml:space="preserve">  </v>
      </c>
      <c r="T137" s="5" t="str">
        <f t="shared" si="30"/>
        <v xml:space="preserve">  </v>
      </c>
    </row>
    <row r="138" spans="1:20" ht="16.5" customHeight="1" thickBot="1" x14ac:dyDescent="0.35">
      <c r="A138" t="s">
        <v>185</v>
      </c>
      <c r="B138" t="s">
        <v>138</v>
      </c>
      <c r="C138" t="s">
        <v>180</v>
      </c>
      <c r="D138" t="s">
        <v>103</v>
      </c>
      <c r="E138">
        <v>25.571400000000001</v>
      </c>
      <c r="F138">
        <v>72.33</v>
      </c>
      <c r="G138">
        <v>85.33</v>
      </c>
      <c r="H138" s="16">
        <f t="shared" si="36"/>
        <v>4.2618999999999998</v>
      </c>
      <c r="I138" s="17">
        <f t="shared" si="37"/>
        <v>7.2329999999999997</v>
      </c>
      <c r="J138" s="17">
        <f t="shared" si="38"/>
        <v>8.5329999999999995</v>
      </c>
      <c r="K138" s="18">
        <v>131</v>
      </c>
      <c r="L138">
        <f t="shared" si="32"/>
        <v>0.77095317914805239</v>
      </c>
      <c r="M138">
        <f t="shared" si="31"/>
        <v>1.3117194836299753</v>
      </c>
      <c r="N138">
        <f>SQRT((((H138-P6)^2)+(I138-Q6)^2)+(J138-R6)^2)</f>
        <v>0.92718847419712291</v>
      </c>
      <c r="O138">
        <f t="shared" si="39"/>
        <v>0.77095317914805239</v>
      </c>
      <c r="P138" s="13">
        <v>131</v>
      </c>
      <c r="Q138" s="5">
        <v>129</v>
      </c>
      <c r="R138" s="5">
        <f t="shared" si="28"/>
        <v>1</v>
      </c>
      <c r="S138" s="5" t="str">
        <f t="shared" si="29"/>
        <v xml:space="preserve">  </v>
      </c>
      <c r="T138" s="5" t="str">
        <f t="shared" si="30"/>
        <v xml:space="preserve">  </v>
      </c>
    </row>
    <row r="139" spans="1:20" ht="16.5" customHeight="1" thickBot="1" x14ac:dyDescent="0.35">
      <c r="A139" t="s">
        <v>185</v>
      </c>
      <c r="B139" t="s">
        <v>138</v>
      </c>
      <c r="C139" t="s">
        <v>186</v>
      </c>
      <c r="D139" t="s">
        <v>103</v>
      </c>
      <c r="E139">
        <v>25.055599999999998</v>
      </c>
      <c r="F139">
        <v>75.69</v>
      </c>
      <c r="G139">
        <v>90</v>
      </c>
      <c r="H139" s="17">
        <f t="shared" si="36"/>
        <v>4.1759333333333331</v>
      </c>
      <c r="I139" s="17">
        <f t="shared" si="37"/>
        <v>7.569</v>
      </c>
      <c r="J139" s="16">
        <f t="shared" si="38"/>
        <v>9</v>
      </c>
      <c r="K139" s="18">
        <v>132</v>
      </c>
      <c r="L139">
        <f t="shared" si="32"/>
        <v>0.69135230522269409</v>
      </c>
      <c r="M139">
        <f t="shared" si="31"/>
        <v>1.4392003799998805</v>
      </c>
      <c r="N139">
        <f>SQRT((((H139-P6)^2)+(I139-Q6)^2)+(J139-R6)^2)</f>
        <v>0.40429227885441926</v>
      </c>
      <c r="O139">
        <f t="shared" si="39"/>
        <v>0.40429227885441926</v>
      </c>
      <c r="P139" s="13">
        <v>132</v>
      </c>
      <c r="Q139" s="5">
        <v>130</v>
      </c>
      <c r="R139" s="5">
        <f t="shared" si="28"/>
        <v>1</v>
      </c>
      <c r="S139" s="5" t="str">
        <f t="shared" si="29"/>
        <v xml:space="preserve">  </v>
      </c>
      <c r="T139" s="5" t="str">
        <f t="shared" si="30"/>
        <v xml:space="preserve">  </v>
      </c>
    </row>
    <row r="140" spans="1:20" ht="16.5" customHeight="1" thickBot="1" x14ac:dyDescent="0.35">
      <c r="A140" t="s">
        <v>187</v>
      </c>
      <c r="B140" t="s">
        <v>188</v>
      </c>
      <c r="C140" t="s">
        <v>12</v>
      </c>
      <c r="D140" t="s">
        <v>179</v>
      </c>
      <c r="E140">
        <v>24.2</v>
      </c>
      <c r="F140">
        <v>28.4</v>
      </c>
      <c r="G140">
        <v>44.29</v>
      </c>
      <c r="H140" s="17">
        <f t="shared" si="36"/>
        <v>4.0333333333333332</v>
      </c>
      <c r="I140" s="16">
        <f t="shared" si="37"/>
        <v>2.84</v>
      </c>
      <c r="J140" s="17">
        <f t="shared" si="38"/>
        <v>4.4290000000000003</v>
      </c>
      <c r="K140" s="18">
        <v>133</v>
      </c>
      <c r="L140">
        <f t="shared" si="32"/>
        <v>6.3185041148868191</v>
      </c>
      <c r="M140">
        <f t="shared" si="31"/>
        <v>6.0967539888496018</v>
      </c>
      <c r="N140">
        <f>SQRT((((H140-P6)^2)+(I140-Q6)^2)+(J140-R6)^2)</f>
        <v>6.838476132407207</v>
      </c>
      <c r="O140">
        <f t="shared" si="39"/>
        <v>6.0967539888496018</v>
      </c>
      <c r="P140" s="13">
        <v>133</v>
      </c>
      <c r="Q140" s="5">
        <v>131</v>
      </c>
      <c r="R140" s="5">
        <f t="shared" si="28"/>
        <v>1</v>
      </c>
      <c r="S140" s="5" t="str">
        <f t="shared" si="29"/>
        <v xml:space="preserve">  </v>
      </c>
      <c r="T140" s="5" t="str">
        <f t="shared" si="30"/>
        <v xml:space="preserve">  </v>
      </c>
    </row>
    <row r="141" spans="1:20" ht="16.5" customHeight="1" thickBot="1" x14ac:dyDescent="0.35">
      <c r="A141" t="s">
        <v>189</v>
      </c>
      <c r="B141" t="s">
        <v>190</v>
      </c>
      <c r="C141" t="s">
        <v>12</v>
      </c>
      <c r="D141" t="s">
        <v>92</v>
      </c>
      <c r="E141">
        <v>24</v>
      </c>
      <c r="F141">
        <v>56.19</v>
      </c>
      <c r="G141">
        <v>84.82</v>
      </c>
      <c r="H141" s="16">
        <f t="shared" si="36"/>
        <v>4</v>
      </c>
      <c r="I141" s="17">
        <f t="shared" si="37"/>
        <v>5.6189999999999998</v>
      </c>
      <c r="J141" s="17">
        <f t="shared" si="38"/>
        <v>8.4819999999999993</v>
      </c>
      <c r="K141" s="18">
        <v>134</v>
      </c>
      <c r="L141">
        <f t="shared" si="32"/>
        <v>1.5371768584856753</v>
      </c>
      <c r="M141">
        <f t="shared" si="31"/>
        <v>2.3274519401932001</v>
      </c>
      <c r="N141">
        <f>SQRT((((H141-P6)^2)+(I141-Q6)^2)+(J141-R6)^2)</f>
        <v>2.2265222089300143</v>
      </c>
      <c r="O141">
        <f t="shared" si="39"/>
        <v>1.5371768584856753</v>
      </c>
      <c r="P141" s="13">
        <v>134</v>
      </c>
      <c r="Q141" s="5">
        <v>132</v>
      </c>
      <c r="R141" s="5" t="str">
        <f t="shared" si="28"/>
        <v xml:space="preserve">  </v>
      </c>
      <c r="S141" s="5" t="str">
        <f t="shared" si="29"/>
        <v xml:space="preserve">  </v>
      </c>
      <c r="T141" s="5">
        <f t="shared" si="30"/>
        <v>1</v>
      </c>
    </row>
    <row r="142" spans="1:20" ht="16.5" customHeight="1" thickBot="1" x14ac:dyDescent="0.35">
      <c r="A142" t="s">
        <v>189</v>
      </c>
      <c r="B142" t="s">
        <v>190</v>
      </c>
      <c r="C142" t="s">
        <v>14</v>
      </c>
      <c r="D142" t="s">
        <v>92</v>
      </c>
      <c r="E142">
        <v>24.04</v>
      </c>
      <c r="F142">
        <v>59.13</v>
      </c>
      <c r="G142">
        <v>78.84</v>
      </c>
      <c r="H142" s="16">
        <f t="shared" si="36"/>
        <v>4.0066666666666668</v>
      </c>
      <c r="I142" s="17">
        <f t="shared" si="37"/>
        <v>5.9130000000000003</v>
      </c>
      <c r="J142" s="17">
        <f t="shared" si="38"/>
        <v>7.8840000000000003</v>
      </c>
      <c r="K142" s="18">
        <v>135</v>
      </c>
      <c r="L142">
        <f t="shared" si="32"/>
        <v>1.7150679367306894</v>
      </c>
      <c r="M142">
        <f t="shared" si="31"/>
        <v>1.9997920115502512</v>
      </c>
      <c r="N142">
        <f>SQRT((((H142-P6)^2)+(I142-Q6)^2)+(J142-R6)^2)</f>
        <v>2.2485094401424459</v>
      </c>
      <c r="O142">
        <f t="shared" si="39"/>
        <v>1.7150679367306894</v>
      </c>
      <c r="P142" s="13">
        <v>135</v>
      </c>
      <c r="Q142" s="5">
        <v>133</v>
      </c>
      <c r="R142" s="5" t="str">
        <f t="shared" si="28"/>
        <v xml:space="preserve">  </v>
      </c>
      <c r="S142" s="5">
        <f t="shared" si="29"/>
        <v>1</v>
      </c>
      <c r="T142" s="5" t="str">
        <f t="shared" si="30"/>
        <v xml:space="preserve">  </v>
      </c>
    </row>
    <row r="143" spans="1:20" ht="16.5" customHeight="1" thickBot="1" x14ac:dyDescent="0.35">
      <c r="A143" t="s">
        <v>189</v>
      </c>
      <c r="B143" t="s">
        <v>190</v>
      </c>
      <c r="C143" t="s">
        <v>165</v>
      </c>
      <c r="D143" t="s">
        <v>170</v>
      </c>
      <c r="E143">
        <v>24.6</v>
      </c>
      <c r="F143">
        <v>60.58</v>
      </c>
      <c r="G143">
        <v>78.349999999999994</v>
      </c>
      <c r="H143" s="16">
        <f t="shared" si="36"/>
        <v>4.1000000000000005</v>
      </c>
      <c r="I143" s="17">
        <f t="shared" si="37"/>
        <v>6.0579999999999998</v>
      </c>
      <c r="J143" s="17">
        <f t="shared" si="38"/>
        <v>7.8349999999999991</v>
      </c>
      <c r="K143" s="18">
        <v>136</v>
      </c>
      <c r="L143">
        <f t="shared" si="32"/>
        <v>1.6622033653148132</v>
      </c>
      <c r="M143">
        <f t="shared" si="31"/>
        <v>1.9131045973780658</v>
      </c>
      <c r="N143">
        <f>SQRT((((H143-P6)^2)+(I143-Q6)^2)+(J143-R6)^2)</f>
        <v>2.1729610703964743</v>
      </c>
      <c r="O143">
        <f t="shared" si="39"/>
        <v>1.6622033653148132</v>
      </c>
      <c r="P143" s="13">
        <v>136</v>
      </c>
      <c r="Q143" s="5">
        <v>134</v>
      </c>
      <c r="R143" s="5">
        <f t="shared" si="28"/>
        <v>1</v>
      </c>
      <c r="S143" s="5" t="str">
        <f t="shared" si="29"/>
        <v xml:space="preserve">  </v>
      </c>
      <c r="T143" s="5" t="str">
        <f t="shared" si="30"/>
        <v xml:space="preserve">  </v>
      </c>
    </row>
    <row r="144" spans="1:20" ht="16.5" customHeight="1" thickBot="1" x14ac:dyDescent="0.35">
      <c r="A144" t="s">
        <v>191</v>
      </c>
      <c r="B144" t="s">
        <v>192</v>
      </c>
      <c r="C144" t="s">
        <v>12</v>
      </c>
      <c r="D144" t="s">
        <v>182</v>
      </c>
      <c r="E144">
        <v>23.6</v>
      </c>
      <c r="F144">
        <v>58.66</v>
      </c>
      <c r="G144">
        <v>78.569999999999993</v>
      </c>
      <c r="H144" s="16">
        <f t="shared" si="36"/>
        <v>3.9333333333333336</v>
      </c>
      <c r="I144" s="17">
        <f t="shared" si="37"/>
        <v>5.8659999999999997</v>
      </c>
      <c r="J144" s="17">
        <f t="shared" si="38"/>
        <v>7.8569999999999993</v>
      </c>
      <c r="K144" s="18">
        <v>137</v>
      </c>
      <c r="L144">
        <f t="shared" si="32"/>
        <v>1.7768529060603191</v>
      </c>
      <c r="M144">
        <f t="shared" si="31"/>
        <v>2.0160644501818066</v>
      </c>
      <c r="N144">
        <f>SQRT((((H144-P6)^2)+(I144-Q6)^2)+(J144-R6)^2)</f>
        <v>2.2991051477121198</v>
      </c>
      <c r="O144">
        <f t="shared" si="39"/>
        <v>1.7768529060603191</v>
      </c>
      <c r="P144" s="13">
        <v>137</v>
      </c>
      <c r="Q144" s="5">
        <v>135</v>
      </c>
      <c r="R144" s="5">
        <f t="shared" ref="R144:R192" si="40">IF($O142=L142,$T$6,$U$6)</f>
        <v>1</v>
      </c>
      <c r="S144" s="5" t="str">
        <f t="shared" ref="S144:S192" si="41">IF($O142=M142,$T$6,$U$6)</f>
        <v xml:space="preserve">  </v>
      </c>
      <c r="T144" s="5" t="str">
        <f t="shared" ref="T144:T192" si="42">IF($O142=N142,$T$6,$U$6)</f>
        <v xml:space="preserve">  </v>
      </c>
    </row>
    <row r="145" spans="1:20" ht="16.5" customHeight="1" thickBot="1" x14ac:dyDescent="0.35">
      <c r="A145" t="s">
        <v>191</v>
      </c>
      <c r="B145" t="s">
        <v>192</v>
      </c>
      <c r="C145" t="s">
        <v>14</v>
      </c>
      <c r="D145" t="s">
        <v>182</v>
      </c>
      <c r="E145">
        <v>21.615400000000001</v>
      </c>
      <c r="F145">
        <v>68.92</v>
      </c>
      <c r="G145">
        <v>84.07</v>
      </c>
      <c r="H145" s="17">
        <f t="shared" si="36"/>
        <v>3.6025666666666667</v>
      </c>
      <c r="I145" s="16">
        <f t="shared" si="37"/>
        <v>6.8920000000000003</v>
      </c>
      <c r="J145" s="17">
        <f t="shared" si="38"/>
        <v>8.407</v>
      </c>
      <c r="K145" s="18">
        <v>138</v>
      </c>
      <c r="L145">
        <f t="shared" si="32"/>
        <v>1.069313956390856</v>
      </c>
      <c r="M145">
        <f t="shared" si="31"/>
        <v>1.0413065637599719</v>
      </c>
      <c r="N145">
        <f>SQRT((((H145-P6)^2)+(I145-Q6)^2)+(J145-R6)^2)</f>
        <v>1.1890024485589163</v>
      </c>
      <c r="O145">
        <f t="shared" si="39"/>
        <v>1.0413065637599719</v>
      </c>
      <c r="P145" s="13">
        <v>138</v>
      </c>
      <c r="Q145" s="5">
        <v>136</v>
      </c>
      <c r="R145" s="5">
        <f t="shared" si="40"/>
        <v>1</v>
      </c>
      <c r="S145" s="5" t="str">
        <f t="shared" si="41"/>
        <v xml:space="preserve">  </v>
      </c>
      <c r="T145" s="5" t="str">
        <f t="shared" si="42"/>
        <v xml:space="preserve">  </v>
      </c>
    </row>
    <row r="146" spans="1:20" ht="16.5" customHeight="1" thickBot="1" x14ac:dyDescent="0.35">
      <c r="A146" t="s">
        <v>191</v>
      </c>
      <c r="B146" t="s">
        <v>192</v>
      </c>
      <c r="C146" t="s">
        <v>165</v>
      </c>
      <c r="D146" t="s">
        <v>182</v>
      </c>
      <c r="E146">
        <v>21.472200000000001</v>
      </c>
      <c r="F146">
        <v>56.12</v>
      </c>
      <c r="G146">
        <v>75.540000000000006</v>
      </c>
      <c r="H146" s="17">
        <f t="shared" si="36"/>
        <v>3.5787</v>
      </c>
      <c r="I146" s="16">
        <f t="shared" si="37"/>
        <v>5.6120000000000001</v>
      </c>
      <c r="J146" s="17">
        <f t="shared" si="38"/>
        <v>7.5540000000000003</v>
      </c>
      <c r="K146" s="18">
        <v>139</v>
      </c>
      <c r="L146">
        <f t="shared" si="32"/>
        <v>2.2487493303277901</v>
      </c>
      <c r="M146">
        <f t="shared" si="31"/>
        <v>2.199574808348943</v>
      </c>
      <c r="N146">
        <f>SQRT((((H146-P6)^2)+(I146-Q6)^2)+(J146-R6)^2)</f>
        <v>2.700073887965436</v>
      </c>
      <c r="O146">
        <f t="shared" si="39"/>
        <v>2.199574808348943</v>
      </c>
      <c r="P146" s="13">
        <v>139</v>
      </c>
      <c r="Q146" s="5">
        <v>137</v>
      </c>
      <c r="R146" s="5">
        <f t="shared" si="40"/>
        <v>1</v>
      </c>
      <c r="S146" s="5" t="str">
        <f t="shared" si="41"/>
        <v xml:space="preserve">  </v>
      </c>
      <c r="T146" s="5" t="str">
        <f t="shared" si="42"/>
        <v xml:space="preserve">  </v>
      </c>
    </row>
    <row r="147" spans="1:20" ht="16.5" customHeight="1" thickBot="1" x14ac:dyDescent="0.35">
      <c r="A147" t="s">
        <v>193</v>
      </c>
      <c r="B147" t="s">
        <v>194</v>
      </c>
      <c r="C147" t="s">
        <v>12</v>
      </c>
      <c r="D147" t="s">
        <v>179</v>
      </c>
      <c r="E147">
        <v>23.5</v>
      </c>
      <c r="F147">
        <v>69.5</v>
      </c>
      <c r="G147">
        <v>75</v>
      </c>
      <c r="H147" s="17">
        <f t="shared" si="36"/>
        <v>3.9166666666666665</v>
      </c>
      <c r="I147" s="16">
        <f t="shared" si="37"/>
        <v>6.95</v>
      </c>
      <c r="J147" s="17">
        <f t="shared" si="38"/>
        <v>7.5</v>
      </c>
      <c r="K147" s="18">
        <v>140</v>
      </c>
      <c r="L147">
        <f t="shared" si="32"/>
        <v>1.7767945935143055</v>
      </c>
      <c r="M147">
        <f t="shared" si="31"/>
        <v>1.1630774219802393</v>
      </c>
      <c r="N147">
        <f>SQRT((((H147-P6)^2)+(I147-Q6)^2)+(J147-R6)^2)</f>
        <v>1.884827499393432</v>
      </c>
      <c r="O147">
        <f t="shared" si="39"/>
        <v>1.1630774219802393</v>
      </c>
      <c r="P147" s="13">
        <v>140</v>
      </c>
      <c r="Q147" s="5">
        <v>138</v>
      </c>
      <c r="R147" s="5" t="str">
        <f t="shared" si="40"/>
        <v xml:space="preserve">  </v>
      </c>
      <c r="S147" s="5">
        <f t="shared" si="41"/>
        <v>1</v>
      </c>
      <c r="T147" s="5" t="str">
        <f t="shared" si="42"/>
        <v xml:space="preserve">  </v>
      </c>
    </row>
    <row r="148" spans="1:20" ht="16.5" customHeight="1" thickBot="1" x14ac:dyDescent="0.35">
      <c r="A148" t="s">
        <v>195</v>
      </c>
      <c r="B148" t="s">
        <v>196</v>
      </c>
      <c r="C148" t="s">
        <v>12</v>
      </c>
      <c r="D148" t="s">
        <v>179</v>
      </c>
      <c r="E148">
        <v>22.909099999999999</v>
      </c>
      <c r="F148">
        <v>56.27</v>
      </c>
      <c r="G148">
        <v>68.83</v>
      </c>
      <c r="H148" s="17">
        <f t="shared" si="36"/>
        <v>3.8181833333333333</v>
      </c>
      <c r="I148" s="16">
        <f t="shared" si="37"/>
        <v>5.6270000000000007</v>
      </c>
      <c r="J148" s="17">
        <f t="shared" si="38"/>
        <v>6.883</v>
      </c>
      <c r="K148" s="18">
        <v>141</v>
      </c>
      <c r="L148">
        <f t="shared" si="32"/>
        <v>2.7308711105063583</v>
      </c>
      <c r="M148">
        <f t="shared" si="31"/>
        <v>2.4512150347389552</v>
      </c>
      <c r="N148">
        <f>SQRT((((H148-P6)^2)+(I148-Q6)^2)+(J148-R6)^2)</f>
        <v>3.135837612900227</v>
      </c>
      <c r="O148">
        <f t="shared" si="39"/>
        <v>2.4512150347389552</v>
      </c>
      <c r="P148" s="13">
        <v>141</v>
      </c>
      <c r="Q148" s="5">
        <v>139</v>
      </c>
      <c r="R148" s="5" t="str">
        <f t="shared" si="40"/>
        <v xml:space="preserve">  </v>
      </c>
      <c r="S148" s="5">
        <f t="shared" si="41"/>
        <v>1</v>
      </c>
      <c r="T148" s="5" t="str">
        <f t="shared" si="42"/>
        <v xml:space="preserve">  </v>
      </c>
    </row>
    <row r="149" spans="1:20" ht="16.5" customHeight="1" thickBot="1" x14ac:dyDescent="0.35">
      <c r="A149" t="s">
        <v>197</v>
      </c>
      <c r="B149" t="s">
        <v>198</v>
      </c>
      <c r="C149" t="s">
        <v>12</v>
      </c>
      <c r="D149" t="s">
        <v>199</v>
      </c>
      <c r="E149">
        <v>24.48</v>
      </c>
      <c r="F149">
        <v>71.36</v>
      </c>
      <c r="G149">
        <v>84</v>
      </c>
      <c r="H149" s="16">
        <f t="shared" si="36"/>
        <v>4.08</v>
      </c>
      <c r="I149" s="17">
        <f t="shared" si="37"/>
        <v>7.1360000000000001</v>
      </c>
      <c r="J149" s="17">
        <f t="shared" si="38"/>
        <v>8.4</v>
      </c>
      <c r="K149" s="18">
        <v>142</v>
      </c>
      <c r="L149">
        <f t="shared" si="32"/>
        <v>0.8871089904763042</v>
      </c>
      <c r="M149">
        <f t="shared" si="31"/>
        <v>1.1571710621982776</v>
      </c>
      <c r="N149">
        <f>SQRT((((H149-P6)^2)+(I149-Q6)^2)+(J149-R6)^2)</f>
        <v>1.0268960415439272</v>
      </c>
      <c r="O149">
        <f t="shared" si="39"/>
        <v>0.8871089904763042</v>
      </c>
      <c r="P149" s="13">
        <v>142</v>
      </c>
      <c r="Q149" s="5">
        <v>140</v>
      </c>
      <c r="R149" s="5" t="str">
        <f t="shared" si="40"/>
        <v xml:space="preserve">  </v>
      </c>
      <c r="S149" s="5">
        <f t="shared" si="41"/>
        <v>1</v>
      </c>
      <c r="T149" s="5" t="str">
        <f t="shared" si="42"/>
        <v xml:space="preserve">  </v>
      </c>
    </row>
    <row r="150" spans="1:20" ht="16.5" customHeight="1" thickBot="1" x14ac:dyDescent="0.35">
      <c r="A150" t="s">
        <v>197</v>
      </c>
      <c r="B150" t="s">
        <v>198</v>
      </c>
      <c r="C150" t="s">
        <v>14</v>
      </c>
      <c r="D150" t="s">
        <v>199</v>
      </c>
      <c r="E150">
        <v>24.666699999999999</v>
      </c>
      <c r="F150">
        <v>68.099999999999994</v>
      </c>
      <c r="G150">
        <v>77.14</v>
      </c>
      <c r="H150" s="17">
        <f t="shared" si="36"/>
        <v>4.1111166666666668</v>
      </c>
      <c r="I150" s="16">
        <f t="shared" si="37"/>
        <v>6.81</v>
      </c>
      <c r="J150" s="17">
        <f t="shared" si="38"/>
        <v>7.7140000000000004</v>
      </c>
      <c r="K150" s="18">
        <v>143</v>
      </c>
      <c r="L150">
        <f t="shared" si="32"/>
        <v>1.5398579199084022</v>
      </c>
      <c r="M150">
        <f t="shared" si="31"/>
        <v>1.3268742298690437</v>
      </c>
      <c r="N150">
        <f>SQRT((((H150-P6)^2)+(I150-Q6)^2)+(J150-R6)^2)</f>
        <v>1.7750045098083735</v>
      </c>
      <c r="O150">
        <f t="shared" si="39"/>
        <v>1.3268742298690437</v>
      </c>
      <c r="P150" s="13">
        <v>143</v>
      </c>
      <c r="Q150" s="5">
        <v>141</v>
      </c>
      <c r="R150" s="5" t="str">
        <f t="shared" si="40"/>
        <v xml:space="preserve">  </v>
      </c>
      <c r="S150" s="5">
        <f t="shared" si="41"/>
        <v>1</v>
      </c>
      <c r="T150" s="5" t="str">
        <f t="shared" si="42"/>
        <v xml:space="preserve">  </v>
      </c>
    </row>
    <row r="151" spans="1:20" ht="16.5" customHeight="1" thickBot="1" x14ac:dyDescent="0.35">
      <c r="A151" t="s">
        <v>197</v>
      </c>
      <c r="B151" t="s">
        <v>198</v>
      </c>
      <c r="C151" t="s">
        <v>165</v>
      </c>
      <c r="D151" t="s">
        <v>199</v>
      </c>
      <c r="E151">
        <v>25.025600000000001</v>
      </c>
      <c r="F151">
        <v>72.12</v>
      </c>
      <c r="G151">
        <v>89.93</v>
      </c>
      <c r="H151" s="16">
        <f t="shared" si="36"/>
        <v>4.1709333333333332</v>
      </c>
      <c r="I151" s="17">
        <f t="shared" si="37"/>
        <v>7.2120000000000006</v>
      </c>
      <c r="J151" s="17">
        <f t="shared" si="38"/>
        <v>8.9930000000000003</v>
      </c>
      <c r="K151" s="18">
        <v>144</v>
      </c>
      <c r="L151">
        <f t="shared" si="32"/>
        <v>0.39005129141357814</v>
      </c>
      <c r="M151">
        <f t="shared" si="31"/>
        <v>1.5154375827227156</v>
      </c>
      <c r="N151">
        <f>SQRT((((H151-P6)^2)+(I151-Q6)^2)+(J151-R6)^2)</f>
        <v>0.62871303476066509</v>
      </c>
      <c r="O151">
        <f t="shared" si="39"/>
        <v>0.39005129141357814</v>
      </c>
      <c r="P151" s="13">
        <v>144</v>
      </c>
      <c r="Q151" s="5">
        <v>142</v>
      </c>
      <c r="R151" s="5">
        <f t="shared" si="40"/>
        <v>1</v>
      </c>
      <c r="S151" s="5" t="str">
        <f t="shared" si="41"/>
        <v xml:space="preserve">  </v>
      </c>
      <c r="T151" s="5" t="str">
        <f t="shared" si="42"/>
        <v xml:space="preserve">  </v>
      </c>
    </row>
    <row r="152" spans="1:20" ht="16.5" customHeight="1" thickBot="1" x14ac:dyDescent="0.35">
      <c r="A152" t="s">
        <v>197</v>
      </c>
      <c r="B152" t="s">
        <v>198</v>
      </c>
      <c r="C152" t="s">
        <v>200</v>
      </c>
      <c r="D152" t="s">
        <v>199</v>
      </c>
      <c r="E152">
        <v>26.8</v>
      </c>
      <c r="F152">
        <v>67.17</v>
      </c>
      <c r="G152">
        <v>0</v>
      </c>
      <c r="H152" s="17">
        <f t="shared" si="36"/>
        <v>4.4666666666666668</v>
      </c>
      <c r="I152" s="16">
        <f t="shared" si="37"/>
        <v>6.7170000000000005</v>
      </c>
      <c r="J152" s="17">
        <f t="shared" si="38"/>
        <v>0</v>
      </c>
      <c r="K152" s="18">
        <v>145</v>
      </c>
      <c r="L152">
        <f t="shared" si="32"/>
        <v>9.2454828264712603</v>
      </c>
      <c r="M152">
        <f t="shared" si="31"/>
        <v>8.1243060066170276</v>
      </c>
      <c r="N152">
        <f>SQRT((((H152-P6)^2)+(I152-Q6)^2)+(J152-R6)^2)</f>
        <v>9.2949367239429357</v>
      </c>
      <c r="O152">
        <f t="shared" si="39"/>
        <v>8.1243060066170276</v>
      </c>
      <c r="P152" s="13">
        <v>145</v>
      </c>
      <c r="Q152" s="5">
        <v>143</v>
      </c>
      <c r="R152" s="5" t="str">
        <f t="shared" si="40"/>
        <v xml:space="preserve">  </v>
      </c>
      <c r="S152" s="5">
        <f t="shared" si="41"/>
        <v>1</v>
      </c>
      <c r="T152" s="5" t="str">
        <f t="shared" si="42"/>
        <v xml:space="preserve">  </v>
      </c>
    </row>
    <row r="153" spans="1:20" ht="16.5" customHeight="1" thickBot="1" x14ac:dyDescent="0.35">
      <c r="A153" t="s">
        <v>201</v>
      </c>
      <c r="B153" t="s">
        <v>202</v>
      </c>
      <c r="C153" t="s">
        <v>12</v>
      </c>
      <c r="D153" t="s">
        <v>199</v>
      </c>
      <c r="E153">
        <v>25.3704</v>
      </c>
      <c r="F153">
        <v>77.37</v>
      </c>
      <c r="G153">
        <v>90.12</v>
      </c>
      <c r="H153" s="17">
        <f t="shared" si="36"/>
        <v>4.2283999999999997</v>
      </c>
      <c r="I153" s="17">
        <f t="shared" si="37"/>
        <v>7.7370000000000001</v>
      </c>
      <c r="J153" s="16">
        <f t="shared" si="38"/>
        <v>9.0120000000000005</v>
      </c>
      <c r="K153" s="18">
        <v>146</v>
      </c>
      <c r="L153">
        <f t="shared" si="32"/>
        <v>0.84185663135090216</v>
      </c>
      <c r="M153">
        <f t="shared" si="31"/>
        <v>1.4739988875245089</v>
      </c>
      <c r="N153">
        <f>SQRT((((H153-P6)^2)+(I153-Q6)^2)+(J153-R6)^2)</f>
        <v>0.41492641922753998</v>
      </c>
      <c r="O153">
        <f t="shared" si="39"/>
        <v>0.41492641922753998</v>
      </c>
      <c r="P153" s="13">
        <v>146</v>
      </c>
      <c r="Q153" s="5">
        <v>144</v>
      </c>
      <c r="R153" s="5">
        <f t="shared" si="40"/>
        <v>1</v>
      </c>
      <c r="S153" s="5" t="str">
        <f t="shared" si="41"/>
        <v xml:space="preserve">  </v>
      </c>
      <c r="T153" s="5" t="str">
        <f t="shared" si="42"/>
        <v xml:space="preserve">  </v>
      </c>
    </row>
    <row r="154" spans="1:20" ht="16.5" customHeight="1" thickBot="1" x14ac:dyDescent="0.35">
      <c r="A154" t="s">
        <v>201</v>
      </c>
      <c r="B154" t="s">
        <v>202</v>
      </c>
      <c r="C154" t="s">
        <v>14</v>
      </c>
      <c r="D154" t="s">
        <v>199</v>
      </c>
      <c r="E154">
        <v>23.736799999999999</v>
      </c>
      <c r="F154">
        <v>72.53</v>
      </c>
      <c r="G154">
        <v>81</v>
      </c>
      <c r="H154" s="17">
        <f t="shared" si="36"/>
        <v>3.9561333333333333</v>
      </c>
      <c r="I154" s="16">
        <f t="shared" si="37"/>
        <v>7.2530000000000001</v>
      </c>
      <c r="J154" s="17">
        <f t="shared" si="38"/>
        <v>8.1</v>
      </c>
      <c r="K154" s="18">
        <v>147</v>
      </c>
      <c r="L154">
        <f t="shared" si="32"/>
        <v>1.227412762598711</v>
      </c>
      <c r="M154">
        <f t="shared" ref="M154:M190" si="43">SQRT((((H154-$P$5)^2)+(I154-$Q$5)^2)+(J154-$R$5)^2)</f>
        <v>0.91289869496657017</v>
      </c>
      <c r="N154">
        <f>SQRT((((H154-P6)^2)+(I154-Q6)^2)+(J154-R6)^2)</f>
        <v>1.2163629557912252</v>
      </c>
      <c r="O154">
        <f t="shared" si="39"/>
        <v>0.91289869496657017</v>
      </c>
      <c r="P154" s="13">
        <v>147</v>
      </c>
      <c r="Q154" s="5">
        <v>145</v>
      </c>
      <c r="R154" s="5" t="str">
        <f t="shared" si="40"/>
        <v xml:space="preserve">  </v>
      </c>
      <c r="S154" s="5">
        <f t="shared" si="41"/>
        <v>1</v>
      </c>
      <c r="T154" s="5" t="str">
        <f t="shared" si="42"/>
        <v xml:space="preserve">  </v>
      </c>
    </row>
    <row r="155" spans="1:20" ht="16.5" customHeight="1" thickBot="1" x14ac:dyDescent="0.35">
      <c r="A155" t="s">
        <v>201</v>
      </c>
      <c r="B155" t="s">
        <v>202</v>
      </c>
      <c r="C155" t="s">
        <v>165</v>
      </c>
      <c r="D155" t="s">
        <v>199</v>
      </c>
      <c r="E155">
        <v>24.208300000000001</v>
      </c>
      <c r="F155">
        <v>79.099999999999994</v>
      </c>
      <c r="G155">
        <v>93.33</v>
      </c>
      <c r="H155" s="17">
        <f t="shared" si="36"/>
        <v>4.0347166666666672</v>
      </c>
      <c r="I155" s="17">
        <f t="shared" si="37"/>
        <v>7.9099999999999993</v>
      </c>
      <c r="J155" s="16">
        <f t="shared" si="38"/>
        <v>9.3330000000000002</v>
      </c>
      <c r="K155" s="18">
        <v>148</v>
      </c>
      <c r="L155">
        <f t="shared" ref="L155:L190" si="44">SQRT((((H155-$P$4)^2)+(I155-$Q$4)^2)+(J155-$R$4)^2)</f>
        <v>1.0141691575473812</v>
      </c>
      <c r="M155">
        <f t="shared" si="43"/>
        <v>1.6182092145150768</v>
      </c>
      <c r="N155">
        <f>SQRT((((H155-P6)^2)+(I155-Q6)^2)+(J155-R6)^2)</f>
        <v>0.27762969922362418</v>
      </c>
      <c r="O155">
        <f t="shared" si="39"/>
        <v>0.27762969922362418</v>
      </c>
      <c r="P155" s="13">
        <v>148</v>
      </c>
      <c r="Q155" s="5">
        <v>146</v>
      </c>
      <c r="R155" s="5" t="str">
        <f t="shared" si="40"/>
        <v xml:space="preserve">  </v>
      </c>
      <c r="S155" s="5" t="str">
        <f t="shared" si="41"/>
        <v xml:space="preserve">  </v>
      </c>
      <c r="T155" s="5">
        <f t="shared" si="42"/>
        <v>1</v>
      </c>
    </row>
    <row r="156" spans="1:20" ht="16.5" customHeight="1" thickBot="1" x14ac:dyDescent="0.35">
      <c r="A156" t="s">
        <v>201</v>
      </c>
      <c r="B156" t="s">
        <v>202</v>
      </c>
      <c r="C156" t="s">
        <v>174</v>
      </c>
      <c r="D156" t="s">
        <v>199</v>
      </c>
      <c r="E156">
        <v>21.357099999999999</v>
      </c>
      <c r="F156">
        <v>81.39</v>
      </c>
      <c r="G156">
        <v>90</v>
      </c>
      <c r="H156" s="17">
        <f t="shared" si="36"/>
        <v>3.5595166666666667</v>
      </c>
      <c r="I156" s="17">
        <f t="shared" si="37"/>
        <v>8.1389999999999993</v>
      </c>
      <c r="J156" s="16">
        <f t="shared" si="38"/>
        <v>9</v>
      </c>
      <c r="K156" s="18">
        <v>149</v>
      </c>
      <c r="L156">
        <f t="shared" si="44"/>
        <v>1.4249818945528974</v>
      </c>
      <c r="M156">
        <f t="shared" si="43"/>
        <v>1.172315871366715</v>
      </c>
      <c r="N156">
        <f>SQRT((((H156-P6)^2)+(I156-Q6)^2)+(J156-R6)^2)</f>
        <v>0.57115399867969008</v>
      </c>
      <c r="O156">
        <f t="shared" si="39"/>
        <v>0.57115399867969008</v>
      </c>
      <c r="P156" s="13">
        <v>149</v>
      </c>
      <c r="Q156" s="5">
        <v>147</v>
      </c>
      <c r="R156" s="5" t="str">
        <f t="shared" si="40"/>
        <v xml:space="preserve">  </v>
      </c>
      <c r="S156" s="5">
        <f t="shared" si="41"/>
        <v>1</v>
      </c>
      <c r="T156" s="5" t="str">
        <f t="shared" si="42"/>
        <v xml:space="preserve">  </v>
      </c>
    </row>
    <row r="157" spans="1:20" ht="16.5" customHeight="1" thickBot="1" x14ac:dyDescent="0.35">
      <c r="A157" t="s">
        <v>203</v>
      </c>
      <c r="B157" t="s">
        <v>109</v>
      </c>
      <c r="C157" t="s">
        <v>12</v>
      </c>
      <c r="D157" t="s">
        <v>110</v>
      </c>
      <c r="E157">
        <v>23.931000000000001</v>
      </c>
      <c r="F157">
        <v>62.91</v>
      </c>
      <c r="G157">
        <v>83.93</v>
      </c>
      <c r="H157" s="16">
        <f t="shared" si="36"/>
        <v>3.9885000000000002</v>
      </c>
      <c r="I157" s="17">
        <f t="shared" si="37"/>
        <v>6.2909999999999995</v>
      </c>
      <c r="J157" s="17">
        <f t="shared" si="38"/>
        <v>8.3930000000000007</v>
      </c>
      <c r="K157" s="18">
        <v>150</v>
      </c>
      <c r="L157">
        <f t="shared" si="44"/>
        <v>1.0975359269394727</v>
      </c>
      <c r="M157">
        <f t="shared" si="43"/>
        <v>1.7071854079888606</v>
      </c>
      <c r="N157">
        <f>SQRT((((H157-P6)^2)+(I157-Q6)^2)+(J157-R6)^2)</f>
        <v>1.6518996277618043</v>
      </c>
      <c r="O157">
        <f t="shared" si="39"/>
        <v>1.0975359269394727</v>
      </c>
      <c r="P157" s="13">
        <v>150</v>
      </c>
      <c r="Q157" s="5">
        <v>148</v>
      </c>
      <c r="R157" s="5" t="str">
        <f t="shared" si="40"/>
        <v xml:space="preserve">  </v>
      </c>
      <c r="S157" s="5" t="str">
        <f t="shared" si="41"/>
        <v xml:space="preserve">  </v>
      </c>
      <c r="T157" s="5">
        <f t="shared" si="42"/>
        <v>1</v>
      </c>
    </row>
    <row r="158" spans="1:20" ht="16.5" customHeight="1" thickBot="1" x14ac:dyDescent="0.35">
      <c r="A158" t="s">
        <v>203</v>
      </c>
      <c r="B158" t="s">
        <v>109</v>
      </c>
      <c r="C158" t="s">
        <v>14</v>
      </c>
      <c r="D158" t="s">
        <v>160</v>
      </c>
      <c r="E158">
        <v>23.12</v>
      </c>
      <c r="F158">
        <v>61.44</v>
      </c>
      <c r="G158">
        <v>81.319999999999993</v>
      </c>
      <c r="H158" s="16">
        <f t="shared" si="36"/>
        <v>3.8533333333333335</v>
      </c>
      <c r="I158" s="17">
        <f t="shared" si="37"/>
        <v>6.1440000000000001</v>
      </c>
      <c r="J158" s="17">
        <f t="shared" si="38"/>
        <v>8.1319999999999997</v>
      </c>
      <c r="K158" s="18">
        <v>151</v>
      </c>
      <c r="L158">
        <f t="shared" si="44"/>
        <v>1.4208600387517645</v>
      </c>
      <c r="M158">
        <f t="shared" si="43"/>
        <v>1.7343477738543482</v>
      </c>
      <c r="N158">
        <f>SQRT((((H158-P6)^2)+(I158-Q6)^2)+(J158-R6)^2)</f>
        <v>1.9121874420733529</v>
      </c>
      <c r="O158">
        <f t="shared" si="39"/>
        <v>1.4208600387517645</v>
      </c>
      <c r="P158" s="13">
        <v>151</v>
      </c>
      <c r="Q158" s="5">
        <v>149</v>
      </c>
      <c r="R158" s="5" t="str">
        <f t="shared" si="40"/>
        <v xml:space="preserve">  </v>
      </c>
      <c r="S158" s="5" t="str">
        <f t="shared" si="41"/>
        <v xml:space="preserve">  </v>
      </c>
      <c r="T158" s="5">
        <f t="shared" si="42"/>
        <v>1</v>
      </c>
    </row>
    <row r="159" spans="1:20" ht="16.5" customHeight="1" thickBot="1" x14ac:dyDescent="0.35">
      <c r="A159" t="s">
        <v>203</v>
      </c>
      <c r="B159" t="s">
        <v>109</v>
      </c>
      <c r="C159" t="s">
        <v>165</v>
      </c>
      <c r="D159" t="s">
        <v>155</v>
      </c>
      <c r="E159">
        <v>24.1538</v>
      </c>
      <c r="F159">
        <v>44.3</v>
      </c>
      <c r="G159">
        <v>79.8</v>
      </c>
      <c r="H159" s="16">
        <f t="shared" si="36"/>
        <v>4.0256333333333334</v>
      </c>
      <c r="I159" s="17">
        <f t="shared" si="37"/>
        <v>4.43</v>
      </c>
      <c r="J159" s="17">
        <f t="shared" si="38"/>
        <v>7.9799999999999995</v>
      </c>
      <c r="K159" s="18">
        <v>152</v>
      </c>
      <c r="L159">
        <f t="shared" si="44"/>
        <v>2.8089585329506974</v>
      </c>
      <c r="M159">
        <f t="shared" si="43"/>
        <v>3.4122176724077851</v>
      </c>
      <c r="N159">
        <f>SQRT((((H159-P6)^2)+(I159-Q6)^2)+(J159-R6)^2)</f>
        <v>3.5153425874075919</v>
      </c>
      <c r="O159">
        <f t="shared" si="39"/>
        <v>2.8089585329506974</v>
      </c>
      <c r="P159" s="13">
        <v>152</v>
      </c>
      <c r="Q159" s="5">
        <v>150</v>
      </c>
      <c r="R159" s="5">
        <f t="shared" si="40"/>
        <v>1</v>
      </c>
      <c r="S159" s="5" t="str">
        <f t="shared" si="41"/>
        <v xml:space="preserve">  </v>
      </c>
      <c r="T159" s="5" t="str">
        <f t="shared" si="42"/>
        <v xml:space="preserve">  </v>
      </c>
    </row>
    <row r="160" spans="1:20" ht="16.5" customHeight="1" thickBot="1" x14ac:dyDescent="0.35">
      <c r="A160" t="s">
        <v>204</v>
      </c>
      <c r="B160" t="s">
        <v>205</v>
      </c>
      <c r="C160" t="s">
        <v>12</v>
      </c>
      <c r="D160" t="s">
        <v>160</v>
      </c>
      <c r="E160">
        <v>22.107099999999999</v>
      </c>
      <c r="F160">
        <v>58.04</v>
      </c>
      <c r="G160">
        <v>81.8</v>
      </c>
      <c r="H160" s="16">
        <f t="shared" si="36"/>
        <v>3.6845166666666667</v>
      </c>
      <c r="I160" s="17">
        <f t="shared" si="37"/>
        <v>5.8040000000000003</v>
      </c>
      <c r="J160" s="17">
        <f t="shared" si="38"/>
        <v>8.18</v>
      </c>
      <c r="K160" s="18">
        <v>153</v>
      </c>
      <c r="L160">
        <f t="shared" si="44"/>
        <v>1.6531376933638142</v>
      </c>
      <c r="M160">
        <f t="shared" si="43"/>
        <v>2.0086418302362836</v>
      </c>
      <c r="N160">
        <f>SQRT((((H160-P6)^2)+(I160-Q6)^2)+(J160-R6)^2)</f>
        <v>2.1846148150473721</v>
      </c>
      <c r="O160">
        <f t="shared" si="39"/>
        <v>1.6531376933638142</v>
      </c>
      <c r="P160" s="13">
        <v>153</v>
      </c>
      <c r="Q160" s="5">
        <v>151</v>
      </c>
      <c r="R160" s="5">
        <f t="shared" si="40"/>
        <v>1</v>
      </c>
      <c r="S160" s="5" t="str">
        <f t="shared" si="41"/>
        <v xml:space="preserve">  </v>
      </c>
      <c r="T160" s="5" t="str">
        <f t="shared" si="42"/>
        <v xml:space="preserve">  </v>
      </c>
    </row>
    <row r="161" spans="1:20" ht="16.5" customHeight="1" thickBot="1" x14ac:dyDescent="0.35">
      <c r="A161" t="s">
        <v>204</v>
      </c>
      <c r="B161" t="s">
        <v>205</v>
      </c>
      <c r="C161" t="s">
        <v>14</v>
      </c>
      <c r="D161" t="s">
        <v>160</v>
      </c>
      <c r="E161">
        <v>23.928599999999999</v>
      </c>
      <c r="F161">
        <v>55.5</v>
      </c>
      <c r="G161">
        <v>78.81</v>
      </c>
      <c r="H161" s="16">
        <f t="shared" si="36"/>
        <v>3.9880999999999998</v>
      </c>
      <c r="I161" s="17">
        <f t="shared" si="37"/>
        <v>5.55</v>
      </c>
      <c r="J161" s="17">
        <f t="shared" si="38"/>
        <v>7.8810000000000002</v>
      </c>
      <c r="K161" s="18">
        <v>154</v>
      </c>
      <c r="L161">
        <f t="shared" si="44"/>
        <v>1.9566354125358376</v>
      </c>
      <c r="M161">
        <f t="shared" si="43"/>
        <v>2.3298231586503921</v>
      </c>
      <c r="N161">
        <f>SQRT((((H161-P6)^2)+(I161-Q6)^2)+(J161-R6)^2)</f>
        <v>2.5493465267658664</v>
      </c>
      <c r="O161">
        <f t="shared" si="39"/>
        <v>1.9566354125358376</v>
      </c>
      <c r="P161" s="13">
        <v>154</v>
      </c>
      <c r="Q161" s="5">
        <v>152</v>
      </c>
      <c r="R161" s="5">
        <f t="shared" si="40"/>
        <v>1</v>
      </c>
      <c r="S161" s="5" t="str">
        <f t="shared" si="41"/>
        <v xml:space="preserve">  </v>
      </c>
      <c r="T161" s="5" t="str">
        <f t="shared" si="42"/>
        <v xml:space="preserve">  </v>
      </c>
    </row>
    <row r="162" spans="1:20" ht="16.5" customHeight="1" thickBot="1" x14ac:dyDescent="0.35">
      <c r="A162" t="s">
        <v>204</v>
      </c>
      <c r="B162" t="s">
        <v>205</v>
      </c>
      <c r="C162" t="s">
        <v>165</v>
      </c>
      <c r="D162" t="s">
        <v>160</v>
      </c>
      <c r="E162">
        <v>26</v>
      </c>
      <c r="F162">
        <v>58.04</v>
      </c>
      <c r="G162">
        <v>85.46</v>
      </c>
      <c r="H162" s="16">
        <f t="shared" si="36"/>
        <v>4.333333333333333</v>
      </c>
      <c r="I162" s="17">
        <f t="shared" si="37"/>
        <v>5.8040000000000003</v>
      </c>
      <c r="J162" s="17">
        <f t="shared" si="38"/>
        <v>8.5459999999999994</v>
      </c>
      <c r="K162" s="18">
        <v>155</v>
      </c>
      <c r="L162">
        <f t="shared" si="44"/>
        <v>1.3229917800355626</v>
      </c>
      <c r="M162">
        <f t="shared" si="43"/>
        <v>2.3203435522253018</v>
      </c>
      <c r="N162">
        <f>SQRT((((H162-P6)^2)+(I162-Q6)^2)+(J162-R6)^2)</f>
        <v>2.0790499785486234</v>
      </c>
      <c r="O162">
        <f t="shared" si="39"/>
        <v>1.3229917800355626</v>
      </c>
      <c r="P162" s="13">
        <v>155</v>
      </c>
      <c r="Q162" s="5">
        <v>153</v>
      </c>
      <c r="R162" s="5">
        <f t="shared" si="40"/>
        <v>1</v>
      </c>
      <c r="S162" s="5" t="str">
        <f t="shared" si="41"/>
        <v xml:space="preserve">  </v>
      </c>
      <c r="T162" s="5" t="str">
        <f t="shared" si="42"/>
        <v xml:space="preserve">  </v>
      </c>
    </row>
    <row r="163" spans="1:20" ht="16.5" customHeight="1" thickBot="1" x14ac:dyDescent="0.35">
      <c r="A163" t="s">
        <v>206</v>
      </c>
      <c r="B163" t="s">
        <v>207</v>
      </c>
      <c r="C163" t="s">
        <v>12</v>
      </c>
      <c r="D163" t="s">
        <v>208</v>
      </c>
      <c r="E163">
        <v>23.892900000000001</v>
      </c>
      <c r="F163">
        <v>61.58</v>
      </c>
      <c r="G163">
        <v>77.37</v>
      </c>
      <c r="H163" s="16">
        <f t="shared" si="36"/>
        <v>3.9821500000000003</v>
      </c>
      <c r="I163" s="17">
        <f t="shared" si="37"/>
        <v>6.1579999999999995</v>
      </c>
      <c r="J163" s="17">
        <f t="shared" si="38"/>
        <v>7.7370000000000001</v>
      </c>
      <c r="K163" s="18">
        <v>156</v>
      </c>
      <c r="L163">
        <f t="shared" si="44"/>
        <v>1.7141336198651458</v>
      </c>
      <c r="M163">
        <f t="shared" si="43"/>
        <v>1.7800339509180692</v>
      </c>
      <c r="N163">
        <f>SQRT((((H163-P6)^2)+(I163-Q6)^2)+(J163-R6)^2)</f>
        <v>2.1544791027927119</v>
      </c>
      <c r="O163">
        <f t="shared" si="39"/>
        <v>1.7141336198651458</v>
      </c>
      <c r="P163" s="13">
        <v>156</v>
      </c>
      <c r="Q163" s="5">
        <v>154</v>
      </c>
      <c r="R163" s="5">
        <f t="shared" si="40"/>
        <v>1</v>
      </c>
      <c r="S163" s="5" t="str">
        <f t="shared" si="41"/>
        <v xml:space="preserve">  </v>
      </c>
      <c r="T163" s="5" t="str">
        <f t="shared" si="42"/>
        <v xml:space="preserve">  </v>
      </c>
    </row>
    <row r="164" spans="1:20" ht="16.5" customHeight="1" thickBot="1" x14ac:dyDescent="0.35">
      <c r="A164" t="s">
        <v>206</v>
      </c>
      <c r="B164" t="s">
        <v>207</v>
      </c>
      <c r="C164" t="s">
        <v>14</v>
      </c>
      <c r="D164" t="s">
        <v>208</v>
      </c>
      <c r="E164">
        <v>22.68</v>
      </c>
      <c r="F164">
        <v>53.2</v>
      </c>
      <c r="G164">
        <v>78.569999999999993</v>
      </c>
      <c r="H164" s="16">
        <f t="shared" si="36"/>
        <v>3.78</v>
      </c>
      <c r="I164" s="17">
        <f t="shared" si="37"/>
        <v>5.32</v>
      </c>
      <c r="J164" s="17">
        <f t="shared" si="38"/>
        <v>7.8569999999999993</v>
      </c>
      <c r="K164" s="18">
        <v>157</v>
      </c>
      <c r="L164">
        <f t="shared" si="44"/>
        <v>2.1776219508408454</v>
      </c>
      <c r="M164">
        <f t="shared" si="43"/>
        <v>2.4913313443596956</v>
      </c>
      <c r="N164">
        <f>SQRT((((H164-P6)^2)+(I164-Q6)^2)+(J164-R6)^2)</f>
        <v>2.7581824595806905</v>
      </c>
      <c r="O164">
        <f t="shared" si="39"/>
        <v>2.1776219508408454</v>
      </c>
      <c r="P164" s="13">
        <v>157</v>
      </c>
      <c r="Q164" s="5">
        <v>155</v>
      </c>
      <c r="R164" s="5">
        <f t="shared" si="40"/>
        <v>1</v>
      </c>
      <c r="S164" s="5" t="str">
        <f t="shared" si="41"/>
        <v xml:space="preserve">  </v>
      </c>
      <c r="T164" s="5" t="str">
        <f t="shared" si="42"/>
        <v xml:space="preserve">  </v>
      </c>
    </row>
    <row r="165" spans="1:20" ht="16.5" customHeight="1" thickBot="1" x14ac:dyDescent="0.35">
      <c r="A165" t="s">
        <v>206</v>
      </c>
      <c r="B165" t="s">
        <v>207</v>
      </c>
      <c r="C165" t="s">
        <v>165</v>
      </c>
      <c r="D165" t="s">
        <v>208</v>
      </c>
      <c r="E165">
        <v>23.269200000000001</v>
      </c>
      <c r="F165">
        <v>55.12</v>
      </c>
      <c r="G165">
        <v>84.98</v>
      </c>
      <c r="H165" s="16">
        <f t="shared" si="36"/>
        <v>3.8782000000000001</v>
      </c>
      <c r="I165" s="17">
        <f t="shared" si="37"/>
        <v>5.5119999999999996</v>
      </c>
      <c r="J165" s="17">
        <f t="shared" si="38"/>
        <v>8.4980000000000011</v>
      </c>
      <c r="K165" s="18">
        <v>158</v>
      </c>
      <c r="L165">
        <f t="shared" si="44"/>
        <v>1.6465922185479585</v>
      </c>
      <c r="M165">
        <f t="shared" si="43"/>
        <v>2.3913560700971099</v>
      </c>
      <c r="N165">
        <f>SQRT((((H165-P6)^2)+(I165-Q6)^2)+(J165-R6)^2)</f>
        <v>2.3189294441486976</v>
      </c>
      <c r="O165">
        <f t="shared" si="39"/>
        <v>1.6465922185479585</v>
      </c>
      <c r="P165" s="13">
        <v>158</v>
      </c>
      <c r="Q165" s="5">
        <v>156</v>
      </c>
      <c r="R165" s="5">
        <f t="shared" si="40"/>
        <v>1</v>
      </c>
      <c r="S165" s="5" t="str">
        <f t="shared" si="41"/>
        <v xml:space="preserve">  </v>
      </c>
      <c r="T165" s="5" t="str">
        <f t="shared" si="42"/>
        <v xml:space="preserve">  </v>
      </c>
    </row>
    <row r="166" spans="1:20" ht="16.5" customHeight="1" thickBot="1" x14ac:dyDescent="0.35">
      <c r="A166" t="s">
        <v>209</v>
      </c>
      <c r="B166" t="s">
        <v>210</v>
      </c>
      <c r="C166" t="s">
        <v>12</v>
      </c>
      <c r="D166" t="s">
        <v>211</v>
      </c>
      <c r="E166">
        <v>24.5</v>
      </c>
      <c r="F166">
        <v>67.209999999999994</v>
      </c>
      <c r="G166">
        <v>82.69</v>
      </c>
      <c r="H166" s="16">
        <f t="shared" si="36"/>
        <v>4.083333333333333</v>
      </c>
      <c r="I166" s="17">
        <f t="shared" si="37"/>
        <v>6.7209999999999992</v>
      </c>
      <c r="J166" s="17">
        <f t="shared" si="38"/>
        <v>8.2690000000000001</v>
      </c>
      <c r="K166" s="18">
        <v>159</v>
      </c>
      <c r="L166">
        <f t="shared" si="44"/>
        <v>1.0113304355525938</v>
      </c>
      <c r="M166">
        <f t="shared" si="43"/>
        <v>1.3856792078929627</v>
      </c>
      <c r="N166">
        <f>SQRT((((H166-P6)^2)+(I166-Q6)^2)+(J166-R6)^2)</f>
        <v>1.3932833452447375</v>
      </c>
      <c r="O166">
        <f t="shared" si="39"/>
        <v>1.0113304355525938</v>
      </c>
      <c r="P166" s="13">
        <v>159</v>
      </c>
      <c r="Q166" s="5">
        <v>157</v>
      </c>
      <c r="R166" s="5">
        <f t="shared" si="40"/>
        <v>1</v>
      </c>
      <c r="S166" s="5" t="str">
        <f t="shared" si="41"/>
        <v xml:space="preserve">  </v>
      </c>
      <c r="T166" s="5" t="str">
        <f t="shared" si="42"/>
        <v xml:space="preserve">  </v>
      </c>
    </row>
    <row r="167" spans="1:20" ht="16.5" customHeight="1" thickBot="1" x14ac:dyDescent="0.35">
      <c r="A167" t="s">
        <v>209</v>
      </c>
      <c r="B167" t="s">
        <v>210</v>
      </c>
      <c r="C167" t="s">
        <v>14</v>
      </c>
      <c r="D167" t="s">
        <v>211</v>
      </c>
      <c r="E167">
        <v>22.666699999999999</v>
      </c>
      <c r="F167">
        <v>73.81</v>
      </c>
      <c r="G167">
        <v>86.7</v>
      </c>
      <c r="H167" s="17">
        <f t="shared" si="36"/>
        <v>3.7777833333333333</v>
      </c>
      <c r="I167" s="17">
        <f t="shared" si="37"/>
        <v>7.3810000000000002</v>
      </c>
      <c r="J167" s="16">
        <f t="shared" si="38"/>
        <v>8.67</v>
      </c>
      <c r="K167" s="18">
        <v>160</v>
      </c>
      <c r="L167">
        <f t="shared" si="44"/>
        <v>0.87997062574343909</v>
      </c>
      <c r="M167">
        <f t="shared" si="43"/>
        <v>0.98577380767119549</v>
      </c>
      <c r="N167">
        <f>SQRT((((H167-P6)^2)+(I167-Q6)^2)+(J167-R6)^2)</f>
        <v>0.65191240810408424</v>
      </c>
      <c r="O167">
        <f t="shared" si="39"/>
        <v>0.65191240810408424</v>
      </c>
      <c r="P167" s="13">
        <v>160</v>
      </c>
      <c r="Q167" s="5">
        <v>158</v>
      </c>
      <c r="R167" s="5">
        <f t="shared" si="40"/>
        <v>1</v>
      </c>
      <c r="S167" s="5" t="str">
        <f t="shared" si="41"/>
        <v xml:space="preserve">  </v>
      </c>
      <c r="T167" s="5" t="str">
        <f t="shared" si="42"/>
        <v xml:space="preserve">  </v>
      </c>
    </row>
    <row r="168" spans="1:20" ht="16.5" customHeight="1" thickBot="1" x14ac:dyDescent="0.35">
      <c r="A168" t="s">
        <v>209</v>
      </c>
      <c r="B168" t="s">
        <v>210</v>
      </c>
      <c r="C168" t="s">
        <v>165</v>
      </c>
      <c r="D168" t="s">
        <v>208</v>
      </c>
      <c r="E168">
        <v>23.68</v>
      </c>
      <c r="F168">
        <v>51.47</v>
      </c>
      <c r="G168">
        <v>75.319999999999993</v>
      </c>
      <c r="H168" s="16">
        <f t="shared" ref="H168:H190" si="45">E168/6</f>
        <v>3.9466666666666668</v>
      </c>
      <c r="I168" s="17">
        <f t="shared" ref="I168:I190" si="46">F168/10</f>
        <v>5.1470000000000002</v>
      </c>
      <c r="J168" s="17">
        <f t="shared" ref="J168:J190" si="47">G168/10</f>
        <v>7.5319999999999991</v>
      </c>
      <c r="K168" s="18">
        <v>161</v>
      </c>
      <c r="L168">
        <f t="shared" si="44"/>
        <v>2.4895232530670741</v>
      </c>
      <c r="M168">
        <f t="shared" si="43"/>
        <v>2.7327693077719166</v>
      </c>
      <c r="N168">
        <f>SQRT((((H168-P6)^2)+(I168-Q6)^2)+(J168-R6)^2)</f>
        <v>3.0751287294111282</v>
      </c>
      <c r="O168">
        <f t="shared" si="39"/>
        <v>2.4895232530670741</v>
      </c>
      <c r="P168" s="13">
        <v>161</v>
      </c>
      <c r="Q168" s="5">
        <v>159</v>
      </c>
      <c r="R168" s="5">
        <f t="shared" si="40"/>
        <v>1</v>
      </c>
      <c r="S168" s="5" t="str">
        <f t="shared" si="41"/>
        <v xml:space="preserve">  </v>
      </c>
      <c r="T168" s="5" t="str">
        <f t="shared" si="42"/>
        <v xml:space="preserve">  </v>
      </c>
    </row>
    <row r="169" spans="1:20" ht="16.5" customHeight="1" thickBot="1" x14ac:dyDescent="0.35">
      <c r="A169" t="s">
        <v>212</v>
      </c>
      <c r="B169" t="s">
        <v>213</v>
      </c>
      <c r="C169" t="s">
        <v>12</v>
      </c>
      <c r="D169" t="s">
        <v>82</v>
      </c>
      <c r="E169">
        <v>25.1538</v>
      </c>
      <c r="F169">
        <v>77.56</v>
      </c>
      <c r="G169">
        <v>87.68</v>
      </c>
      <c r="H169" s="17">
        <f t="shared" si="45"/>
        <v>4.1923000000000004</v>
      </c>
      <c r="I169" s="17">
        <f t="shared" si="46"/>
        <v>7.7560000000000002</v>
      </c>
      <c r="J169" s="16">
        <f t="shared" si="47"/>
        <v>8.7680000000000007</v>
      </c>
      <c r="K169" s="18">
        <v>162</v>
      </c>
      <c r="L169">
        <f t="shared" si="44"/>
        <v>0.95680744373781312</v>
      </c>
      <c r="M169">
        <f t="shared" si="43"/>
        <v>1.2827413783693467</v>
      </c>
      <c r="N169">
        <f>SQRT((((H169-P6)^2)+(I169-Q6)^2)+(J169-R6)^2)</f>
        <v>0.55757645819240609</v>
      </c>
      <c r="O169">
        <f t="shared" si="39"/>
        <v>0.55757645819240609</v>
      </c>
      <c r="P169" s="13">
        <v>162</v>
      </c>
      <c r="Q169" s="5">
        <v>160</v>
      </c>
      <c r="R169" s="5" t="str">
        <f t="shared" si="40"/>
        <v xml:space="preserve">  </v>
      </c>
      <c r="S169" s="5" t="str">
        <f t="shared" si="41"/>
        <v xml:space="preserve">  </v>
      </c>
      <c r="T169" s="5">
        <f t="shared" si="42"/>
        <v>1</v>
      </c>
    </row>
    <row r="170" spans="1:20" ht="16.5" customHeight="1" thickBot="1" x14ac:dyDescent="0.35">
      <c r="A170" t="s">
        <v>212</v>
      </c>
      <c r="B170" t="s">
        <v>213</v>
      </c>
      <c r="C170" t="s">
        <v>14</v>
      </c>
      <c r="D170" t="s">
        <v>92</v>
      </c>
      <c r="E170">
        <v>25.166699999999999</v>
      </c>
      <c r="F170">
        <v>67.19</v>
      </c>
      <c r="G170">
        <v>87.14</v>
      </c>
      <c r="H170" s="16">
        <f t="shared" si="45"/>
        <v>4.1944499999999998</v>
      </c>
      <c r="I170" s="17">
        <f t="shared" si="46"/>
        <v>6.7189999999999994</v>
      </c>
      <c r="J170" s="17">
        <f t="shared" si="47"/>
        <v>8.7140000000000004</v>
      </c>
      <c r="K170" s="18">
        <v>163</v>
      </c>
      <c r="L170">
        <f t="shared" si="44"/>
        <v>0.57205280661857461</v>
      </c>
      <c r="M170">
        <f t="shared" si="43"/>
        <v>1.6147566378909213</v>
      </c>
      <c r="N170">
        <f>SQRT((((H170-P6)^2)+(I170-Q6)^2)+(J170-R6)^2)</f>
        <v>1.163855569889275</v>
      </c>
      <c r="O170">
        <f t="shared" si="39"/>
        <v>0.57205280661857461</v>
      </c>
      <c r="P170" s="13">
        <v>163</v>
      </c>
      <c r="Q170" s="5">
        <v>161</v>
      </c>
      <c r="R170" s="5">
        <f t="shared" si="40"/>
        <v>1</v>
      </c>
      <c r="S170" s="5" t="str">
        <f t="shared" si="41"/>
        <v xml:space="preserve">  </v>
      </c>
      <c r="T170" s="5" t="str">
        <f t="shared" si="42"/>
        <v xml:space="preserve">  </v>
      </c>
    </row>
    <row r="171" spans="1:20" ht="16.5" customHeight="1" thickBot="1" x14ac:dyDescent="0.35">
      <c r="A171" t="s">
        <v>212</v>
      </c>
      <c r="B171" t="s">
        <v>213</v>
      </c>
      <c r="C171" t="s">
        <v>165</v>
      </c>
      <c r="D171" t="s">
        <v>92</v>
      </c>
      <c r="E171">
        <v>25.087</v>
      </c>
      <c r="F171">
        <v>65.78</v>
      </c>
      <c r="G171">
        <v>80.290000000000006</v>
      </c>
      <c r="H171" s="16">
        <f t="shared" si="45"/>
        <v>4.1811666666666669</v>
      </c>
      <c r="I171" s="17">
        <f t="shared" si="46"/>
        <v>6.5780000000000003</v>
      </c>
      <c r="J171" s="17">
        <f t="shared" si="47"/>
        <v>8.0289999999999999</v>
      </c>
      <c r="K171" s="18">
        <v>164</v>
      </c>
      <c r="L171">
        <f t="shared" si="44"/>
        <v>1.2647071246147592</v>
      </c>
      <c r="M171">
        <f t="shared" si="43"/>
        <v>1.5243994356282959</v>
      </c>
      <c r="N171">
        <f>SQRT((((H171-P6)^2)+(I171-Q6)^2)+(J171-R6)^2)</f>
        <v>1.6769278464780064</v>
      </c>
      <c r="O171">
        <f t="shared" si="39"/>
        <v>1.2647071246147592</v>
      </c>
      <c r="P171" s="13">
        <v>164</v>
      </c>
      <c r="Q171" s="5">
        <v>162</v>
      </c>
      <c r="R171" s="5" t="str">
        <f t="shared" si="40"/>
        <v xml:space="preserve">  </v>
      </c>
      <c r="S171" s="5" t="str">
        <f t="shared" si="41"/>
        <v xml:space="preserve">  </v>
      </c>
      <c r="T171" s="5">
        <f t="shared" si="42"/>
        <v>1</v>
      </c>
    </row>
    <row r="172" spans="1:20" ht="16.5" customHeight="1" thickBot="1" x14ac:dyDescent="0.35">
      <c r="A172" t="s">
        <v>214</v>
      </c>
      <c r="B172" t="s">
        <v>215</v>
      </c>
      <c r="C172" t="s">
        <v>12</v>
      </c>
      <c r="D172" t="s">
        <v>199</v>
      </c>
      <c r="E172">
        <v>25.359000000000002</v>
      </c>
      <c r="F172">
        <v>63.52</v>
      </c>
      <c r="G172">
        <v>92.5</v>
      </c>
      <c r="H172" s="16">
        <f t="shared" si="45"/>
        <v>4.2265000000000006</v>
      </c>
      <c r="I172" s="17">
        <f t="shared" si="46"/>
        <v>6.3520000000000003</v>
      </c>
      <c r="J172" s="17">
        <f t="shared" si="47"/>
        <v>9.25</v>
      </c>
      <c r="K172" s="18">
        <v>165</v>
      </c>
      <c r="L172">
        <f t="shared" si="44"/>
        <v>0.57777369654120492</v>
      </c>
      <c r="M172">
        <f t="shared" si="43"/>
        <v>2.1571193485197084</v>
      </c>
      <c r="N172">
        <f>SQRT((((H172-P6)^2)+(I172-Q6)^2)+(J172-R6)^2)</f>
        <v>1.4088219357703045</v>
      </c>
      <c r="O172">
        <f t="shared" si="39"/>
        <v>0.57777369654120492</v>
      </c>
      <c r="P172" s="13">
        <v>165</v>
      </c>
      <c r="Q172" s="5">
        <v>163</v>
      </c>
      <c r="R172" s="5">
        <f t="shared" si="40"/>
        <v>1</v>
      </c>
      <c r="S172" s="5" t="str">
        <f t="shared" si="41"/>
        <v xml:space="preserve">  </v>
      </c>
      <c r="T172" s="5" t="str">
        <f t="shared" si="42"/>
        <v xml:space="preserve">  </v>
      </c>
    </row>
    <row r="173" spans="1:20" ht="16.5" customHeight="1" thickBot="1" x14ac:dyDescent="0.35">
      <c r="A173" t="s">
        <v>214</v>
      </c>
      <c r="B173" t="s">
        <v>215</v>
      </c>
      <c r="C173" t="s">
        <v>14</v>
      </c>
      <c r="D173" t="s">
        <v>199</v>
      </c>
      <c r="E173">
        <v>23.9697</v>
      </c>
      <c r="F173">
        <v>52.41</v>
      </c>
      <c r="G173">
        <v>80.36</v>
      </c>
      <c r="H173" s="16">
        <f t="shared" si="45"/>
        <v>3.9949499999999998</v>
      </c>
      <c r="I173" s="17">
        <f t="shared" si="46"/>
        <v>5.2409999999999997</v>
      </c>
      <c r="J173" s="17">
        <f t="shared" si="47"/>
        <v>8.0359999999999996</v>
      </c>
      <c r="K173" s="18">
        <v>166</v>
      </c>
      <c r="L173">
        <f t="shared" si="44"/>
        <v>2.0914362561233344</v>
      </c>
      <c r="M173">
        <f t="shared" si="43"/>
        <v>2.6244442077791996</v>
      </c>
      <c r="N173">
        <f>SQRT((((H173-P6)^2)+(I173-Q6)^2)+(J173-R6)^2)</f>
        <v>2.7463761464328389</v>
      </c>
      <c r="O173">
        <f t="shared" si="39"/>
        <v>2.0914362561233344</v>
      </c>
      <c r="P173" s="13">
        <v>166</v>
      </c>
      <c r="Q173" s="5">
        <v>164</v>
      </c>
      <c r="R173" s="5">
        <f t="shared" si="40"/>
        <v>1</v>
      </c>
      <c r="S173" s="5" t="str">
        <f t="shared" si="41"/>
        <v xml:space="preserve">  </v>
      </c>
      <c r="T173" s="5" t="str">
        <f t="shared" si="42"/>
        <v xml:space="preserve">  </v>
      </c>
    </row>
    <row r="174" spans="1:20" ht="16.5" customHeight="1" thickBot="1" x14ac:dyDescent="0.35">
      <c r="A174" t="s">
        <v>214</v>
      </c>
      <c r="B174" t="s">
        <v>215</v>
      </c>
      <c r="C174" t="s">
        <v>165</v>
      </c>
      <c r="D174" t="s">
        <v>133</v>
      </c>
      <c r="E174">
        <v>23.65</v>
      </c>
      <c r="F174">
        <v>54.11</v>
      </c>
      <c r="G174">
        <v>79.27</v>
      </c>
      <c r="H174" s="16">
        <f t="shared" si="45"/>
        <v>3.9416666666666664</v>
      </c>
      <c r="I174" s="17">
        <f t="shared" si="46"/>
        <v>5.4109999999999996</v>
      </c>
      <c r="J174" s="17">
        <f t="shared" si="47"/>
        <v>7.9269999999999996</v>
      </c>
      <c r="K174" s="18">
        <v>167</v>
      </c>
      <c r="L174">
        <f t="shared" si="44"/>
        <v>2.0337737568925904</v>
      </c>
      <c r="M174">
        <f t="shared" si="43"/>
        <v>2.4453717691802073</v>
      </c>
      <c r="N174">
        <f>SQRT((((H174-P6)^2)+(I174-Q6)^2)+(J174-R6)^2)</f>
        <v>2.6439372538797197</v>
      </c>
      <c r="O174">
        <f t="shared" si="39"/>
        <v>2.0337737568925904</v>
      </c>
      <c r="P174" s="13">
        <v>167</v>
      </c>
      <c r="Q174" s="5">
        <v>165</v>
      </c>
      <c r="R174" s="5">
        <f t="shared" si="40"/>
        <v>1</v>
      </c>
      <c r="S174" s="5" t="str">
        <f t="shared" si="41"/>
        <v xml:space="preserve">  </v>
      </c>
      <c r="T174" s="5" t="str">
        <f t="shared" si="42"/>
        <v xml:space="preserve">  </v>
      </c>
    </row>
    <row r="175" spans="1:20" ht="16.5" customHeight="1" thickBot="1" x14ac:dyDescent="0.35">
      <c r="A175" t="s">
        <v>216</v>
      </c>
      <c r="B175" t="s">
        <v>217</v>
      </c>
      <c r="C175" t="s">
        <v>12</v>
      </c>
      <c r="D175" t="s">
        <v>170</v>
      </c>
      <c r="E175">
        <v>25.5</v>
      </c>
      <c r="F175">
        <v>83.17</v>
      </c>
      <c r="G175">
        <v>88.49</v>
      </c>
      <c r="H175" s="17">
        <f t="shared" si="45"/>
        <v>4.25</v>
      </c>
      <c r="I175" s="17">
        <f t="shared" si="46"/>
        <v>8.3170000000000002</v>
      </c>
      <c r="J175" s="16">
        <f t="shared" si="47"/>
        <v>8.8490000000000002</v>
      </c>
      <c r="K175" s="18">
        <v>168</v>
      </c>
      <c r="L175">
        <f t="shared" si="44"/>
        <v>1.4434053580903352</v>
      </c>
      <c r="M175">
        <f t="shared" si="43"/>
        <v>1.4946264417603117</v>
      </c>
      <c r="N175">
        <f>SQRT((((H175-P6)^2)+(I175-Q6)^2)+(J175-R6)^2)</f>
        <v>0.80312502971740884</v>
      </c>
      <c r="O175">
        <f t="shared" si="39"/>
        <v>0.80312502971740884</v>
      </c>
      <c r="P175" s="13">
        <v>168</v>
      </c>
      <c r="Q175" s="5">
        <v>166</v>
      </c>
      <c r="R175" s="5">
        <f t="shared" si="40"/>
        <v>1</v>
      </c>
      <c r="S175" s="5" t="str">
        <f t="shared" si="41"/>
        <v xml:space="preserve">  </v>
      </c>
      <c r="T175" s="5" t="str">
        <f t="shared" si="42"/>
        <v xml:space="preserve">  </v>
      </c>
    </row>
    <row r="176" spans="1:20" ht="16.5" customHeight="1" thickBot="1" x14ac:dyDescent="0.35">
      <c r="A176" t="s">
        <v>216</v>
      </c>
      <c r="B176" t="s">
        <v>217</v>
      </c>
      <c r="C176" t="s">
        <v>14</v>
      </c>
      <c r="D176" t="s">
        <v>170</v>
      </c>
      <c r="E176">
        <v>24.583300000000001</v>
      </c>
      <c r="F176">
        <v>61.54</v>
      </c>
      <c r="G176">
        <v>78.27</v>
      </c>
      <c r="H176" s="16">
        <f t="shared" si="45"/>
        <v>4.0972166666666672</v>
      </c>
      <c r="I176" s="17">
        <f t="shared" si="46"/>
        <v>6.1539999999999999</v>
      </c>
      <c r="J176" s="17">
        <f t="shared" si="47"/>
        <v>7.827</v>
      </c>
      <c r="K176" s="18">
        <v>169</v>
      </c>
      <c r="L176">
        <f t="shared" si="44"/>
        <v>1.6213003259201235</v>
      </c>
      <c r="M176">
        <f t="shared" si="43"/>
        <v>1.8284611185091784</v>
      </c>
      <c r="N176">
        <f>SQRT((((H176-P6)^2)+(I176-Q6)^2)+(J176-R6)^2)</f>
        <v>2.1056642657008102</v>
      </c>
      <c r="O176">
        <f t="shared" si="39"/>
        <v>1.6213003259201235</v>
      </c>
      <c r="P176" s="13">
        <v>169</v>
      </c>
      <c r="Q176" s="5">
        <v>167</v>
      </c>
      <c r="R176" s="5">
        <f t="shared" si="40"/>
        <v>1</v>
      </c>
      <c r="S176" s="5" t="str">
        <f t="shared" si="41"/>
        <v xml:space="preserve">  </v>
      </c>
      <c r="T176" s="5" t="str">
        <f t="shared" si="42"/>
        <v xml:space="preserve">  </v>
      </c>
    </row>
    <row r="177" spans="1:20" ht="16.5" customHeight="1" thickBot="1" x14ac:dyDescent="0.35">
      <c r="A177" t="s">
        <v>218</v>
      </c>
      <c r="B177" t="s">
        <v>219</v>
      </c>
      <c r="C177" t="s">
        <v>12</v>
      </c>
      <c r="D177" t="s">
        <v>145</v>
      </c>
      <c r="E177">
        <v>24.75</v>
      </c>
      <c r="F177">
        <v>37.44</v>
      </c>
      <c r="G177">
        <v>56.35</v>
      </c>
      <c r="H177" s="17">
        <f t="shared" si="45"/>
        <v>4.125</v>
      </c>
      <c r="I177" s="16">
        <f t="shared" si="46"/>
        <v>3.7439999999999998</v>
      </c>
      <c r="J177" s="17">
        <f t="shared" si="47"/>
        <v>5.6349999999999998</v>
      </c>
      <c r="K177" s="18">
        <v>170</v>
      </c>
      <c r="L177">
        <f t="shared" si="44"/>
        <v>4.8127288892076487</v>
      </c>
      <c r="M177">
        <f t="shared" si="43"/>
        <v>4.7148953187911919</v>
      </c>
      <c r="N177">
        <f>SQRT((((H177-P6)^2)+(I177-Q6)^2)+(J177-R6)^2)</f>
        <v>5.3572209194794826</v>
      </c>
      <c r="O177">
        <f t="shared" si="39"/>
        <v>4.7148953187911919</v>
      </c>
      <c r="P177" s="13">
        <v>170</v>
      </c>
      <c r="Q177" s="5">
        <v>168</v>
      </c>
      <c r="R177" s="5" t="str">
        <f t="shared" si="40"/>
        <v xml:space="preserve">  </v>
      </c>
      <c r="S177" s="5" t="str">
        <f t="shared" si="41"/>
        <v xml:space="preserve">  </v>
      </c>
      <c r="T177" s="5">
        <f t="shared" si="42"/>
        <v>1</v>
      </c>
    </row>
    <row r="178" spans="1:20" ht="16.5" customHeight="1" thickBot="1" x14ac:dyDescent="0.35">
      <c r="A178" t="s">
        <v>220</v>
      </c>
      <c r="B178" t="s">
        <v>221</v>
      </c>
      <c r="C178" t="s">
        <v>12</v>
      </c>
      <c r="D178" t="s">
        <v>173</v>
      </c>
      <c r="E178">
        <v>25.8</v>
      </c>
      <c r="F178">
        <v>74.239999999999995</v>
      </c>
      <c r="G178">
        <v>76.430000000000007</v>
      </c>
      <c r="H178" s="17">
        <f t="shared" si="45"/>
        <v>4.3</v>
      </c>
      <c r="I178" s="16">
        <f t="shared" si="46"/>
        <v>7.4239999999999995</v>
      </c>
      <c r="J178" s="17">
        <f t="shared" si="47"/>
        <v>7.6430000000000007</v>
      </c>
      <c r="K178" s="18">
        <v>171</v>
      </c>
      <c r="L178">
        <f t="shared" si="44"/>
        <v>1.6734606940301542</v>
      </c>
      <c r="M178">
        <f t="shared" si="43"/>
        <v>1.1901237472250894</v>
      </c>
      <c r="N178">
        <f>SQRT((((H178-P6)^2)+(I178-Q6)^2)+(J178-R6)^2)</f>
        <v>1.6618595448047302</v>
      </c>
      <c r="O178">
        <f t="shared" si="39"/>
        <v>1.1901237472250894</v>
      </c>
      <c r="P178" s="13">
        <v>171</v>
      </c>
      <c r="Q178" s="5">
        <v>169</v>
      </c>
      <c r="R178" s="5">
        <f t="shared" si="40"/>
        <v>1</v>
      </c>
      <c r="S178" s="5" t="str">
        <f t="shared" si="41"/>
        <v xml:space="preserve">  </v>
      </c>
      <c r="T178" s="5" t="str">
        <f t="shared" si="42"/>
        <v xml:space="preserve">  </v>
      </c>
    </row>
    <row r="179" spans="1:20" ht="16.5" customHeight="1" thickBot="1" x14ac:dyDescent="0.35">
      <c r="A179" t="s">
        <v>220</v>
      </c>
      <c r="B179" t="s">
        <v>221</v>
      </c>
      <c r="C179" t="s">
        <v>14</v>
      </c>
      <c r="D179" t="s">
        <v>173</v>
      </c>
      <c r="E179">
        <v>23.769200000000001</v>
      </c>
      <c r="F179">
        <v>71.95</v>
      </c>
      <c r="G179">
        <v>83.86</v>
      </c>
      <c r="H179" s="16">
        <f t="shared" si="45"/>
        <v>3.9615333333333336</v>
      </c>
      <c r="I179" s="17">
        <f t="shared" si="46"/>
        <v>7.1950000000000003</v>
      </c>
      <c r="J179" s="17">
        <f t="shared" si="47"/>
        <v>8.3859999999999992</v>
      </c>
      <c r="K179" s="18">
        <v>172</v>
      </c>
      <c r="L179">
        <f t="shared" si="44"/>
        <v>0.94761832495673093</v>
      </c>
      <c r="M179">
        <f t="shared" si="43"/>
        <v>1.0314631293788774</v>
      </c>
      <c r="N179">
        <f>SQRT((((H179-P6)^2)+(I179-Q6)^2)+(J179-R6)^2)</f>
        <v>0.98866227814029939</v>
      </c>
      <c r="O179">
        <f t="shared" si="39"/>
        <v>0.94761832495673093</v>
      </c>
      <c r="P179" s="13">
        <v>172</v>
      </c>
      <c r="Q179" s="5">
        <v>170</v>
      </c>
      <c r="R179" s="5" t="str">
        <f t="shared" si="40"/>
        <v xml:space="preserve">  </v>
      </c>
      <c r="S179" s="5">
        <f t="shared" si="41"/>
        <v>1</v>
      </c>
      <c r="T179" s="5" t="str">
        <f t="shared" si="42"/>
        <v xml:space="preserve">  </v>
      </c>
    </row>
    <row r="180" spans="1:20" ht="16.5" customHeight="1" thickBot="1" x14ac:dyDescent="0.35">
      <c r="A180" t="s">
        <v>222</v>
      </c>
      <c r="B180" t="s">
        <v>223</v>
      </c>
      <c r="C180" t="s">
        <v>12</v>
      </c>
      <c r="D180" t="s">
        <v>224</v>
      </c>
      <c r="E180">
        <v>24.777799999999999</v>
      </c>
      <c r="F180">
        <v>70.180000000000007</v>
      </c>
      <c r="G180">
        <v>93.81</v>
      </c>
      <c r="H180" s="16">
        <f t="shared" si="45"/>
        <v>4.1296333333333335</v>
      </c>
      <c r="I180" s="17">
        <f t="shared" si="46"/>
        <v>7.0180000000000007</v>
      </c>
      <c r="J180" s="17">
        <f t="shared" si="47"/>
        <v>9.3810000000000002</v>
      </c>
      <c r="K180" s="18">
        <v>173</v>
      </c>
      <c r="L180">
        <f t="shared" si="44"/>
        <v>0.21826002819084128</v>
      </c>
      <c r="M180">
        <f t="shared" si="43"/>
        <v>1.8474942788786477</v>
      </c>
      <c r="N180">
        <f>SQRT((((H180-P6)^2)+(I180-Q6)^2)+(J180-R6)^2)</f>
        <v>0.76017706716187672</v>
      </c>
      <c r="O180">
        <f t="shared" si="39"/>
        <v>0.21826002819084128</v>
      </c>
      <c r="P180" s="13">
        <v>173</v>
      </c>
      <c r="Q180" s="5">
        <v>171</v>
      </c>
      <c r="R180" s="5" t="str">
        <f t="shared" si="40"/>
        <v xml:space="preserve">  </v>
      </c>
      <c r="S180" s="5">
        <f t="shared" si="41"/>
        <v>1</v>
      </c>
      <c r="T180" s="5" t="str">
        <f t="shared" si="42"/>
        <v xml:space="preserve">  </v>
      </c>
    </row>
    <row r="181" spans="1:20" ht="16.5" customHeight="1" thickBot="1" x14ac:dyDescent="0.35">
      <c r="A181" t="s">
        <v>222</v>
      </c>
      <c r="B181" t="s">
        <v>223</v>
      </c>
      <c r="C181" t="s">
        <v>14</v>
      </c>
      <c r="D181" t="s">
        <v>224</v>
      </c>
      <c r="E181">
        <v>24.347799999999999</v>
      </c>
      <c r="F181">
        <v>66.709999999999994</v>
      </c>
      <c r="G181">
        <v>81.55</v>
      </c>
      <c r="H181" s="16">
        <f t="shared" si="45"/>
        <v>4.0579666666666663</v>
      </c>
      <c r="I181" s="17">
        <f t="shared" si="46"/>
        <v>6.6709999999999994</v>
      </c>
      <c r="J181" s="17">
        <f t="shared" si="47"/>
        <v>8.1549999999999994</v>
      </c>
      <c r="K181" s="18">
        <v>174</v>
      </c>
      <c r="L181">
        <f t="shared" si="44"/>
        <v>1.1361149667335024</v>
      </c>
      <c r="M181">
        <f t="shared" si="43"/>
        <v>1.3865417409605818</v>
      </c>
      <c r="N181">
        <f>SQRT((((H181-P6)^2)+(I181-Q6)^2)+(J181-R6)^2)</f>
        <v>1.5044269880507664</v>
      </c>
      <c r="O181">
        <f t="shared" si="39"/>
        <v>1.1361149667335024</v>
      </c>
      <c r="P181" s="13">
        <v>174</v>
      </c>
      <c r="Q181" s="5">
        <v>172</v>
      </c>
      <c r="R181" s="5">
        <f t="shared" si="40"/>
        <v>1</v>
      </c>
      <c r="S181" s="5" t="str">
        <f t="shared" si="41"/>
        <v xml:space="preserve">  </v>
      </c>
      <c r="T181" s="5" t="str">
        <f t="shared" si="42"/>
        <v xml:space="preserve">  </v>
      </c>
    </row>
    <row r="182" spans="1:20" ht="16.5" customHeight="1" thickBot="1" x14ac:dyDescent="0.35">
      <c r="A182" t="s">
        <v>225</v>
      </c>
      <c r="B182" t="s">
        <v>60</v>
      </c>
      <c r="C182" t="s">
        <v>12</v>
      </c>
      <c r="D182" t="s">
        <v>226</v>
      </c>
      <c r="E182">
        <v>24.241399999999999</v>
      </c>
      <c r="F182">
        <v>78.25</v>
      </c>
      <c r="G182">
        <v>88.92</v>
      </c>
      <c r="H182" s="17">
        <f t="shared" si="45"/>
        <v>4.0402333333333331</v>
      </c>
      <c r="I182" s="17">
        <f t="shared" si="46"/>
        <v>7.8250000000000002</v>
      </c>
      <c r="J182" s="16">
        <f t="shared" si="47"/>
        <v>8.8919999999999995</v>
      </c>
      <c r="K182" s="18">
        <v>175</v>
      </c>
      <c r="L182">
        <f t="shared" si="44"/>
        <v>0.9897405517842881</v>
      </c>
      <c r="M182">
        <f t="shared" si="43"/>
        <v>1.2604811266135376</v>
      </c>
      <c r="N182">
        <f>SQRT((((H182-P6)^2)+(I182-Q6)^2)+(J182-R6)^2)</f>
        <v>0.38673845619285568</v>
      </c>
      <c r="O182">
        <f t="shared" si="39"/>
        <v>0.38673845619285568</v>
      </c>
      <c r="P182" s="13">
        <v>175</v>
      </c>
      <c r="Q182" s="5">
        <v>173</v>
      </c>
      <c r="R182" s="5">
        <f t="shared" si="40"/>
        <v>1</v>
      </c>
      <c r="S182" s="5" t="str">
        <f t="shared" si="41"/>
        <v xml:space="preserve">  </v>
      </c>
      <c r="T182" s="5" t="str">
        <f t="shared" si="42"/>
        <v xml:space="preserve">  </v>
      </c>
    </row>
    <row r="183" spans="1:20" ht="16.5" customHeight="1" thickBot="1" x14ac:dyDescent="0.35">
      <c r="A183" t="s">
        <v>225</v>
      </c>
      <c r="B183" t="s">
        <v>60</v>
      </c>
      <c r="C183" t="s">
        <v>14</v>
      </c>
      <c r="D183" t="s">
        <v>226</v>
      </c>
      <c r="E183">
        <v>25.45</v>
      </c>
      <c r="F183">
        <v>80.260000000000005</v>
      </c>
      <c r="G183">
        <v>78.569999999999993</v>
      </c>
      <c r="H183" s="17">
        <f t="shared" si="45"/>
        <v>4.2416666666666663</v>
      </c>
      <c r="I183" s="16">
        <f t="shared" si="46"/>
        <v>8.0259999999999998</v>
      </c>
      <c r="J183" s="17">
        <f t="shared" si="47"/>
        <v>7.8569999999999993</v>
      </c>
      <c r="K183" s="18">
        <v>176</v>
      </c>
      <c r="L183">
        <f t="shared" si="44"/>
        <v>1.76689294933932</v>
      </c>
      <c r="M183">
        <f t="shared" si="43"/>
        <v>1.0879329433855436</v>
      </c>
      <c r="N183">
        <f>SQRT((((H183-P6)^2)+(I183-Q6)^2)+(J183-R6)^2)</f>
        <v>1.4481640798794291</v>
      </c>
      <c r="O183">
        <f t="shared" si="39"/>
        <v>1.0879329433855436</v>
      </c>
      <c r="P183" s="13">
        <v>176</v>
      </c>
      <c r="Q183" s="5">
        <v>174</v>
      </c>
      <c r="R183" s="5">
        <f t="shared" si="40"/>
        <v>1</v>
      </c>
      <c r="S183" s="5" t="str">
        <f t="shared" si="41"/>
        <v xml:space="preserve">  </v>
      </c>
      <c r="T183" s="5" t="str">
        <f t="shared" si="42"/>
        <v xml:space="preserve">  </v>
      </c>
    </row>
    <row r="184" spans="1:20" ht="16.5" customHeight="1" thickBot="1" x14ac:dyDescent="0.35">
      <c r="A184" t="s">
        <v>225</v>
      </c>
      <c r="B184" t="s">
        <v>60</v>
      </c>
      <c r="C184" t="s">
        <v>165</v>
      </c>
      <c r="D184" t="s">
        <v>226</v>
      </c>
      <c r="E184">
        <v>24.310300000000002</v>
      </c>
      <c r="F184">
        <v>75.66</v>
      </c>
      <c r="G184">
        <v>87.44</v>
      </c>
      <c r="H184" s="17">
        <f t="shared" si="45"/>
        <v>4.0517166666666666</v>
      </c>
      <c r="I184" s="17">
        <f t="shared" si="46"/>
        <v>7.5659999999999998</v>
      </c>
      <c r="J184" s="16">
        <f t="shared" si="47"/>
        <v>8.7439999999999998</v>
      </c>
      <c r="K184" s="18">
        <v>177</v>
      </c>
      <c r="L184">
        <f t="shared" si="44"/>
        <v>0.83789325899247635</v>
      </c>
      <c r="M184">
        <f t="shared" si="43"/>
        <v>1.1734984286014902</v>
      </c>
      <c r="N184">
        <f>SQRT((((H184-P6)^2)+(I184-Q6)^2)+(J184-R6)^2)</f>
        <v>0.53222669031124925</v>
      </c>
      <c r="O184">
        <f t="shared" si="39"/>
        <v>0.53222669031124925</v>
      </c>
      <c r="P184" s="13">
        <v>177</v>
      </c>
      <c r="Q184" s="5">
        <v>175</v>
      </c>
      <c r="R184" s="5" t="str">
        <f t="shared" si="40"/>
        <v xml:space="preserve">  </v>
      </c>
      <c r="S184" s="5" t="str">
        <f t="shared" si="41"/>
        <v xml:space="preserve">  </v>
      </c>
      <c r="T184" s="5">
        <f t="shared" si="42"/>
        <v>1</v>
      </c>
    </row>
    <row r="185" spans="1:20" ht="16.5" customHeight="1" thickBot="1" x14ac:dyDescent="0.35">
      <c r="A185" t="s">
        <v>225</v>
      </c>
      <c r="B185" t="s">
        <v>60</v>
      </c>
      <c r="C185" t="s">
        <v>174</v>
      </c>
      <c r="D185" t="s">
        <v>119</v>
      </c>
      <c r="E185">
        <v>24.944400000000002</v>
      </c>
      <c r="F185">
        <v>80.349999999999994</v>
      </c>
      <c r="G185">
        <v>86.09</v>
      </c>
      <c r="H185" s="17">
        <f t="shared" si="45"/>
        <v>4.1574</v>
      </c>
      <c r="I185" s="17">
        <f t="shared" si="46"/>
        <v>8.0350000000000001</v>
      </c>
      <c r="J185" s="16">
        <f t="shared" si="47"/>
        <v>8.609</v>
      </c>
      <c r="K185" s="18">
        <v>178</v>
      </c>
      <c r="L185">
        <f t="shared" si="44"/>
        <v>1.2797422088199986</v>
      </c>
      <c r="M185">
        <f t="shared" si="43"/>
        <v>1.1966441355463577</v>
      </c>
      <c r="N185">
        <f>SQRT((((H185-P6)^2)+(I185-Q6)^2)+(J185-R6)^2)</f>
        <v>0.74837817985760946</v>
      </c>
      <c r="O185">
        <f t="shared" si="39"/>
        <v>0.74837817985760946</v>
      </c>
      <c r="P185" s="13">
        <v>178</v>
      </c>
      <c r="Q185" s="5">
        <v>176</v>
      </c>
      <c r="R185" s="5" t="str">
        <f t="shared" si="40"/>
        <v xml:space="preserve">  </v>
      </c>
      <c r="S185" s="5">
        <f t="shared" si="41"/>
        <v>1</v>
      </c>
      <c r="T185" s="5" t="str">
        <f t="shared" si="42"/>
        <v xml:space="preserve">  </v>
      </c>
    </row>
    <row r="186" spans="1:20" ht="16.5" customHeight="1" thickBot="1" x14ac:dyDescent="0.35">
      <c r="A186" t="s">
        <v>227</v>
      </c>
      <c r="B186" t="s">
        <v>22</v>
      </c>
      <c r="C186" t="s">
        <v>12</v>
      </c>
      <c r="D186" t="s">
        <v>23</v>
      </c>
      <c r="E186">
        <v>24</v>
      </c>
      <c r="F186">
        <v>73.8</v>
      </c>
      <c r="G186">
        <v>115.38</v>
      </c>
      <c r="H186" s="17">
        <f t="shared" si="45"/>
        <v>4</v>
      </c>
      <c r="I186" s="17">
        <f t="shared" si="46"/>
        <v>7.38</v>
      </c>
      <c r="J186" s="16">
        <f t="shared" si="47"/>
        <v>11.538</v>
      </c>
      <c r="K186" s="18">
        <v>179</v>
      </c>
      <c r="L186">
        <f t="shared" si="44"/>
        <v>2.3566636786490962</v>
      </c>
      <c r="M186">
        <f t="shared" si="43"/>
        <v>3.6856076207199666</v>
      </c>
      <c r="N186">
        <f>SQRT((((H186-P6)^2)+(I186-Q6)^2)+(J186-R6)^2)</f>
        <v>2.3436437755893262</v>
      </c>
      <c r="O186">
        <f t="shared" si="39"/>
        <v>2.3436437755893262</v>
      </c>
      <c r="P186" s="13">
        <v>179</v>
      </c>
      <c r="Q186" s="5">
        <v>177</v>
      </c>
      <c r="R186" s="5" t="str">
        <f t="shared" si="40"/>
        <v xml:space="preserve">  </v>
      </c>
      <c r="S186" s="5" t="str">
        <f t="shared" si="41"/>
        <v xml:space="preserve">  </v>
      </c>
      <c r="T186" s="5">
        <f t="shared" si="42"/>
        <v>1</v>
      </c>
    </row>
    <row r="187" spans="1:20" ht="16.5" customHeight="1" thickBot="1" x14ac:dyDescent="0.35">
      <c r="A187" t="s">
        <v>227</v>
      </c>
      <c r="B187" t="s">
        <v>22</v>
      </c>
      <c r="C187" t="s">
        <v>14</v>
      </c>
      <c r="D187" t="s">
        <v>23</v>
      </c>
      <c r="E187">
        <v>25.238099999999999</v>
      </c>
      <c r="F187">
        <v>71.599999999999994</v>
      </c>
      <c r="G187">
        <v>82.14</v>
      </c>
      <c r="H187" s="16">
        <f t="shared" si="45"/>
        <v>4.2063499999999996</v>
      </c>
      <c r="I187" s="17">
        <f t="shared" si="46"/>
        <v>7.1599999999999993</v>
      </c>
      <c r="J187" s="17">
        <f t="shared" si="47"/>
        <v>8.2140000000000004</v>
      </c>
      <c r="K187" s="18">
        <v>180</v>
      </c>
      <c r="L187">
        <f t="shared" si="44"/>
        <v>1.0548512218482695</v>
      </c>
      <c r="M187">
        <f t="shared" si="43"/>
        <v>1.1917548879439051</v>
      </c>
      <c r="N187">
        <f>SQRT((((H187-P6)^2)+(I187-Q6)^2)+(J187-R6)^2)</f>
        <v>1.1985004592772117</v>
      </c>
      <c r="O187">
        <f t="shared" si="39"/>
        <v>1.0548512218482695</v>
      </c>
      <c r="P187" s="13">
        <v>180</v>
      </c>
      <c r="Q187" s="5">
        <v>178</v>
      </c>
      <c r="R187" s="5" t="str">
        <f t="shared" si="40"/>
        <v xml:space="preserve">  </v>
      </c>
      <c r="S187" s="5" t="str">
        <f t="shared" si="41"/>
        <v xml:space="preserve">  </v>
      </c>
      <c r="T187" s="5">
        <f t="shared" si="42"/>
        <v>1</v>
      </c>
    </row>
    <row r="188" spans="1:20" ht="16.5" customHeight="1" thickBot="1" x14ac:dyDescent="0.35">
      <c r="A188" t="s">
        <v>228</v>
      </c>
      <c r="B188" t="s">
        <v>116</v>
      </c>
      <c r="C188" t="s">
        <v>12</v>
      </c>
      <c r="D188" t="s">
        <v>117</v>
      </c>
      <c r="E188">
        <v>25.909099999999999</v>
      </c>
      <c r="F188">
        <v>73.08</v>
      </c>
      <c r="G188">
        <v>83.19</v>
      </c>
      <c r="H188" s="16">
        <f t="shared" si="45"/>
        <v>4.3181833333333328</v>
      </c>
      <c r="I188" s="17">
        <f t="shared" si="46"/>
        <v>7.3079999999999998</v>
      </c>
      <c r="J188" s="17">
        <f t="shared" si="47"/>
        <v>8.3189999999999991</v>
      </c>
      <c r="K188" s="18">
        <v>181</v>
      </c>
      <c r="L188">
        <f t="shared" si="44"/>
        <v>0.99836166920188174</v>
      </c>
      <c r="M188">
        <f t="shared" si="43"/>
        <v>1.2543328158282523</v>
      </c>
      <c r="N188">
        <f>SQRT((((H188-P6)^2)+(I188-Q6)^2)+(J188-R6)^2)</f>
        <v>1.0866633337023632</v>
      </c>
      <c r="O188">
        <f t="shared" si="39"/>
        <v>0.99836166920188174</v>
      </c>
      <c r="P188" s="13">
        <v>181</v>
      </c>
      <c r="Q188" s="5">
        <v>179</v>
      </c>
      <c r="R188" s="5" t="str">
        <f t="shared" si="40"/>
        <v xml:space="preserve">  </v>
      </c>
      <c r="S188" s="5" t="str">
        <f t="shared" si="41"/>
        <v xml:space="preserve">  </v>
      </c>
      <c r="T188" s="5">
        <f t="shared" si="42"/>
        <v>1</v>
      </c>
    </row>
    <row r="189" spans="1:20" ht="16.5" customHeight="1" thickBot="1" x14ac:dyDescent="0.35">
      <c r="A189" t="s">
        <v>228</v>
      </c>
      <c r="B189" t="s">
        <v>116</v>
      </c>
      <c r="C189" t="s">
        <v>14</v>
      </c>
      <c r="D189" t="s">
        <v>117</v>
      </c>
      <c r="E189">
        <v>24.933299999999999</v>
      </c>
      <c r="F189">
        <v>81.23</v>
      </c>
      <c r="G189">
        <v>93.81</v>
      </c>
      <c r="H189" s="17">
        <f t="shared" si="45"/>
        <v>4.1555499999999999</v>
      </c>
      <c r="I189" s="17">
        <f t="shared" si="46"/>
        <v>8.1230000000000011</v>
      </c>
      <c r="J189" s="16">
        <f t="shared" si="47"/>
        <v>9.3810000000000002</v>
      </c>
      <c r="K189" s="18">
        <v>182</v>
      </c>
      <c r="L189">
        <f t="shared" si="44"/>
        <v>1.2086832698716368</v>
      </c>
      <c r="M189">
        <f t="shared" si="43"/>
        <v>1.7571724463766758</v>
      </c>
      <c r="N189">
        <f>SQRT((((H189-P6)^2)+(I189-Q6)^2)+(J189-R6)^2)</f>
        <v>0.52210194814316679</v>
      </c>
      <c r="O189">
        <f t="shared" si="39"/>
        <v>0.52210194814316679</v>
      </c>
      <c r="P189" s="13">
        <v>182</v>
      </c>
      <c r="Q189" s="5">
        <v>180</v>
      </c>
      <c r="R189" s="5">
        <f t="shared" si="40"/>
        <v>1</v>
      </c>
      <c r="S189" s="5" t="str">
        <f t="shared" si="41"/>
        <v xml:space="preserve">  </v>
      </c>
      <c r="T189" s="5" t="str">
        <f t="shared" si="42"/>
        <v xml:space="preserve">  </v>
      </c>
    </row>
    <row r="190" spans="1:20" ht="16.5" customHeight="1" x14ac:dyDescent="0.3">
      <c r="A190" t="s">
        <v>228</v>
      </c>
      <c r="B190" t="s">
        <v>116</v>
      </c>
      <c r="C190" t="s">
        <v>165</v>
      </c>
      <c r="D190" t="s">
        <v>117</v>
      </c>
      <c r="E190">
        <v>25.1111</v>
      </c>
      <c r="F190">
        <v>74.510000000000005</v>
      </c>
      <c r="G190">
        <v>86.73</v>
      </c>
      <c r="H190" s="19">
        <f t="shared" si="45"/>
        <v>4.1851833333333337</v>
      </c>
      <c r="I190" s="19">
        <f t="shared" si="46"/>
        <v>7.4510000000000005</v>
      </c>
      <c r="J190" s="22">
        <f t="shared" si="47"/>
        <v>8.673</v>
      </c>
      <c r="K190" s="20">
        <v>183</v>
      </c>
      <c r="L190">
        <f t="shared" si="44"/>
        <v>0.77684549457591634</v>
      </c>
      <c r="M190">
        <f t="shared" si="43"/>
        <v>1.2529521856874539</v>
      </c>
      <c r="N190">
        <f>SQRT((((H190-P6)^2)+(I190-Q6)^2)+(J190-R6)^2)</f>
        <v>0.6853262490000408</v>
      </c>
      <c r="O190">
        <f t="shared" si="39"/>
        <v>0.6853262490000408</v>
      </c>
      <c r="P190" s="13">
        <v>183</v>
      </c>
      <c r="Q190" s="5">
        <v>181</v>
      </c>
      <c r="R190" s="5">
        <f t="shared" si="40"/>
        <v>1</v>
      </c>
      <c r="S190" s="5" t="str">
        <f t="shared" si="41"/>
        <v xml:space="preserve">  </v>
      </c>
      <c r="T190" s="5" t="str">
        <f t="shared" si="42"/>
        <v xml:space="preserve">  </v>
      </c>
    </row>
    <row r="191" spans="1:20" x14ac:dyDescent="0.3">
      <c r="Q191" s="5">
        <v>182</v>
      </c>
      <c r="R191" s="5" t="str">
        <f t="shared" si="40"/>
        <v xml:space="preserve">  </v>
      </c>
      <c r="S191" s="5" t="str">
        <f t="shared" si="41"/>
        <v xml:space="preserve">  </v>
      </c>
      <c r="T191" s="5">
        <f t="shared" si="42"/>
        <v>1</v>
      </c>
    </row>
    <row r="192" spans="1:20" x14ac:dyDescent="0.3">
      <c r="Q192" s="5">
        <v>183</v>
      </c>
      <c r="R192" s="5" t="str">
        <f t="shared" si="40"/>
        <v xml:space="preserve">  </v>
      </c>
      <c r="S192" s="5" t="str">
        <f t="shared" si="41"/>
        <v xml:space="preserve">  </v>
      </c>
      <c r="T192" s="5">
        <f t="shared" si="42"/>
        <v>1</v>
      </c>
    </row>
    <row r="193" spans="17:20" x14ac:dyDescent="0.3">
      <c r="Q193" t="s">
        <v>245</v>
      </c>
      <c r="R193" s="23">
        <f>SUM(R10:R192)</f>
        <v>103</v>
      </c>
      <c r="S193" s="23">
        <f>SUM(S10:S192)</f>
        <v>30</v>
      </c>
      <c r="T193" s="23">
        <f>SUM(T10:T192)</f>
        <v>50</v>
      </c>
    </row>
  </sheetData>
  <mergeCells count="7">
    <mergeCell ref="V8:X8"/>
    <mergeCell ref="L1:O1"/>
    <mergeCell ref="L3:O3"/>
    <mergeCell ref="L4:O4"/>
    <mergeCell ref="L5:O5"/>
    <mergeCell ref="L6:O6"/>
    <mergeCell ref="L2:R2"/>
  </mergeCells>
  <pageMargins left="0.7" right="0.7" top="0.75" bottom="0.7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Awal</vt:lpstr>
      <vt:lpstr>dummy kuisioner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Zee 33</cp:lastModifiedBy>
  <cp:revision>2</cp:revision>
  <dcterms:created xsi:type="dcterms:W3CDTF">2018-05-21T03:12:56Z</dcterms:created>
  <dcterms:modified xsi:type="dcterms:W3CDTF">2018-06-27T04:04:39Z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