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hidePivotFieldList="1" defaultThemeVersion="124226"/>
  <bookViews>
    <workbookView minimized="1" xWindow="-45" yWindow="-270" windowWidth="14310" windowHeight="8505" firstSheet="1" activeTab="3"/>
  </bookViews>
  <sheets>
    <sheet name="ИСХОДНЫЕ ДАННЫЕ" sheetId="1" r:id="rId1"/>
    <sheet name="ЗАДАНИЕ1" sheetId="2" r:id="rId2"/>
    <sheet name="ЗАДАНИЕ2" sheetId="3" r:id="rId3"/>
    <sheet name="ЗАДАНИЕ3" sheetId="4" r:id="rId4"/>
    <sheet name="ЗАДАНИЕ4" sheetId="5" r:id="rId5"/>
    <sheet name="ЗАДАНИЕ5" sheetId="6" r:id="rId6"/>
  </sheets>
  <definedNames>
    <definedName name="_xlnm._FilterDatabase" localSheetId="2" hidden="1">ЗАДАНИЕ2!$A$11:$H$26</definedName>
  </definedNames>
  <calcPr calcId="171027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G12" i="2" l="1"/>
  <c r="H12" i="2" s="1"/>
  <c r="G13" i="3"/>
  <c r="G14" i="3"/>
  <c r="G15" i="3"/>
  <c r="G16" i="3"/>
  <c r="H16" i="3" s="1"/>
  <c r="G17" i="3"/>
  <c r="H17" i="3" s="1"/>
  <c r="G18" i="3"/>
  <c r="G19" i="3"/>
  <c r="H19" i="3" s="1"/>
  <c r="G20" i="3"/>
  <c r="H20" i="3" s="1"/>
  <c r="G21" i="3"/>
  <c r="G22" i="3"/>
  <c r="H22" i="3" s="1"/>
  <c r="G23" i="3"/>
  <c r="H23" i="3" s="1"/>
  <c r="G24" i="3"/>
  <c r="H24" i="3" s="1"/>
  <c r="G25" i="3"/>
  <c r="H25" i="3" s="1"/>
  <c r="G26" i="3"/>
  <c r="H26" i="3" s="1"/>
  <c r="G12" i="3"/>
  <c r="H12" i="3" s="1"/>
  <c r="G4" i="6"/>
  <c r="H4" i="6" s="1"/>
  <c r="G5" i="6"/>
  <c r="H5" i="6" s="1"/>
  <c r="G6" i="6"/>
  <c r="H6" i="6" s="1"/>
  <c r="G7" i="6"/>
  <c r="H7" i="6" s="1"/>
  <c r="G8" i="6"/>
  <c r="H8" i="6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3" i="6"/>
  <c r="H3" i="6" s="1"/>
  <c r="G26" i="5"/>
  <c r="H26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G16" i="5"/>
  <c r="H16" i="5" s="1"/>
  <c r="G15" i="5"/>
  <c r="H15" i="5" s="1"/>
  <c r="G14" i="5"/>
  <c r="H14" i="5" s="1"/>
  <c r="G13" i="5"/>
  <c r="H13" i="5" s="1"/>
  <c r="G12" i="5"/>
  <c r="H12" i="5" s="1"/>
  <c r="G26" i="4"/>
  <c r="H26" i="4" s="1"/>
  <c r="G29" i="4"/>
  <c r="H29" i="4" s="1"/>
  <c r="G25" i="4"/>
  <c r="H25" i="4" s="1"/>
  <c r="G24" i="4"/>
  <c r="H24" i="4" s="1"/>
  <c r="G28" i="4"/>
  <c r="H28" i="4" s="1"/>
  <c r="H30" i="4" s="1"/>
  <c r="G23" i="4"/>
  <c r="H23" i="4" s="1"/>
  <c r="G15" i="4"/>
  <c r="H15" i="4" s="1"/>
  <c r="G14" i="4"/>
  <c r="H14" i="4" s="1"/>
  <c r="G13" i="4"/>
  <c r="H13" i="4" s="1"/>
  <c r="G19" i="4"/>
  <c r="H19" i="4" s="1"/>
  <c r="G18" i="4"/>
  <c r="H18" i="4" s="1"/>
  <c r="G17" i="4"/>
  <c r="H17" i="4" s="1"/>
  <c r="G22" i="4"/>
  <c r="H22" i="4" s="1"/>
  <c r="G21" i="4"/>
  <c r="H21" i="4" s="1"/>
  <c r="G12" i="4"/>
  <c r="H12" i="4" s="1"/>
  <c r="H21" i="3"/>
  <c r="H18" i="3"/>
  <c r="H15" i="3"/>
  <c r="H14" i="3"/>
  <c r="H13" i="3"/>
  <c r="G22" i="2"/>
  <c r="H22" i="2" s="1"/>
  <c r="G26" i="2"/>
  <c r="H26" i="2" s="1"/>
  <c r="G24" i="2"/>
  <c r="H24" i="2" s="1"/>
  <c r="G23" i="2"/>
  <c r="H23" i="2" s="1"/>
  <c r="G25" i="2"/>
  <c r="H25" i="2" s="1"/>
  <c r="G21" i="2"/>
  <c r="H21" i="2" s="1"/>
  <c r="G15" i="2"/>
  <c r="H15" i="2" s="1"/>
  <c r="G14" i="2"/>
  <c r="H14" i="2" s="1"/>
  <c r="G13" i="2"/>
  <c r="H13" i="2" s="1"/>
  <c r="G16" i="2"/>
  <c r="H16" i="2" s="1"/>
  <c r="G18" i="2"/>
  <c r="H18" i="2" s="1"/>
  <c r="G17" i="2"/>
  <c r="H17" i="2" s="1"/>
  <c r="G20" i="2"/>
  <c r="H20" i="2" s="1"/>
  <c r="G19" i="2"/>
  <c r="H19" i="2" s="1"/>
  <c r="G13" i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G22" i="1"/>
  <c r="H22" i="1" s="1"/>
  <c r="G23" i="1"/>
  <c r="H23" i="1" s="1"/>
  <c r="G24" i="1"/>
  <c r="H24" i="1" s="1"/>
  <c r="G25" i="1"/>
  <c r="H25" i="1" s="1"/>
  <c r="G26" i="1"/>
  <c r="H26" i="1" s="1"/>
  <c r="G12" i="1"/>
  <c r="H12" i="1" s="1"/>
  <c r="H13" i="1"/>
  <c r="H21" i="1"/>
  <c r="H27" i="4" l="1"/>
  <c r="H20" i="4"/>
  <c r="H16" i="4"/>
  <c r="H31" i="4" l="1"/>
</calcChain>
</file>

<file path=xl/sharedStrings.xml><?xml version="1.0" encoding="utf-8"?>
<sst xmlns="http://schemas.openxmlformats.org/spreadsheetml/2006/main" count="392" uniqueCount="34">
  <si>
    <t>Справка</t>
  </si>
  <si>
    <t>Канистра</t>
  </si>
  <si>
    <t>Тюбик</t>
  </si>
  <si>
    <t>Бидон</t>
  </si>
  <si>
    <t>Бочка</t>
  </si>
  <si>
    <t>Банка</t>
  </si>
  <si>
    <t>упаковка</t>
  </si>
  <si>
    <t>Обьем, л</t>
  </si>
  <si>
    <t>Упаковка</t>
  </si>
  <si>
    <t>Каталог красок</t>
  </si>
  <si>
    <t>тип</t>
  </si>
  <si>
    <t>страна</t>
  </si>
  <si>
    <t>год выпуска</t>
  </si>
  <si>
    <t>стоимость 1л. руб.</t>
  </si>
  <si>
    <t>количество упаковок</t>
  </si>
  <si>
    <t>количество краски в л</t>
  </si>
  <si>
    <t>стоимость всего руб.</t>
  </si>
  <si>
    <t>Акриловая</t>
  </si>
  <si>
    <t>Масляная</t>
  </si>
  <si>
    <t>Акварель</t>
  </si>
  <si>
    <t>Гуашь</t>
  </si>
  <si>
    <t>Мастика</t>
  </si>
  <si>
    <t>Беларусия</t>
  </si>
  <si>
    <t>Россия</t>
  </si>
  <si>
    <t>Польша</t>
  </si>
  <si>
    <t>США</t>
  </si>
  <si>
    <t>Беларусия Итог</t>
  </si>
  <si>
    <t>Польша Итог</t>
  </si>
  <si>
    <t>Россия Итог</t>
  </si>
  <si>
    <t>США Итог</t>
  </si>
  <si>
    <t>Общий итог</t>
  </si>
  <si>
    <t>Названия строк</t>
  </si>
  <si>
    <t>Сумма по полю количество краски в л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</si>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</sst>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rgb="FFB8F05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0" xfId="0" applyFill="1" applyBorder="1"/>
    <xf numFmtId="0" fontId="1" fillId="0" borderId="1" xfId="0" applyNumberFormat="1" applyFont="1" applyBorder="1"/>
    <xf numFmtId="0" fontId="1" fillId="0" borderId="1" xfId="0" applyFont="1" applyBorder="1"/>
    <xf numFmtId="0" fontId="0" fillId="3" borderId="0" xfId="0" applyFill="1" applyBorder="1"/>
    <xf numFmtId="0" fontId="1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B8F05E"/>
      <color rgb="FF99FF66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[практика2.xlsx]ЗАДАНИЕ4!СводнаяТаблица5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2182852143482065E-2"/>
          <c:y val="7.4548702245552642E-2"/>
          <c:w val="0.69234623797025374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ЗАДАНИЕ4!$K$20:$K$21</c:f>
              <c:strCache>
                <c:ptCount val="1"/>
                <c:pt idx="0">
                  <c:v>Акварель</c:v>
                </c:pt>
              </c:strCache>
            </c:strRef>
          </c:tx>
          <c:invertIfNegative val="0"/>
          <c:cat>
            <c:strRef>
              <c:f>ЗАДАНИЕ4!$J$22:$J$26</c:f>
              <c:strCache>
                <c:ptCount val="4"/>
                <c:pt idx="0">
                  <c:v>Беларусия</c:v>
                </c:pt>
                <c:pt idx="1">
                  <c:v>Польша</c:v>
                </c:pt>
                <c:pt idx="2">
                  <c:v>Россия</c:v>
                </c:pt>
                <c:pt idx="3">
                  <c:v>США</c:v>
                </c:pt>
              </c:strCache>
            </c:strRef>
          </c:cat>
          <c:val>
            <c:numRef>
              <c:f>ЗАДАНИЕ4!$K$22:$K$26</c:f>
              <c:numCache>
                <c:formatCode>General</c:formatCode>
                <c:ptCount val="4"/>
                <c:pt idx="0">
                  <c:v>30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588-99DB-FB84781B6ED2}"/>
            </c:ext>
          </c:extLst>
        </c:ser>
        <c:ser>
          <c:idx val="1"/>
          <c:order val="1"/>
          <c:tx>
            <c:strRef>
              <c:f>ЗАДАНИЕ4!$L$20:$L$21</c:f>
              <c:strCache>
                <c:ptCount val="1"/>
                <c:pt idx="0">
                  <c:v>Акриловая</c:v>
                </c:pt>
              </c:strCache>
            </c:strRef>
          </c:tx>
          <c:invertIfNegative val="0"/>
          <c:cat>
            <c:strRef>
              <c:f>ЗАДАНИЕ4!$J$22:$J$26</c:f>
              <c:strCache>
                <c:ptCount val="4"/>
                <c:pt idx="0">
                  <c:v>Беларусия</c:v>
                </c:pt>
                <c:pt idx="1">
                  <c:v>Польша</c:v>
                </c:pt>
                <c:pt idx="2">
                  <c:v>Россия</c:v>
                </c:pt>
                <c:pt idx="3">
                  <c:v>США</c:v>
                </c:pt>
              </c:strCache>
            </c:strRef>
          </c:cat>
          <c:val>
            <c:numRef>
              <c:f>ЗАДАНИЕ4!$L$22:$L$26</c:f>
              <c:numCache>
                <c:formatCode>General</c:formatCode>
                <c:ptCount val="4"/>
                <c:pt idx="0">
                  <c:v>75</c:v>
                </c:pt>
                <c:pt idx="2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A-4588-99DB-FB84781B6ED2}"/>
            </c:ext>
          </c:extLst>
        </c:ser>
        <c:ser>
          <c:idx val="2"/>
          <c:order val="2"/>
          <c:tx>
            <c:strRef>
              <c:f>ЗАДАНИЕ4!$M$20:$M$21</c:f>
              <c:strCache>
                <c:ptCount val="1"/>
                <c:pt idx="0">
                  <c:v>Гуашь</c:v>
                </c:pt>
              </c:strCache>
            </c:strRef>
          </c:tx>
          <c:invertIfNegative val="0"/>
          <c:cat>
            <c:strRef>
              <c:f>ЗАДАНИЕ4!$J$22:$J$26</c:f>
              <c:strCache>
                <c:ptCount val="4"/>
                <c:pt idx="0">
                  <c:v>Беларусия</c:v>
                </c:pt>
                <c:pt idx="1">
                  <c:v>Польша</c:v>
                </c:pt>
                <c:pt idx="2">
                  <c:v>Россия</c:v>
                </c:pt>
                <c:pt idx="3">
                  <c:v>США</c:v>
                </c:pt>
              </c:strCache>
            </c:strRef>
          </c:cat>
          <c:val>
            <c:numRef>
              <c:f>ЗАДАНИЕ4!$M$22:$M$26</c:f>
              <c:numCache>
                <c:formatCode>General</c:formatCode>
                <c:ptCount val="4"/>
                <c:pt idx="0">
                  <c:v>4</c:v>
                </c:pt>
                <c:pt idx="1">
                  <c:v>12.5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A-4588-99DB-FB84781B6ED2}"/>
            </c:ext>
          </c:extLst>
        </c:ser>
        <c:ser>
          <c:idx val="3"/>
          <c:order val="3"/>
          <c:tx>
            <c:strRef>
              <c:f>ЗАДАНИЕ4!$N$20:$N$21</c:f>
              <c:strCache>
                <c:ptCount val="1"/>
                <c:pt idx="0">
                  <c:v>Масляная</c:v>
                </c:pt>
              </c:strCache>
            </c:strRef>
          </c:tx>
          <c:invertIfNegative val="0"/>
          <c:cat>
            <c:strRef>
              <c:f>ЗАДАНИЕ4!$J$22:$J$26</c:f>
              <c:strCache>
                <c:ptCount val="4"/>
                <c:pt idx="0">
                  <c:v>Беларусия</c:v>
                </c:pt>
                <c:pt idx="1">
                  <c:v>Польша</c:v>
                </c:pt>
                <c:pt idx="2">
                  <c:v>Россия</c:v>
                </c:pt>
                <c:pt idx="3">
                  <c:v>США</c:v>
                </c:pt>
              </c:strCache>
            </c:strRef>
          </c:cat>
          <c:val>
            <c:numRef>
              <c:f>ЗАДАНИЕ4!$N$22:$N$26</c:f>
              <c:numCache>
                <c:formatCode>General</c:formatCode>
                <c:ptCount val="4"/>
                <c:pt idx="1">
                  <c:v>200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A-4588-99DB-FB84781B6ED2}"/>
            </c:ext>
          </c:extLst>
        </c:ser>
        <c:ser>
          <c:idx val="4"/>
          <c:order val="4"/>
          <c:tx>
            <c:strRef>
              <c:f>ЗАДАНИЕ4!$O$20:$O$21</c:f>
              <c:strCache>
                <c:ptCount val="1"/>
                <c:pt idx="0">
                  <c:v>Мастика</c:v>
                </c:pt>
              </c:strCache>
            </c:strRef>
          </c:tx>
          <c:invertIfNegative val="0"/>
          <c:cat>
            <c:strRef>
              <c:f>ЗАДАНИЕ4!$J$22:$J$26</c:f>
              <c:strCache>
                <c:ptCount val="4"/>
                <c:pt idx="0">
                  <c:v>Беларусия</c:v>
                </c:pt>
                <c:pt idx="1">
                  <c:v>Польша</c:v>
                </c:pt>
                <c:pt idx="2">
                  <c:v>Россия</c:v>
                </c:pt>
                <c:pt idx="3">
                  <c:v>США</c:v>
                </c:pt>
              </c:strCache>
            </c:strRef>
          </c:cat>
          <c:val>
            <c:numRef>
              <c:f>ЗАДАНИЕ4!$O$22:$O$26</c:f>
              <c:numCache>
                <c:formatCode>General</c:formatCode>
                <c:ptCount val="4"/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A-4588-99DB-FB84781B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830592"/>
        <c:axId val="164865152"/>
      </c:barChart>
      <c:catAx>
        <c:axId val="164830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4865152"/>
        <c:crosses val="autoZero"/>
        <c:auto val="1"/>
        <c:lblAlgn val="ctr"/>
        <c:lblOffset val="100"/>
        <c:noMultiLvlLbl val="0"/>
      </c:catAx>
      <c:valAx>
        <c:axId val="16486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83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19050</xdr:rowOff>
    </xdr:from>
    <xdr:to>
      <xdr:col>12</xdr:col>
      <xdr:colOff>180975</xdr:colOff>
      <xdr:row>16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87;&#1088;&#1072;&#1082;&#1090;&#1080;&#1082;&#1072;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87;&#1088;&#1072;&#1082;&#1090;&#1080;&#1082;&#1072;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2654.755113194442" createdVersion="3" refreshedVersion="3" minRefreshableVersion="3" recordCount="15">
  <cacheSource type="worksheet">
    <worksheetSource ref="A11:H26" sheet="ЗАДАНИЕ4" r:id="rId2"/>
  </cacheSource>
  <cacheFields count="8">
    <cacheField name="тип" numFmtId="0">
      <sharedItems count="5">
        <s v="Акриловая"/>
        <s v="Масляная"/>
        <s v="Акварель"/>
        <s v="Гуашь"/>
        <s v="Мастика"/>
      </sharedItems>
    </cacheField>
    <cacheField name="страна" numFmtId="0">
      <sharedItems count="4">
        <s v="Беларусия"/>
        <s v="Россия"/>
        <s v="Польша"/>
        <s v="США"/>
      </sharedItems>
    </cacheField>
    <cacheField name="год выпуска" numFmtId="0">
      <sharedItems containsSemiMixedTypes="0" containsString="0" containsNumber="1" containsInteger="1" minValue="2006" maxValue="2007"/>
    </cacheField>
    <cacheField name="стоимость 1л. руб." numFmtId="0">
      <sharedItems containsSemiMixedTypes="0" containsString="0" containsNumber="1" containsInteger="1" minValue="13" maxValue="31"/>
    </cacheField>
    <cacheField name="упаковка" numFmtId="0">
      <sharedItems/>
    </cacheField>
    <cacheField name="количество упаковок" numFmtId="0">
      <sharedItems containsSemiMixedTypes="0" containsString="0" containsNumber="1" containsInteger="1" minValue="1" maxValue="100"/>
    </cacheField>
    <cacheField name="количество краски в л" numFmtId="0">
      <sharedItems containsSemiMixedTypes="0" containsString="0" containsNumber="1" minValue="1" maxValue="200"/>
    </cacheField>
    <cacheField name="стоимость всего руб." numFmtId="0">
      <sharedItems containsSemiMixedTypes="0" containsString="0" containsNumber="1" minValue="18" maxValue="6000" count="15">
        <n v="750"/>
        <n v="920"/>
        <n v="300"/>
        <n v="220"/>
        <n v="6000"/>
        <n v="52.5"/>
        <n v="1550"/>
        <n v="76"/>
        <n v="630"/>
        <n v="1120"/>
        <n v="650"/>
        <n v="2300"/>
        <n v="2100"/>
        <n v="1500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2655.611516319441" createdVersion="3" refreshedVersion="3" minRefreshableVersion="3" recordCount="15">
  <cacheSource type="worksheet">
    <worksheetSource ref="A2:H17" sheet="ЗАДАНИЕ5" r:id="rId2"/>
  </cacheSource>
  <cacheFields count="8">
    <cacheField name="тип" numFmtId="0">
      <sharedItems count="5">
        <s v="Акриловая"/>
        <s v="Гуашь"/>
        <s v="Акварель"/>
        <s v="Масляная"/>
        <s v="Мастика"/>
      </sharedItems>
    </cacheField>
    <cacheField name="страна" numFmtId="0">
      <sharedItems count="4">
        <s v="Беларусия"/>
        <s v="Польша"/>
        <s v="Россия"/>
        <s v="США"/>
      </sharedItems>
    </cacheField>
    <cacheField name="год выпуска" numFmtId="0">
      <sharedItems containsSemiMixedTypes="0" containsString="0" containsNumber="1" containsInteger="1" minValue="2006" maxValue="2007"/>
    </cacheField>
    <cacheField name="стоимость 1л. руб." numFmtId="0">
      <sharedItems containsSemiMixedTypes="0" containsString="0" containsNumber="1" containsInteger="1" minValue="13" maxValue="31"/>
    </cacheField>
    <cacheField name="упаковка" numFmtId="0">
      <sharedItems/>
    </cacheField>
    <cacheField name="количество упаковок" numFmtId="0">
      <sharedItems containsSemiMixedTypes="0" containsString="0" containsNumber="1" containsInteger="1" minValue="1" maxValue="100"/>
    </cacheField>
    <cacheField name="количество краски в л" numFmtId="0">
      <sharedItems containsSemiMixedTypes="0" containsString="0" containsNumber="1" minValue="1" maxValue="200"/>
    </cacheField>
    <cacheField name="стоимость всего руб." numFmtId="0">
      <sharedItems containsSemiMixedTypes="0" containsString="0" containsNumber="1" minValue="18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n v="2006"/>
    <n v="30"/>
    <s v="Бидон"/>
    <n v="5"/>
    <n v="25"/>
    <x v="0"/>
  </r>
  <r>
    <x v="1"/>
    <x v="1"/>
    <n v="2006"/>
    <n v="23"/>
    <s v="Канистра"/>
    <n v="2"/>
    <n v="40"/>
    <x v="1"/>
  </r>
  <r>
    <x v="2"/>
    <x v="1"/>
    <n v="2006"/>
    <n v="20"/>
    <s v="Тюбик"/>
    <n v="50"/>
    <n v="15"/>
    <x v="2"/>
  </r>
  <r>
    <x v="3"/>
    <x v="2"/>
    <n v="2007"/>
    <n v="22"/>
    <s v="Банка"/>
    <n v="20"/>
    <n v="10"/>
    <x v="3"/>
  </r>
  <r>
    <x v="1"/>
    <x v="2"/>
    <n v="2007"/>
    <n v="30"/>
    <s v="Канистра"/>
    <n v="10"/>
    <n v="200"/>
    <x v="4"/>
  </r>
  <r>
    <x v="3"/>
    <x v="2"/>
    <n v="2006"/>
    <n v="21"/>
    <s v="Банка"/>
    <n v="5"/>
    <n v="2.5"/>
    <x v="5"/>
  </r>
  <r>
    <x v="0"/>
    <x v="0"/>
    <n v="2007"/>
    <n v="31"/>
    <s v="Бидон"/>
    <n v="10"/>
    <n v="50"/>
    <x v="6"/>
  </r>
  <r>
    <x v="3"/>
    <x v="0"/>
    <n v="2007"/>
    <n v="19"/>
    <s v="Банка"/>
    <n v="8"/>
    <n v="4"/>
    <x v="7"/>
  </r>
  <r>
    <x v="2"/>
    <x v="0"/>
    <n v="2007"/>
    <n v="21"/>
    <s v="Тюбик"/>
    <n v="100"/>
    <n v="30"/>
    <x v="8"/>
  </r>
  <r>
    <x v="0"/>
    <x v="1"/>
    <n v="2006"/>
    <n v="28"/>
    <s v="Бидон"/>
    <n v="8"/>
    <n v="40"/>
    <x v="9"/>
  </r>
  <r>
    <x v="4"/>
    <x v="3"/>
    <n v="2006"/>
    <n v="13"/>
    <s v="Бочка"/>
    <n v="1"/>
    <n v="50"/>
    <x v="10"/>
  </r>
  <r>
    <x v="1"/>
    <x v="1"/>
    <n v="2007"/>
    <n v="23"/>
    <s v="Канистра"/>
    <n v="5"/>
    <n v="100"/>
    <x v="11"/>
  </r>
  <r>
    <x v="0"/>
    <x v="1"/>
    <n v="2007"/>
    <n v="28"/>
    <s v="Бидон"/>
    <n v="15"/>
    <n v="75"/>
    <x v="12"/>
  </r>
  <r>
    <x v="4"/>
    <x v="3"/>
    <n v="2007"/>
    <n v="15"/>
    <s v="Бочка"/>
    <n v="2"/>
    <n v="100"/>
    <x v="13"/>
  </r>
  <r>
    <x v="3"/>
    <x v="1"/>
    <n v="2006"/>
    <n v="18"/>
    <s v="Банка"/>
    <n v="2"/>
    <n v="1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  <n v="2006"/>
    <n v="30"/>
    <s v="Бидон"/>
    <n v="5"/>
    <n v="25"/>
    <n v="750"/>
  </r>
  <r>
    <x v="0"/>
    <x v="0"/>
    <n v="2007"/>
    <n v="31"/>
    <s v="Бидон"/>
    <n v="10"/>
    <n v="50"/>
    <n v="1550"/>
  </r>
  <r>
    <x v="1"/>
    <x v="0"/>
    <n v="2007"/>
    <n v="19"/>
    <s v="Банка"/>
    <n v="8"/>
    <n v="4"/>
    <n v="76"/>
  </r>
  <r>
    <x v="2"/>
    <x v="0"/>
    <n v="2007"/>
    <n v="21"/>
    <s v="Тюбик"/>
    <n v="100"/>
    <n v="30"/>
    <n v="630"/>
  </r>
  <r>
    <x v="1"/>
    <x v="1"/>
    <n v="2006"/>
    <n v="21"/>
    <s v="Банка"/>
    <n v="5"/>
    <n v="2.5"/>
    <n v="52.5"/>
  </r>
  <r>
    <x v="1"/>
    <x v="1"/>
    <n v="2007"/>
    <n v="22"/>
    <s v="Банка"/>
    <n v="20"/>
    <n v="10"/>
    <n v="220"/>
  </r>
  <r>
    <x v="3"/>
    <x v="1"/>
    <n v="2007"/>
    <n v="30"/>
    <s v="Канистра"/>
    <n v="10"/>
    <n v="200"/>
    <n v="6000"/>
  </r>
  <r>
    <x v="3"/>
    <x v="2"/>
    <n v="2006"/>
    <n v="23"/>
    <s v="Канистра"/>
    <n v="2"/>
    <n v="40"/>
    <n v="920"/>
  </r>
  <r>
    <x v="2"/>
    <x v="2"/>
    <n v="2006"/>
    <n v="20"/>
    <s v="Тюбик"/>
    <n v="50"/>
    <n v="15"/>
    <n v="300"/>
  </r>
  <r>
    <x v="0"/>
    <x v="2"/>
    <n v="2006"/>
    <n v="28"/>
    <s v="Бидон"/>
    <n v="8"/>
    <n v="40"/>
    <n v="1120"/>
  </r>
  <r>
    <x v="1"/>
    <x v="2"/>
    <n v="2006"/>
    <n v="18"/>
    <s v="Банка"/>
    <n v="2"/>
    <n v="1"/>
    <n v="18"/>
  </r>
  <r>
    <x v="3"/>
    <x v="2"/>
    <n v="2007"/>
    <n v="23"/>
    <s v="Канистра"/>
    <n v="5"/>
    <n v="100"/>
    <n v="2300"/>
  </r>
  <r>
    <x v="0"/>
    <x v="2"/>
    <n v="2007"/>
    <n v="28"/>
    <s v="Бидон"/>
    <n v="15"/>
    <n v="75"/>
    <n v="2100"/>
  </r>
  <r>
    <x v="4"/>
    <x v="3"/>
    <n v="2006"/>
    <n v="13"/>
    <s v="Бочка"/>
    <n v="1"/>
    <n v="50"/>
    <n v="650"/>
  </r>
  <r>
    <x v="4"/>
    <x v="3"/>
    <n v="2007"/>
    <n v="15"/>
    <s v="Бочка"/>
    <n v="2"/>
    <n v="100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chartFormat="1">
  <location ref="J20:P26" firstHeaderRow="1" firstDataRow="2" firstDataCol="1"/>
  <pivotFields count="8">
    <pivotField axis="axisCol" showAll="0">
      <items count="6">
        <item x="2"/>
        <item x="0"/>
        <item x="3"/>
        <item x="1"/>
        <item x="4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количество краски в л" fld="6" baseField="0" baseItem="0"/>
  </dataFields>
  <chartFormats count="5">
    <chartFormat chart="0" format="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K3:L18" firstHeaderRow="1" firstDataRow="1" firstDataCol="1"/>
  <pivotFields count="8">
    <pivotField axis="axisRow" showAll="0">
      <items count="6">
        <item x="2"/>
        <item x="0"/>
        <item x="1"/>
        <item x="3"/>
        <item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1"/>
    <field x="0"/>
  </rowFields>
  <rowItems count="15">
    <i>
      <x/>
    </i>
    <i r="1">
      <x/>
    </i>
    <i r="1">
      <x v="1"/>
    </i>
    <i r="1">
      <x v="2"/>
    </i>
    <i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4"/>
    </i>
    <i t="grand">
      <x/>
    </i>
  </rowItems>
  <colItems count="1">
    <i/>
  </colItems>
  <dataFields count="1">
    <dataField name="Сумма по полю количество краски в л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" sqref="D1"/>
    </sheetView>
  </sheetViews>
  <sheetFormatPr defaultRowHeight="15" x14ac:dyDescent="0.25"/>
  <cols>
    <col min="1" max="1" width="13" customWidth="1"/>
    <col min="2" max="2" width="14" customWidth="1"/>
    <col min="4" max="4" width="10.28515625" customWidth="1"/>
    <col min="6" max="7" width="11.5703125" customWidth="1"/>
    <col min="8" max="8" width="11.28515625" customWidth="1"/>
  </cols>
  <sheetData>
    <row r="1" spans="1:8" x14ac:dyDescent="0.25">
      <c r="B1" s="1" t="s">
        <v>0</v>
      </c>
    </row>
    <row r="3" spans="1:8" x14ac:dyDescent="0.25">
      <c r="B3" s="3" t="s">
        <v>8</v>
      </c>
      <c r="C3" s="3" t="s">
        <v>7</v>
      </c>
    </row>
    <row r="4" spans="1:8" x14ac:dyDescent="0.25">
      <c r="B4" s="2" t="s">
        <v>1</v>
      </c>
      <c r="C4" s="2">
        <v>20</v>
      </c>
    </row>
    <row r="5" spans="1:8" x14ac:dyDescent="0.25">
      <c r="B5" s="2" t="s">
        <v>2</v>
      </c>
      <c r="C5" s="2">
        <v>0.3</v>
      </c>
    </row>
    <row r="6" spans="1:8" x14ac:dyDescent="0.25">
      <c r="B6" s="2" t="s">
        <v>3</v>
      </c>
      <c r="C6" s="2">
        <v>5</v>
      </c>
    </row>
    <row r="7" spans="1:8" x14ac:dyDescent="0.25">
      <c r="B7" s="2" t="s">
        <v>4</v>
      </c>
      <c r="C7" s="2">
        <v>50</v>
      </c>
    </row>
    <row r="8" spans="1:8" x14ac:dyDescent="0.25">
      <c r="B8" s="2" t="s">
        <v>5</v>
      </c>
      <c r="C8" s="2">
        <v>0.5</v>
      </c>
    </row>
    <row r="10" spans="1:8" ht="15.75" thickBot="1" x14ac:dyDescent="0.3">
      <c r="C10" s="29" t="s">
        <v>9</v>
      </c>
      <c r="D10" s="29"/>
      <c r="E10" s="29"/>
    </row>
    <row r="11" spans="1:8" ht="38.25" customHeight="1" thickTop="1" thickBot="1" x14ac:dyDescent="0.3">
      <c r="A11" s="4" t="s">
        <v>10</v>
      </c>
      <c r="B11" s="5" t="s">
        <v>11</v>
      </c>
      <c r="C11" s="6" t="s">
        <v>12</v>
      </c>
      <c r="D11" s="6" t="s">
        <v>13</v>
      </c>
      <c r="E11" s="5" t="s">
        <v>6</v>
      </c>
      <c r="F11" s="6" t="s">
        <v>14</v>
      </c>
      <c r="G11" s="6" t="s">
        <v>15</v>
      </c>
      <c r="H11" s="7" t="s">
        <v>16</v>
      </c>
    </row>
    <row r="12" spans="1:8" ht="15.75" thickTop="1" x14ac:dyDescent="0.25">
      <c r="A12" s="9" t="s">
        <v>17</v>
      </c>
      <c r="B12" s="10" t="s">
        <v>22</v>
      </c>
      <c r="C12" s="10">
        <v>2006</v>
      </c>
      <c r="D12" s="10">
        <v>30</v>
      </c>
      <c r="E12" s="10" t="s">
        <v>3</v>
      </c>
      <c r="F12" s="10">
        <v>5</v>
      </c>
      <c r="G12" s="14">
        <f>VLOOKUP(E12,$B$4:$C$8,2,FALSE)*F12</f>
        <v>25</v>
      </c>
      <c r="H12" s="15">
        <f>D12*G12</f>
        <v>750</v>
      </c>
    </row>
    <row r="13" spans="1:8" x14ac:dyDescent="0.25">
      <c r="A13" s="11" t="s">
        <v>18</v>
      </c>
      <c r="B13" s="2" t="s">
        <v>23</v>
      </c>
      <c r="C13" s="2">
        <v>2006</v>
      </c>
      <c r="D13" s="2">
        <v>23</v>
      </c>
      <c r="E13" s="2" t="s">
        <v>1</v>
      </c>
      <c r="F13" s="2">
        <v>2</v>
      </c>
      <c r="G13" s="14">
        <f t="shared" ref="G13:G26" si="0">VLOOKUP(E13,$B$4:$C$8,2,FALSE)*F13</f>
        <v>40</v>
      </c>
      <c r="H13" s="16">
        <f t="shared" ref="H13:H26" si="1">D13*G13</f>
        <v>920</v>
      </c>
    </row>
    <row r="14" spans="1:8" x14ac:dyDescent="0.25">
      <c r="A14" s="11" t="s">
        <v>19</v>
      </c>
      <c r="B14" s="2" t="s">
        <v>23</v>
      </c>
      <c r="C14" s="2">
        <v>2006</v>
      </c>
      <c r="D14" s="2">
        <v>20</v>
      </c>
      <c r="E14" s="2" t="s">
        <v>2</v>
      </c>
      <c r="F14" s="2">
        <v>50</v>
      </c>
      <c r="G14" s="14">
        <f t="shared" si="0"/>
        <v>15</v>
      </c>
      <c r="H14" s="16">
        <f t="shared" si="1"/>
        <v>300</v>
      </c>
    </row>
    <row r="15" spans="1:8" x14ac:dyDescent="0.25">
      <c r="A15" s="11" t="s">
        <v>20</v>
      </c>
      <c r="B15" s="2" t="s">
        <v>24</v>
      </c>
      <c r="C15" s="2">
        <v>2007</v>
      </c>
      <c r="D15" s="2">
        <v>22</v>
      </c>
      <c r="E15" s="2" t="s">
        <v>5</v>
      </c>
      <c r="F15" s="2">
        <v>20</v>
      </c>
      <c r="G15" s="14">
        <f t="shared" si="0"/>
        <v>10</v>
      </c>
      <c r="H15" s="16">
        <f t="shared" si="1"/>
        <v>220</v>
      </c>
    </row>
    <row r="16" spans="1:8" x14ac:dyDescent="0.25">
      <c r="A16" s="11" t="s">
        <v>18</v>
      </c>
      <c r="B16" s="2" t="s">
        <v>24</v>
      </c>
      <c r="C16" s="2">
        <v>2007</v>
      </c>
      <c r="D16" s="2">
        <v>30</v>
      </c>
      <c r="E16" s="2" t="s">
        <v>1</v>
      </c>
      <c r="F16" s="2">
        <v>10</v>
      </c>
      <c r="G16" s="14">
        <f t="shared" si="0"/>
        <v>200</v>
      </c>
      <c r="H16" s="16">
        <f t="shared" si="1"/>
        <v>6000</v>
      </c>
    </row>
    <row r="17" spans="1:8" x14ac:dyDescent="0.25">
      <c r="A17" s="11" t="s">
        <v>20</v>
      </c>
      <c r="B17" s="2" t="s">
        <v>24</v>
      </c>
      <c r="C17" s="2">
        <v>2006</v>
      </c>
      <c r="D17" s="2">
        <v>21</v>
      </c>
      <c r="E17" s="2" t="s">
        <v>5</v>
      </c>
      <c r="F17" s="2">
        <v>5</v>
      </c>
      <c r="G17" s="14">
        <f t="shared" si="0"/>
        <v>2.5</v>
      </c>
      <c r="H17" s="16">
        <f t="shared" si="1"/>
        <v>52.5</v>
      </c>
    </row>
    <row r="18" spans="1:8" x14ac:dyDescent="0.25">
      <c r="A18" s="11" t="s">
        <v>17</v>
      </c>
      <c r="B18" s="2" t="s">
        <v>22</v>
      </c>
      <c r="C18" s="2">
        <v>2007</v>
      </c>
      <c r="D18" s="2">
        <v>31</v>
      </c>
      <c r="E18" s="2" t="s">
        <v>3</v>
      </c>
      <c r="F18" s="2">
        <v>10</v>
      </c>
      <c r="G18" s="14">
        <f t="shared" si="0"/>
        <v>50</v>
      </c>
      <c r="H18" s="16">
        <f t="shared" si="1"/>
        <v>1550</v>
      </c>
    </row>
    <row r="19" spans="1:8" x14ac:dyDescent="0.25">
      <c r="A19" s="11" t="s">
        <v>20</v>
      </c>
      <c r="B19" s="2" t="s">
        <v>22</v>
      </c>
      <c r="C19" s="2">
        <v>2007</v>
      </c>
      <c r="D19" s="2">
        <v>19</v>
      </c>
      <c r="E19" s="2" t="s">
        <v>5</v>
      </c>
      <c r="F19" s="2">
        <v>8</v>
      </c>
      <c r="G19" s="14">
        <f t="shared" si="0"/>
        <v>4</v>
      </c>
      <c r="H19" s="16">
        <f t="shared" si="1"/>
        <v>76</v>
      </c>
    </row>
    <row r="20" spans="1:8" x14ac:dyDescent="0.25">
      <c r="A20" s="11" t="s">
        <v>19</v>
      </c>
      <c r="B20" s="2" t="s">
        <v>22</v>
      </c>
      <c r="C20" s="2">
        <v>2007</v>
      </c>
      <c r="D20" s="2">
        <v>21</v>
      </c>
      <c r="E20" s="2" t="s">
        <v>2</v>
      </c>
      <c r="F20" s="2">
        <v>100</v>
      </c>
      <c r="G20" s="14">
        <f t="shared" si="0"/>
        <v>30</v>
      </c>
      <c r="H20" s="16">
        <f t="shared" si="1"/>
        <v>630</v>
      </c>
    </row>
    <row r="21" spans="1:8" x14ac:dyDescent="0.25">
      <c r="A21" s="11" t="s">
        <v>17</v>
      </c>
      <c r="B21" s="2" t="s">
        <v>23</v>
      </c>
      <c r="C21" s="2">
        <v>2006</v>
      </c>
      <c r="D21" s="2">
        <v>28</v>
      </c>
      <c r="E21" s="2" t="s">
        <v>3</v>
      </c>
      <c r="F21" s="2">
        <v>8</v>
      </c>
      <c r="G21" s="14">
        <f t="shared" si="0"/>
        <v>40</v>
      </c>
      <c r="H21" s="16">
        <f t="shared" si="1"/>
        <v>1120</v>
      </c>
    </row>
    <row r="22" spans="1:8" x14ac:dyDescent="0.25">
      <c r="A22" s="11" t="s">
        <v>21</v>
      </c>
      <c r="B22" s="2" t="s">
        <v>25</v>
      </c>
      <c r="C22" s="2">
        <v>2006</v>
      </c>
      <c r="D22" s="2">
        <v>13</v>
      </c>
      <c r="E22" s="2" t="s">
        <v>4</v>
      </c>
      <c r="F22" s="2">
        <v>1</v>
      </c>
      <c r="G22" s="14">
        <f t="shared" si="0"/>
        <v>50</v>
      </c>
      <c r="H22" s="16">
        <f t="shared" si="1"/>
        <v>650</v>
      </c>
    </row>
    <row r="23" spans="1:8" x14ac:dyDescent="0.25">
      <c r="A23" s="11" t="s">
        <v>18</v>
      </c>
      <c r="B23" s="2" t="s">
        <v>23</v>
      </c>
      <c r="C23" s="2">
        <v>2007</v>
      </c>
      <c r="D23" s="2">
        <v>23</v>
      </c>
      <c r="E23" s="2" t="s">
        <v>1</v>
      </c>
      <c r="F23" s="2">
        <v>5</v>
      </c>
      <c r="G23" s="14">
        <f t="shared" si="0"/>
        <v>100</v>
      </c>
      <c r="H23" s="16">
        <f t="shared" si="1"/>
        <v>2300</v>
      </c>
    </row>
    <row r="24" spans="1:8" x14ac:dyDescent="0.25">
      <c r="A24" s="11" t="s">
        <v>17</v>
      </c>
      <c r="B24" s="2" t="s">
        <v>23</v>
      </c>
      <c r="C24" s="2">
        <v>2007</v>
      </c>
      <c r="D24" s="2">
        <v>28</v>
      </c>
      <c r="E24" s="2" t="s">
        <v>3</v>
      </c>
      <c r="F24" s="2">
        <v>15</v>
      </c>
      <c r="G24" s="14">
        <f t="shared" si="0"/>
        <v>75</v>
      </c>
      <c r="H24" s="16">
        <f t="shared" si="1"/>
        <v>2100</v>
      </c>
    </row>
    <row r="25" spans="1:8" x14ac:dyDescent="0.25">
      <c r="A25" s="11" t="s">
        <v>21</v>
      </c>
      <c r="B25" s="2" t="s">
        <v>25</v>
      </c>
      <c r="C25" s="2">
        <v>2007</v>
      </c>
      <c r="D25" s="2">
        <v>15</v>
      </c>
      <c r="E25" s="2" t="s">
        <v>4</v>
      </c>
      <c r="F25" s="2">
        <v>2</v>
      </c>
      <c r="G25" s="14">
        <f t="shared" si="0"/>
        <v>100</v>
      </c>
      <c r="H25" s="16">
        <f t="shared" si="1"/>
        <v>1500</v>
      </c>
    </row>
    <row r="26" spans="1:8" ht="15.75" thickBot="1" x14ac:dyDescent="0.3">
      <c r="A26" s="12" t="s">
        <v>20</v>
      </c>
      <c r="B26" s="13" t="s">
        <v>23</v>
      </c>
      <c r="C26" s="13">
        <v>2006</v>
      </c>
      <c r="D26" s="13">
        <v>18</v>
      </c>
      <c r="E26" s="13" t="s">
        <v>5</v>
      </c>
      <c r="F26" s="13">
        <v>2</v>
      </c>
      <c r="G26" s="18">
        <f t="shared" si="0"/>
        <v>1</v>
      </c>
      <c r="H26" s="17">
        <f t="shared" si="1"/>
        <v>18</v>
      </c>
    </row>
    <row r="27" spans="1:8" ht="15.75" thickTop="1" x14ac:dyDescent="0.25"/>
  </sheetData>
  <mergeCells count="1">
    <mergeCell ref="C10:E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13" sqref="G13"/>
    </sheetView>
  </sheetViews>
  <sheetFormatPr defaultRowHeight="15" x14ac:dyDescent="0.25"/>
  <cols>
    <col min="1" max="1" width="13" customWidth="1"/>
    <col min="2" max="2" width="14" customWidth="1"/>
    <col min="4" max="4" width="10.28515625" customWidth="1"/>
    <col min="6" max="7" width="11.5703125" customWidth="1"/>
    <col min="8" max="8" width="11.28515625" customWidth="1"/>
  </cols>
  <sheetData>
    <row r="1" spans="1:8" x14ac:dyDescent="0.25">
      <c r="B1" s="1" t="s">
        <v>0</v>
      </c>
    </row>
    <row r="3" spans="1:8" x14ac:dyDescent="0.25">
      <c r="B3" s="3" t="s">
        <v>8</v>
      </c>
      <c r="C3" s="3" t="s">
        <v>7</v>
      </c>
    </row>
    <row r="4" spans="1:8" x14ac:dyDescent="0.25">
      <c r="B4" s="2" t="s">
        <v>1</v>
      </c>
      <c r="C4" s="2">
        <v>20</v>
      </c>
    </row>
    <row r="5" spans="1:8" x14ac:dyDescent="0.25">
      <c r="B5" s="2" t="s">
        <v>2</v>
      </c>
      <c r="C5" s="2">
        <v>0.3</v>
      </c>
    </row>
    <row r="6" spans="1:8" x14ac:dyDescent="0.25">
      <c r="B6" s="2" t="s">
        <v>3</v>
      </c>
      <c r="C6" s="2">
        <v>5</v>
      </c>
    </row>
    <row r="7" spans="1:8" x14ac:dyDescent="0.25">
      <c r="B7" s="2" t="s">
        <v>4</v>
      </c>
      <c r="C7" s="2">
        <v>50</v>
      </c>
    </row>
    <row r="8" spans="1:8" x14ac:dyDescent="0.25">
      <c r="B8" s="2" t="s">
        <v>5</v>
      </c>
      <c r="C8" s="2">
        <v>0.5</v>
      </c>
    </row>
    <row r="10" spans="1:8" ht="15.75" thickBot="1" x14ac:dyDescent="0.3">
      <c r="C10" s="29" t="s">
        <v>9</v>
      </c>
      <c r="D10" s="29"/>
      <c r="E10" s="29"/>
    </row>
    <row r="11" spans="1:8" ht="38.25" customHeight="1" thickTop="1" thickBot="1" x14ac:dyDescent="0.3">
      <c r="A11" s="4" t="s">
        <v>10</v>
      </c>
      <c r="B11" s="5" t="s">
        <v>11</v>
      </c>
      <c r="C11" s="6" t="s">
        <v>12</v>
      </c>
      <c r="D11" s="6" t="s">
        <v>13</v>
      </c>
      <c r="E11" s="5" t="s">
        <v>6</v>
      </c>
      <c r="F11" s="6" t="s">
        <v>14</v>
      </c>
      <c r="G11" s="6" t="s">
        <v>15</v>
      </c>
      <c r="H11" s="7" t="s">
        <v>16</v>
      </c>
    </row>
    <row r="12" spans="1:8" ht="15.75" thickTop="1" x14ac:dyDescent="0.25">
      <c r="A12" s="9" t="s">
        <v>17</v>
      </c>
      <c r="B12" s="10" t="s">
        <v>22</v>
      </c>
      <c r="C12" s="10">
        <v>2006</v>
      </c>
      <c r="D12" s="10">
        <v>30</v>
      </c>
      <c r="E12" s="10" t="s">
        <v>3</v>
      </c>
      <c r="F12" s="10">
        <v>5</v>
      </c>
      <c r="G12" s="14">
        <f>VLOOKUP(E12,$B$4:$C$8,2,FALSE)*F12</f>
        <v>25</v>
      </c>
      <c r="H12" s="15">
        <f t="shared" ref="H12:H26" si="0">D12*G12</f>
        <v>750</v>
      </c>
    </row>
    <row r="13" spans="1:8" x14ac:dyDescent="0.25">
      <c r="A13" s="11" t="s">
        <v>17</v>
      </c>
      <c r="B13" s="2" t="s">
        <v>22</v>
      </c>
      <c r="C13" s="2">
        <v>2007</v>
      </c>
      <c r="D13" s="2">
        <v>31</v>
      </c>
      <c r="E13" s="2" t="s">
        <v>3</v>
      </c>
      <c r="F13" s="2">
        <v>10</v>
      </c>
      <c r="G13" s="14">
        <f t="shared" ref="G13:G26" si="1">VLOOKUP(E13,$B$4:$C$8,2,FALSE)*F13</f>
        <v>50</v>
      </c>
      <c r="H13" s="16">
        <f t="shared" si="0"/>
        <v>1550</v>
      </c>
    </row>
    <row r="14" spans="1:8" x14ac:dyDescent="0.25">
      <c r="A14" s="11" t="s">
        <v>20</v>
      </c>
      <c r="B14" s="2" t="s">
        <v>22</v>
      </c>
      <c r="C14" s="2">
        <v>2007</v>
      </c>
      <c r="D14" s="2">
        <v>19</v>
      </c>
      <c r="E14" s="2" t="s">
        <v>5</v>
      </c>
      <c r="F14" s="2">
        <v>8</v>
      </c>
      <c r="G14" s="14">
        <f t="shared" si="1"/>
        <v>4</v>
      </c>
      <c r="H14" s="16">
        <f t="shared" si="0"/>
        <v>76</v>
      </c>
    </row>
    <row r="15" spans="1:8" x14ac:dyDescent="0.25">
      <c r="A15" s="11" t="s">
        <v>19</v>
      </c>
      <c r="B15" s="2" t="s">
        <v>22</v>
      </c>
      <c r="C15" s="2">
        <v>2007</v>
      </c>
      <c r="D15" s="2">
        <v>21</v>
      </c>
      <c r="E15" s="2" t="s">
        <v>2</v>
      </c>
      <c r="F15" s="2">
        <v>100</v>
      </c>
      <c r="G15" s="14">
        <f t="shared" si="1"/>
        <v>30</v>
      </c>
      <c r="H15" s="16">
        <f t="shared" si="0"/>
        <v>630</v>
      </c>
    </row>
    <row r="16" spans="1:8" x14ac:dyDescent="0.25">
      <c r="A16" s="11" t="s">
        <v>20</v>
      </c>
      <c r="B16" s="2" t="s">
        <v>24</v>
      </c>
      <c r="C16" s="2">
        <v>2006</v>
      </c>
      <c r="D16" s="2">
        <v>21</v>
      </c>
      <c r="E16" s="2" t="s">
        <v>5</v>
      </c>
      <c r="F16" s="2">
        <v>5</v>
      </c>
      <c r="G16" s="14">
        <f t="shared" si="1"/>
        <v>2.5</v>
      </c>
      <c r="H16" s="16">
        <f t="shared" si="0"/>
        <v>52.5</v>
      </c>
    </row>
    <row r="17" spans="1:8" x14ac:dyDescent="0.25">
      <c r="A17" s="11" t="s">
        <v>20</v>
      </c>
      <c r="B17" s="2" t="s">
        <v>24</v>
      </c>
      <c r="C17" s="2">
        <v>2007</v>
      </c>
      <c r="D17" s="2">
        <v>22</v>
      </c>
      <c r="E17" s="2" t="s">
        <v>5</v>
      </c>
      <c r="F17" s="2">
        <v>20</v>
      </c>
      <c r="G17" s="14">
        <f t="shared" si="1"/>
        <v>10</v>
      </c>
      <c r="H17" s="16">
        <f t="shared" si="0"/>
        <v>220</v>
      </c>
    </row>
    <row r="18" spans="1:8" x14ac:dyDescent="0.25">
      <c r="A18" s="11" t="s">
        <v>18</v>
      </c>
      <c r="B18" s="2" t="s">
        <v>24</v>
      </c>
      <c r="C18" s="2">
        <v>2007</v>
      </c>
      <c r="D18" s="2">
        <v>30</v>
      </c>
      <c r="E18" s="2" t="s">
        <v>1</v>
      </c>
      <c r="F18" s="2">
        <v>10</v>
      </c>
      <c r="G18" s="14">
        <f t="shared" si="1"/>
        <v>200</v>
      </c>
      <c r="H18" s="16">
        <f t="shared" si="0"/>
        <v>6000</v>
      </c>
    </row>
    <row r="19" spans="1:8" x14ac:dyDescent="0.25">
      <c r="A19" s="11" t="s">
        <v>18</v>
      </c>
      <c r="B19" s="2" t="s">
        <v>23</v>
      </c>
      <c r="C19" s="2">
        <v>2006</v>
      </c>
      <c r="D19" s="2">
        <v>23</v>
      </c>
      <c r="E19" s="2" t="s">
        <v>1</v>
      </c>
      <c r="F19" s="2">
        <v>2</v>
      </c>
      <c r="G19" s="14">
        <f t="shared" si="1"/>
        <v>40</v>
      </c>
      <c r="H19" s="16">
        <f t="shared" si="0"/>
        <v>920</v>
      </c>
    </row>
    <row r="20" spans="1:8" x14ac:dyDescent="0.25">
      <c r="A20" s="11" t="s">
        <v>19</v>
      </c>
      <c r="B20" s="2" t="s">
        <v>23</v>
      </c>
      <c r="C20" s="2">
        <v>2006</v>
      </c>
      <c r="D20" s="2">
        <v>20</v>
      </c>
      <c r="E20" s="2" t="s">
        <v>2</v>
      </c>
      <c r="F20" s="2">
        <v>50</v>
      </c>
      <c r="G20" s="14">
        <f t="shared" si="1"/>
        <v>15</v>
      </c>
      <c r="H20" s="16">
        <f t="shared" si="0"/>
        <v>300</v>
      </c>
    </row>
    <row r="21" spans="1:8" x14ac:dyDescent="0.25">
      <c r="A21" s="11" t="s">
        <v>17</v>
      </c>
      <c r="B21" s="2" t="s">
        <v>23</v>
      </c>
      <c r="C21" s="2">
        <v>2006</v>
      </c>
      <c r="D21" s="2">
        <v>28</v>
      </c>
      <c r="E21" s="2" t="s">
        <v>3</v>
      </c>
      <c r="F21" s="2">
        <v>8</v>
      </c>
      <c r="G21" s="14">
        <f t="shared" si="1"/>
        <v>40</v>
      </c>
      <c r="H21" s="16">
        <f t="shared" si="0"/>
        <v>1120</v>
      </c>
    </row>
    <row r="22" spans="1:8" x14ac:dyDescent="0.25">
      <c r="A22" s="11" t="s">
        <v>20</v>
      </c>
      <c r="B22" s="2" t="s">
        <v>23</v>
      </c>
      <c r="C22" s="2">
        <v>2006</v>
      </c>
      <c r="D22" s="2">
        <v>18</v>
      </c>
      <c r="E22" s="2" t="s">
        <v>5</v>
      </c>
      <c r="F22" s="2">
        <v>2</v>
      </c>
      <c r="G22" s="14">
        <f t="shared" si="1"/>
        <v>1</v>
      </c>
      <c r="H22" s="16">
        <f t="shared" si="0"/>
        <v>18</v>
      </c>
    </row>
    <row r="23" spans="1:8" x14ac:dyDescent="0.25">
      <c r="A23" s="11" t="s">
        <v>18</v>
      </c>
      <c r="B23" s="2" t="s">
        <v>23</v>
      </c>
      <c r="C23" s="2">
        <v>2007</v>
      </c>
      <c r="D23" s="2">
        <v>23</v>
      </c>
      <c r="E23" s="2" t="s">
        <v>1</v>
      </c>
      <c r="F23" s="2">
        <v>5</v>
      </c>
      <c r="G23" s="14">
        <f t="shared" si="1"/>
        <v>100</v>
      </c>
      <c r="H23" s="16">
        <f t="shared" si="0"/>
        <v>2300</v>
      </c>
    </row>
    <row r="24" spans="1:8" x14ac:dyDescent="0.25">
      <c r="A24" s="11" t="s">
        <v>17</v>
      </c>
      <c r="B24" s="2" t="s">
        <v>23</v>
      </c>
      <c r="C24" s="2">
        <v>2007</v>
      </c>
      <c r="D24" s="2">
        <v>28</v>
      </c>
      <c r="E24" s="2" t="s">
        <v>3</v>
      </c>
      <c r="F24" s="2">
        <v>15</v>
      </c>
      <c r="G24" s="14">
        <f t="shared" si="1"/>
        <v>75</v>
      </c>
      <c r="H24" s="16">
        <f t="shared" si="0"/>
        <v>2100</v>
      </c>
    </row>
    <row r="25" spans="1:8" x14ac:dyDescent="0.25">
      <c r="A25" s="11" t="s">
        <v>21</v>
      </c>
      <c r="B25" s="2" t="s">
        <v>25</v>
      </c>
      <c r="C25" s="2">
        <v>2006</v>
      </c>
      <c r="D25" s="2">
        <v>13</v>
      </c>
      <c r="E25" s="2" t="s">
        <v>4</v>
      </c>
      <c r="F25" s="2">
        <v>1</v>
      </c>
      <c r="G25" s="14">
        <f t="shared" si="1"/>
        <v>50</v>
      </c>
      <c r="H25" s="16">
        <f t="shared" si="0"/>
        <v>650</v>
      </c>
    </row>
    <row r="26" spans="1:8" ht="15.75" thickBot="1" x14ac:dyDescent="0.3">
      <c r="A26" s="12" t="s">
        <v>21</v>
      </c>
      <c r="B26" s="13" t="s">
        <v>25</v>
      </c>
      <c r="C26" s="13">
        <v>2007</v>
      </c>
      <c r="D26" s="13">
        <v>15</v>
      </c>
      <c r="E26" s="13" t="s">
        <v>4</v>
      </c>
      <c r="F26" s="13">
        <v>2</v>
      </c>
      <c r="G26" s="18">
        <f t="shared" si="1"/>
        <v>100</v>
      </c>
      <c r="H26" s="17">
        <f t="shared" si="0"/>
        <v>1500</v>
      </c>
    </row>
    <row r="27" spans="1:8" ht="15.75" thickTop="1" x14ac:dyDescent="0.25"/>
  </sheetData>
  <sortState ref="A12:H26">
    <sortCondition ref="B12:B26"/>
    <sortCondition ref="C12:C26"/>
  </sortState>
  <mergeCells count="1">
    <mergeCell ref="C10:E10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>
      <selection activeCell="B11" sqref="B11"/>
    </sheetView>
  </sheetViews>
  <sheetFormatPr defaultRowHeight="15" x14ac:dyDescent="0.25"/>
  <cols>
    <col min="1" max="1" width="13" customWidth="1"/>
    <col min="2" max="2" width="14" customWidth="1"/>
    <col min="4" max="4" width="10.28515625" customWidth="1"/>
    <col min="6" max="7" width="11.5703125" customWidth="1"/>
    <col min="8" max="8" width="11.28515625" customWidth="1"/>
  </cols>
  <sheetData>
    <row r="1" spans="1:8" x14ac:dyDescent="0.25">
      <c r="A1" s="27"/>
      <c r="B1" s="27"/>
      <c r="C1" s="27"/>
      <c r="D1" s="27"/>
    </row>
    <row r="2" spans="1:8" x14ac:dyDescent="0.25">
      <c r="A2" s="27"/>
      <c r="B2" s="28"/>
      <c r="C2" s="28"/>
      <c r="D2" s="27"/>
    </row>
    <row r="3" spans="1:8" x14ac:dyDescent="0.25">
      <c r="A3" s="27"/>
      <c r="B3" s="27"/>
      <c r="C3" s="27"/>
      <c r="D3" s="27"/>
    </row>
    <row r="4" spans="1:8" x14ac:dyDescent="0.25">
      <c r="A4" s="27"/>
      <c r="B4" s="27"/>
      <c r="C4" s="27"/>
      <c r="D4" s="27"/>
    </row>
    <row r="5" spans="1:8" x14ac:dyDescent="0.25">
      <c r="A5" s="27"/>
      <c r="B5" s="27"/>
      <c r="C5" s="27"/>
      <c r="D5" s="27"/>
    </row>
    <row r="6" spans="1:8" x14ac:dyDescent="0.25">
      <c r="A6" s="27"/>
      <c r="B6" s="27"/>
      <c r="C6" s="27"/>
      <c r="D6" s="27"/>
    </row>
    <row r="7" spans="1:8" x14ac:dyDescent="0.25">
      <c r="A7" s="27"/>
      <c r="B7" s="27"/>
      <c r="C7" s="27"/>
      <c r="D7" s="27"/>
    </row>
    <row r="10" spans="1:8" ht="15.75" thickBot="1" x14ac:dyDescent="0.3">
      <c r="C10" s="29" t="s">
        <v>9</v>
      </c>
      <c r="D10" s="29"/>
      <c r="E10" s="29"/>
    </row>
    <row r="11" spans="1:8" ht="38.25" customHeight="1" thickTop="1" thickBot="1" x14ac:dyDescent="0.3">
      <c r="A11" s="4" t="s">
        <v>10</v>
      </c>
      <c r="B11" s="5" t="s">
        <v>11</v>
      </c>
      <c r="C11" s="6" t="s">
        <v>12</v>
      </c>
      <c r="D11" s="6" t="s">
        <v>13</v>
      </c>
      <c r="E11" s="5" t="s">
        <v>6</v>
      </c>
      <c r="F11" s="6" t="s">
        <v>14</v>
      </c>
      <c r="G11" s="6" t="s">
        <v>15</v>
      </c>
      <c r="H11" s="7" t="s">
        <v>16</v>
      </c>
    </row>
    <row r="12" spans="1:8" ht="15.75" thickTop="1" x14ac:dyDescent="0.25">
      <c r="A12" s="9" t="s">
        <v>17</v>
      </c>
      <c r="B12" s="10" t="s">
        <v>22</v>
      </c>
      <c r="C12" s="10">
        <v>2006</v>
      </c>
      <c r="D12" s="10">
        <v>30</v>
      </c>
      <c r="E12" s="10" t="s">
        <v>3</v>
      </c>
      <c r="F12" s="10">
        <v>5</v>
      </c>
      <c r="G12" s="14">
        <f>VLOOKUP(E12,ЗАДАНИЕ1!$B$4:$C$8,2,FALSE)*F12</f>
        <v>25</v>
      </c>
      <c r="H12" s="15">
        <f>D12*G12</f>
        <v>750</v>
      </c>
    </row>
    <row r="13" spans="1:8" x14ac:dyDescent="0.25">
      <c r="A13" s="11" t="s">
        <v>18</v>
      </c>
      <c r="B13" s="2" t="s">
        <v>23</v>
      </c>
      <c r="C13" s="2">
        <v>2006</v>
      </c>
      <c r="D13" s="2">
        <v>23</v>
      </c>
      <c r="E13" s="2" t="s">
        <v>1</v>
      </c>
      <c r="F13" s="2">
        <v>2</v>
      </c>
      <c r="G13" s="14">
        <f>VLOOKUP(E13,ЗАДАНИЕ1!$B$4:$C$8,2,FALSE)*F13</f>
        <v>40</v>
      </c>
      <c r="H13" s="16">
        <f t="shared" ref="H13:H26" si="0">D13*G13</f>
        <v>920</v>
      </c>
    </row>
    <row r="14" spans="1:8" x14ac:dyDescent="0.25">
      <c r="A14" s="11" t="s">
        <v>19</v>
      </c>
      <c r="B14" s="2" t="s">
        <v>23</v>
      </c>
      <c r="C14" s="2">
        <v>2006</v>
      </c>
      <c r="D14" s="2">
        <v>20</v>
      </c>
      <c r="E14" s="2" t="s">
        <v>2</v>
      </c>
      <c r="F14" s="2">
        <v>50</v>
      </c>
      <c r="G14" s="14">
        <f>VLOOKUP(E14,ЗАДАНИЕ1!$B$4:$C$8,2,FALSE)*F14</f>
        <v>15</v>
      </c>
      <c r="H14" s="16">
        <f t="shared" si="0"/>
        <v>300</v>
      </c>
    </row>
    <row r="15" spans="1:8" x14ac:dyDescent="0.25">
      <c r="A15" s="11" t="s">
        <v>20</v>
      </c>
      <c r="B15" s="2" t="s">
        <v>24</v>
      </c>
      <c r="C15" s="2">
        <v>2007</v>
      </c>
      <c r="D15" s="2">
        <v>22</v>
      </c>
      <c r="E15" s="2" t="s">
        <v>5</v>
      </c>
      <c r="F15" s="2">
        <v>20</v>
      </c>
      <c r="G15" s="14">
        <f>VLOOKUP(E15,ЗАДАНИЕ1!$B$4:$C$8,2,FALSE)*F15</f>
        <v>10</v>
      </c>
      <c r="H15" s="16">
        <f t="shared" si="0"/>
        <v>220</v>
      </c>
    </row>
    <row r="16" spans="1:8" x14ac:dyDescent="0.25">
      <c r="A16" s="11" t="s">
        <v>18</v>
      </c>
      <c r="B16" s="2" t="s">
        <v>24</v>
      </c>
      <c r="C16" s="2">
        <v>2007</v>
      </c>
      <c r="D16" s="2">
        <v>30</v>
      </c>
      <c r="E16" s="2" t="s">
        <v>1</v>
      </c>
      <c r="F16" s="2">
        <v>10</v>
      </c>
      <c r="G16" s="14">
        <f>VLOOKUP(E16,ЗАДАНИЕ1!$B$4:$C$8,2,FALSE)*F16</f>
        <v>200</v>
      </c>
      <c r="H16" s="16">
        <f t="shared" si="0"/>
        <v>6000</v>
      </c>
    </row>
    <row r="17" spans="1:8" x14ac:dyDescent="0.25">
      <c r="A17" s="11" t="s">
        <v>20</v>
      </c>
      <c r="B17" s="2" t="s">
        <v>24</v>
      </c>
      <c r="C17" s="2">
        <v>2006</v>
      </c>
      <c r="D17" s="2">
        <v>21</v>
      </c>
      <c r="E17" s="2" t="s">
        <v>5</v>
      </c>
      <c r="F17" s="2">
        <v>5</v>
      </c>
      <c r="G17" s="14">
        <f>VLOOKUP(E17,ЗАДАНИЕ1!$B$4:$C$8,2,FALSE)*F17</f>
        <v>2.5</v>
      </c>
      <c r="H17" s="16">
        <f t="shared" si="0"/>
        <v>52.5</v>
      </c>
    </row>
    <row r="18" spans="1:8" x14ac:dyDescent="0.25">
      <c r="A18" s="11" t="s">
        <v>17</v>
      </c>
      <c r="B18" s="2" t="s">
        <v>22</v>
      </c>
      <c r="C18" s="2">
        <v>2007</v>
      </c>
      <c r="D18" s="2">
        <v>31</v>
      </c>
      <c r="E18" s="2" t="s">
        <v>3</v>
      </c>
      <c r="F18" s="2">
        <v>10</v>
      </c>
      <c r="G18" s="14">
        <f>VLOOKUP(E18,ЗАДАНИЕ1!$B$4:$C$8,2,FALSE)*F18</f>
        <v>50</v>
      </c>
      <c r="H18" s="16">
        <f t="shared" si="0"/>
        <v>1550</v>
      </c>
    </row>
    <row r="19" spans="1:8" x14ac:dyDescent="0.25">
      <c r="A19" s="11" t="s">
        <v>20</v>
      </c>
      <c r="B19" s="2" t="s">
        <v>22</v>
      </c>
      <c r="C19" s="2">
        <v>2007</v>
      </c>
      <c r="D19" s="2">
        <v>19</v>
      </c>
      <c r="E19" s="2" t="s">
        <v>5</v>
      </c>
      <c r="F19" s="2">
        <v>8</v>
      </c>
      <c r="G19" s="14">
        <f>VLOOKUP(E19,ЗАДАНИЕ1!$B$4:$C$8,2,FALSE)*F19</f>
        <v>4</v>
      </c>
      <c r="H19" s="16">
        <f t="shared" si="0"/>
        <v>76</v>
      </c>
    </row>
    <row r="20" spans="1:8" x14ac:dyDescent="0.25">
      <c r="A20" s="11" t="s">
        <v>19</v>
      </c>
      <c r="B20" s="2" t="s">
        <v>22</v>
      </c>
      <c r="C20" s="2">
        <v>2007</v>
      </c>
      <c r="D20" s="2">
        <v>21</v>
      </c>
      <c r="E20" s="2" t="s">
        <v>2</v>
      </c>
      <c r="F20" s="2">
        <v>100</v>
      </c>
      <c r="G20" s="14">
        <f>VLOOKUP(E20,ЗАДАНИЕ1!$B$4:$C$8,2,FALSE)*F20</f>
        <v>30</v>
      </c>
      <c r="H20" s="16">
        <f t="shared" si="0"/>
        <v>630</v>
      </c>
    </row>
    <row r="21" spans="1:8" x14ac:dyDescent="0.25">
      <c r="A21" s="11" t="s">
        <v>17</v>
      </c>
      <c r="B21" s="2" t="s">
        <v>23</v>
      </c>
      <c r="C21" s="2">
        <v>2006</v>
      </c>
      <c r="D21" s="2">
        <v>28</v>
      </c>
      <c r="E21" s="2" t="s">
        <v>3</v>
      </c>
      <c r="F21" s="2">
        <v>8</v>
      </c>
      <c r="G21" s="14">
        <f>VLOOKUP(E21,ЗАДАНИЕ1!$B$4:$C$8,2,FALSE)*F21</f>
        <v>40</v>
      </c>
      <c r="H21" s="16">
        <f t="shared" si="0"/>
        <v>1120</v>
      </c>
    </row>
    <row r="22" spans="1:8" x14ac:dyDescent="0.25">
      <c r="A22" s="11" t="s">
        <v>21</v>
      </c>
      <c r="B22" s="2" t="s">
        <v>25</v>
      </c>
      <c r="C22" s="2">
        <v>2006</v>
      </c>
      <c r="D22" s="2">
        <v>13</v>
      </c>
      <c r="E22" s="2" t="s">
        <v>4</v>
      </c>
      <c r="F22" s="2">
        <v>1</v>
      </c>
      <c r="G22" s="14">
        <f>VLOOKUP(E22,ЗАДАНИЕ1!$B$4:$C$8,2,FALSE)*F22</f>
        <v>50</v>
      </c>
      <c r="H22" s="16">
        <f t="shared" si="0"/>
        <v>650</v>
      </c>
    </row>
    <row r="23" spans="1:8" x14ac:dyDescent="0.25">
      <c r="A23" s="11" t="s">
        <v>18</v>
      </c>
      <c r="B23" s="2" t="s">
        <v>23</v>
      </c>
      <c r="C23" s="2">
        <v>2007</v>
      </c>
      <c r="D23" s="2">
        <v>23</v>
      </c>
      <c r="E23" s="2" t="s">
        <v>1</v>
      </c>
      <c r="F23" s="2">
        <v>5</v>
      </c>
      <c r="G23" s="14">
        <f>VLOOKUP(E23,ЗАДАНИЕ1!$B$4:$C$8,2,FALSE)*F23</f>
        <v>100</v>
      </c>
      <c r="H23" s="16">
        <f t="shared" si="0"/>
        <v>2300</v>
      </c>
    </row>
    <row r="24" spans="1:8" x14ac:dyDescent="0.25">
      <c r="A24" s="11" t="s">
        <v>17</v>
      </c>
      <c r="B24" s="2" t="s">
        <v>23</v>
      </c>
      <c r="C24" s="2">
        <v>2007</v>
      </c>
      <c r="D24" s="2">
        <v>28</v>
      </c>
      <c r="E24" s="2" t="s">
        <v>3</v>
      </c>
      <c r="F24" s="2">
        <v>15</v>
      </c>
      <c r="G24" s="14">
        <f>VLOOKUP(E24,ЗАДАНИЕ1!$B$4:$C$8,2,FALSE)*F24</f>
        <v>75</v>
      </c>
      <c r="H24" s="16">
        <f t="shared" si="0"/>
        <v>2100</v>
      </c>
    </row>
    <row r="25" spans="1:8" x14ac:dyDescent="0.25">
      <c r="A25" s="11" t="s">
        <v>21</v>
      </c>
      <c r="B25" s="2" t="s">
        <v>25</v>
      </c>
      <c r="C25" s="2">
        <v>2007</v>
      </c>
      <c r="D25" s="2">
        <v>15</v>
      </c>
      <c r="E25" s="2" t="s">
        <v>4</v>
      </c>
      <c r="F25" s="2">
        <v>2</v>
      </c>
      <c r="G25" s="14">
        <f>VLOOKUP(E25,ЗАДАНИЕ1!$B$4:$C$8,2,FALSE)*F25</f>
        <v>100</v>
      </c>
      <c r="H25" s="16">
        <f t="shared" si="0"/>
        <v>1500</v>
      </c>
    </row>
    <row r="26" spans="1:8" ht="15.75" thickBot="1" x14ac:dyDescent="0.3">
      <c r="A26" s="12" t="s">
        <v>20</v>
      </c>
      <c r="B26" s="13" t="s">
        <v>23</v>
      </c>
      <c r="C26" s="13">
        <v>2006</v>
      </c>
      <c r="D26" s="13">
        <v>18</v>
      </c>
      <c r="E26" s="13" t="s">
        <v>5</v>
      </c>
      <c r="F26" s="13">
        <v>2</v>
      </c>
      <c r="G26" s="14">
        <f>VLOOKUP(E26,ЗАДАНИЕ1!$B$4:$C$8,2,FALSE)*F26</f>
        <v>1</v>
      </c>
      <c r="H26" s="17">
        <f t="shared" si="0"/>
        <v>18</v>
      </c>
    </row>
    <row r="27" spans="1:8" ht="15.75" thickTop="1" x14ac:dyDescent="0.25"/>
  </sheetData>
  <mergeCells count="1">
    <mergeCell ref="C10:E10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9" workbookViewId="0">
      <selection activeCell="H31" sqref="H31"/>
    </sheetView>
  </sheetViews>
  <sheetFormatPr defaultRowHeight="15" outlineLevelRow="2" x14ac:dyDescent="0.25"/>
  <cols>
    <col min="1" max="1" width="13" customWidth="1"/>
    <col min="2" max="2" width="14" customWidth="1"/>
    <col min="4" max="4" width="10.28515625" customWidth="1"/>
    <col min="6" max="7" width="11.5703125" customWidth="1"/>
    <col min="8" max="8" width="11.28515625" customWidth="1"/>
  </cols>
  <sheetData>
    <row r="1" spans="1:8" x14ac:dyDescent="0.25">
      <c r="B1" s="1" t="s">
        <v>0</v>
      </c>
    </row>
    <row r="3" spans="1:8" x14ac:dyDescent="0.25">
      <c r="B3" s="3" t="s">
        <v>8</v>
      </c>
      <c r="C3" s="3" t="s">
        <v>7</v>
      </c>
    </row>
    <row r="4" spans="1:8" x14ac:dyDescent="0.25">
      <c r="B4" s="2" t="s">
        <v>1</v>
      </c>
      <c r="C4" s="2">
        <v>20</v>
      </c>
    </row>
    <row r="5" spans="1:8" x14ac:dyDescent="0.25">
      <c r="B5" s="2" t="s">
        <v>2</v>
      </c>
      <c r="C5" s="2">
        <v>0.3</v>
      </c>
    </row>
    <row r="6" spans="1:8" x14ac:dyDescent="0.25">
      <c r="B6" s="2" t="s">
        <v>3</v>
      </c>
      <c r="C6" s="2">
        <v>5</v>
      </c>
    </row>
    <row r="7" spans="1:8" x14ac:dyDescent="0.25">
      <c r="B7" s="2" t="s">
        <v>4</v>
      </c>
      <c r="C7" s="2">
        <v>50</v>
      </c>
    </row>
    <row r="8" spans="1:8" x14ac:dyDescent="0.25">
      <c r="B8" s="2" t="s">
        <v>5</v>
      </c>
      <c r="C8" s="2">
        <v>0.5</v>
      </c>
    </row>
    <row r="10" spans="1:8" ht="15.75" thickBot="1" x14ac:dyDescent="0.3">
      <c r="C10" s="29" t="s">
        <v>9</v>
      </c>
      <c r="D10" s="29"/>
      <c r="E10" s="29"/>
    </row>
    <row r="11" spans="1:8" ht="38.25" customHeight="1" thickTop="1" thickBot="1" x14ac:dyDescent="0.3">
      <c r="A11" s="4" t="s">
        <v>10</v>
      </c>
      <c r="B11" s="5" t="s">
        <v>11</v>
      </c>
      <c r="C11" s="6" t="s">
        <v>12</v>
      </c>
      <c r="D11" s="6" t="s">
        <v>13</v>
      </c>
      <c r="E11" s="5" t="s">
        <v>6</v>
      </c>
      <c r="F11" s="6" t="s">
        <v>14</v>
      </c>
      <c r="G11" s="6" t="s">
        <v>15</v>
      </c>
      <c r="H11" s="7" t="s">
        <v>16</v>
      </c>
    </row>
    <row r="12" spans="1:8" ht="15.75" outlineLevel="2" thickTop="1" x14ac:dyDescent="0.25">
      <c r="A12" s="9" t="s">
        <v>17</v>
      </c>
      <c r="B12" s="10" t="s">
        <v>22</v>
      </c>
      <c r="C12" s="10">
        <v>2006</v>
      </c>
      <c r="D12" s="10">
        <v>30</v>
      </c>
      <c r="E12" s="10" t="s">
        <v>3</v>
      </c>
      <c r="F12" s="10">
        <v>5</v>
      </c>
      <c r="G12" s="14">
        <f>VLOOKUP(E12,$B$4:$C$8,2,FALSE)*F12</f>
        <v>25</v>
      </c>
      <c r="H12" s="15">
        <f>D12*G12</f>
        <v>750</v>
      </c>
    </row>
    <row r="13" spans="1:8" outlineLevel="2" x14ac:dyDescent="0.25">
      <c r="A13" s="11" t="s">
        <v>17</v>
      </c>
      <c r="B13" s="2" t="s">
        <v>22</v>
      </c>
      <c r="C13" s="2">
        <v>2007</v>
      </c>
      <c r="D13" s="2">
        <v>31</v>
      </c>
      <c r="E13" s="2" t="s">
        <v>3</v>
      </c>
      <c r="F13" s="2">
        <v>10</v>
      </c>
      <c r="G13" s="14">
        <f>VLOOKUP(E13,$B$4:$C$8,2,FALSE)*F13</f>
        <v>50</v>
      </c>
      <c r="H13" s="16">
        <f>D13*G13</f>
        <v>1550</v>
      </c>
    </row>
    <row r="14" spans="1:8" outlineLevel="2" x14ac:dyDescent="0.25">
      <c r="A14" s="11" t="s">
        <v>20</v>
      </c>
      <c r="B14" s="2" t="s">
        <v>22</v>
      </c>
      <c r="C14" s="2">
        <v>2007</v>
      </c>
      <c r="D14" s="2">
        <v>19</v>
      </c>
      <c r="E14" s="2" t="s">
        <v>5</v>
      </c>
      <c r="F14" s="2">
        <v>8</v>
      </c>
      <c r="G14" s="14">
        <f>VLOOKUP(E14,$B$4:$C$8,2,FALSE)*F14</f>
        <v>4</v>
      </c>
      <c r="H14" s="16">
        <f>D14*G14</f>
        <v>76</v>
      </c>
    </row>
    <row r="15" spans="1:8" outlineLevel="2" x14ac:dyDescent="0.25">
      <c r="A15" s="11" t="s">
        <v>19</v>
      </c>
      <c r="B15" s="2" t="s">
        <v>22</v>
      </c>
      <c r="C15" s="2">
        <v>2007</v>
      </c>
      <c r="D15" s="2">
        <v>21</v>
      </c>
      <c r="E15" s="2" t="s">
        <v>2</v>
      </c>
      <c r="F15" s="2">
        <v>100</v>
      </c>
      <c r="G15" s="14">
        <f>VLOOKUP(E15,$B$4:$C$8,2,FALSE)*F15</f>
        <v>30</v>
      </c>
      <c r="H15" s="16">
        <f>D15*G15</f>
        <v>630</v>
      </c>
    </row>
    <row r="16" spans="1:8" outlineLevel="1" x14ac:dyDescent="0.25">
      <c r="A16" s="11"/>
      <c r="B16" s="19" t="s">
        <v>26</v>
      </c>
      <c r="C16" s="2"/>
      <c r="D16" s="2"/>
      <c r="E16" s="2"/>
      <c r="F16" s="2"/>
      <c r="G16" s="14"/>
      <c r="H16" s="16">
        <f>SUBTOTAL(9,H12:H15)</f>
        <v>3006</v>
      </c>
    </row>
    <row r="17" spans="1:8" outlineLevel="2" x14ac:dyDescent="0.25">
      <c r="A17" s="11" t="s">
        <v>20</v>
      </c>
      <c r="B17" s="2" t="s">
        <v>24</v>
      </c>
      <c r="C17" s="2">
        <v>2007</v>
      </c>
      <c r="D17" s="2">
        <v>22</v>
      </c>
      <c r="E17" s="2" t="s">
        <v>5</v>
      </c>
      <c r="F17" s="2">
        <v>20</v>
      </c>
      <c r="G17" s="14">
        <f>VLOOKUP(E17,$B$4:$C$8,2,FALSE)*F17</f>
        <v>10</v>
      </c>
      <c r="H17" s="16">
        <f>D17*G17</f>
        <v>220</v>
      </c>
    </row>
    <row r="18" spans="1:8" outlineLevel="2" x14ac:dyDescent="0.25">
      <c r="A18" s="11" t="s">
        <v>18</v>
      </c>
      <c r="B18" s="2" t="s">
        <v>24</v>
      </c>
      <c r="C18" s="2">
        <v>2007</v>
      </c>
      <c r="D18" s="2">
        <v>30</v>
      </c>
      <c r="E18" s="2" t="s">
        <v>1</v>
      </c>
      <c r="F18" s="2">
        <v>10</v>
      </c>
      <c r="G18" s="14">
        <f>VLOOKUP(E18,$B$4:$C$8,2,FALSE)*F18</f>
        <v>200</v>
      </c>
      <c r="H18" s="16">
        <f>D18*G18</f>
        <v>6000</v>
      </c>
    </row>
    <row r="19" spans="1:8" outlineLevel="2" x14ac:dyDescent="0.25">
      <c r="A19" s="11" t="s">
        <v>20</v>
      </c>
      <c r="B19" s="2" t="s">
        <v>24</v>
      </c>
      <c r="C19" s="2">
        <v>2006</v>
      </c>
      <c r="D19" s="2">
        <v>21</v>
      </c>
      <c r="E19" s="2" t="s">
        <v>5</v>
      </c>
      <c r="F19" s="2">
        <v>5</v>
      </c>
      <c r="G19" s="14">
        <f>VLOOKUP(E19,$B$4:$C$8,2,FALSE)*F19</f>
        <v>2.5</v>
      </c>
      <c r="H19" s="16">
        <f>D19*G19</f>
        <v>52.5</v>
      </c>
    </row>
    <row r="20" spans="1:8" outlineLevel="1" x14ac:dyDescent="0.25">
      <c r="A20" s="11"/>
      <c r="B20" s="20" t="s">
        <v>27</v>
      </c>
      <c r="C20" s="2"/>
      <c r="D20" s="2"/>
      <c r="E20" s="2"/>
      <c r="F20" s="2"/>
      <c r="G20" s="14"/>
      <c r="H20" s="16">
        <f>SUBTOTAL(9,H17:H19)</f>
        <v>6272.5</v>
      </c>
    </row>
    <row r="21" spans="1:8" outlineLevel="2" x14ac:dyDescent="0.25">
      <c r="A21" s="11" t="s">
        <v>18</v>
      </c>
      <c r="B21" s="2" t="s">
        <v>23</v>
      </c>
      <c r="C21" s="2">
        <v>2006</v>
      </c>
      <c r="D21" s="2">
        <v>23</v>
      </c>
      <c r="E21" s="2" t="s">
        <v>1</v>
      </c>
      <c r="F21" s="2">
        <v>2</v>
      </c>
      <c r="G21" s="14">
        <f t="shared" ref="G21:G26" si="0">VLOOKUP(E21,$B$4:$C$8,2,FALSE)*F21</f>
        <v>40</v>
      </c>
      <c r="H21" s="16">
        <f t="shared" ref="H21:H26" si="1">D21*G21</f>
        <v>920</v>
      </c>
    </row>
    <row r="22" spans="1:8" outlineLevel="2" x14ac:dyDescent="0.25">
      <c r="A22" s="11" t="s">
        <v>19</v>
      </c>
      <c r="B22" s="2" t="s">
        <v>23</v>
      </c>
      <c r="C22" s="2">
        <v>2006</v>
      </c>
      <c r="D22" s="2">
        <v>20</v>
      </c>
      <c r="E22" s="2" t="s">
        <v>2</v>
      </c>
      <c r="F22" s="2">
        <v>50</v>
      </c>
      <c r="G22" s="14">
        <f t="shared" si="0"/>
        <v>15</v>
      </c>
      <c r="H22" s="16">
        <f t="shared" si="1"/>
        <v>300</v>
      </c>
    </row>
    <row r="23" spans="1:8" outlineLevel="2" x14ac:dyDescent="0.25">
      <c r="A23" s="11" t="s">
        <v>17</v>
      </c>
      <c r="B23" s="2" t="s">
        <v>23</v>
      </c>
      <c r="C23" s="2">
        <v>2006</v>
      </c>
      <c r="D23" s="2">
        <v>28</v>
      </c>
      <c r="E23" s="2" t="s">
        <v>3</v>
      </c>
      <c r="F23" s="2">
        <v>8</v>
      </c>
      <c r="G23" s="14">
        <f t="shared" si="0"/>
        <v>40</v>
      </c>
      <c r="H23" s="16">
        <f t="shared" si="1"/>
        <v>1120</v>
      </c>
    </row>
    <row r="24" spans="1:8" outlineLevel="2" x14ac:dyDescent="0.25">
      <c r="A24" s="11" t="s">
        <v>18</v>
      </c>
      <c r="B24" s="2" t="s">
        <v>23</v>
      </c>
      <c r="C24" s="2">
        <v>2007</v>
      </c>
      <c r="D24" s="2">
        <v>23</v>
      </c>
      <c r="E24" s="2" t="s">
        <v>1</v>
      </c>
      <c r="F24" s="2">
        <v>5</v>
      </c>
      <c r="G24" s="14">
        <f t="shared" si="0"/>
        <v>100</v>
      </c>
      <c r="H24" s="16">
        <f t="shared" si="1"/>
        <v>2300</v>
      </c>
    </row>
    <row r="25" spans="1:8" outlineLevel="2" x14ac:dyDescent="0.25">
      <c r="A25" s="11" t="s">
        <v>17</v>
      </c>
      <c r="B25" s="2" t="s">
        <v>23</v>
      </c>
      <c r="C25" s="2">
        <v>2007</v>
      </c>
      <c r="D25" s="2">
        <v>28</v>
      </c>
      <c r="E25" s="2" t="s">
        <v>3</v>
      </c>
      <c r="F25" s="2">
        <v>15</v>
      </c>
      <c r="G25" s="14">
        <f t="shared" si="0"/>
        <v>75</v>
      </c>
      <c r="H25" s="16">
        <f t="shared" si="1"/>
        <v>2100</v>
      </c>
    </row>
    <row r="26" spans="1:8" outlineLevel="2" x14ac:dyDescent="0.25">
      <c r="A26" s="11" t="s">
        <v>20</v>
      </c>
      <c r="B26" s="2" t="s">
        <v>23</v>
      </c>
      <c r="C26" s="2">
        <v>2006</v>
      </c>
      <c r="D26" s="2">
        <v>18</v>
      </c>
      <c r="E26" s="2" t="s">
        <v>5</v>
      </c>
      <c r="F26" s="2">
        <v>2</v>
      </c>
      <c r="G26" s="14">
        <f t="shared" si="0"/>
        <v>1</v>
      </c>
      <c r="H26" s="16">
        <f t="shared" si="1"/>
        <v>18</v>
      </c>
    </row>
    <row r="27" spans="1:8" outlineLevel="1" x14ac:dyDescent="0.25">
      <c r="A27" s="11"/>
      <c r="B27" s="20" t="s">
        <v>28</v>
      </c>
      <c r="C27" s="2"/>
      <c r="D27" s="2"/>
      <c r="E27" s="2"/>
      <c r="F27" s="2"/>
      <c r="G27" s="14"/>
      <c r="H27" s="16">
        <f>SUBTOTAL(9,H21:H26)</f>
        <v>6758</v>
      </c>
    </row>
    <row r="28" spans="1:8" hidden="1" outlineLevel="2" x14ac:dyDescent="0.25">
      <c r="A28" s="11" t="s">
        <v>21</v>
      </c>
      <c r="B28" s="2" t="s">
        <v>25</v>
      </c>
      <c r="C28" s="2">
        <v>2006</v>
      </c>
      <c r="D28" s="2">
        <v>13</v>
      </c>
      <c r="E28" s="2" t="s">
        <v>4</v>
      </c>
      <c r="F28" s="2">
        <v>1</v>
      </c>
      <c r="G28" s="14">
        <f>VLOOKUP(E28,$B$4:$C$8,2,FALSE)*F28</f>
        <v>50</v>
      </c>
      <c r="H28" s="16">
        <f>D28*G28</f>
        <v>650</v>
      </c>
    </row>
    <row r="29" spans="1:8" ht="15.75" hidden="1" outlineLevel="2" thickBot="1" x14ac:dyDescent="0.3">
      <c r="A29" s="12" t="s">
        <v>21</v>
      </c>
      <c r="B29" s="13" t="s">
        <v>25</v>
      </c>
      <c r="C29" s="13">
        <v>2007</v>
      </c>
      <c r="D29" s="13">
        <v>15</v>
      </c>
      <c r="E29" s="13" t="s">
        <v>4</v>
      </c>
      <c r="F29" s="13">
        <v>2</v>
      </c>
      <c r="G29" s="18">
        <f>VLOOKUP(E29,$B$4:$C$8,2,FALSE)*F29</f>
        <v>100</v>
      </c>
      <c r="H29" s="17">
        <f>D29*G29</f>
        <v>1500</v>
      </c>
    </row>
    <row r="30" spans="1:8" outlineLevel="1" collapsed="1" x14ac:dyDescent="0.25">
      <c r="A30" s="8"/>
      <c r="B30" s="22" t="s">
        <v>29</v>
      </c>
      <c r="C30" s="8"/>
      <c r="D30" s="8"/>
      <c r="E30" s="8"/>
      <c r="F30" s="8"/>
      <c r="G30" s="21"/>
      <c r="H30" s="21">
        <f>SUBTOTAL(9,H28:H29)</f>
        <v>2150</v>
      </c>
    </row>
    <row r="31" spans="1:8" x14ac:dyDescent="0.25">
      <c r="A31" s="8"/>
      <c r="B31" s="22" t="s">
        <v>30</v>
      </c>
      <c r="C31" s="8"/>
      <c r="D31" s="8"/>
      <c r="E31" s="8"/>
      <c r="F31" s="8"/>
      <c r="G31" s="21"/>
      <c r="H31" s="21">
        <f>SUBTOTAL(9,H12:H29)</f>
        <v>18186.5</v>
      </c>
    </row>
  </sheetData>
  <sortState ref="A12:H26">
    <sortCondition ref="B12:B26"/>
  </sortState>
  <mergeCells count="1">
    <mergeCell ref="C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8" workbookViewId="0">
      <selection activeCell="G29" sqref="G29"/>
    </sheetView>
  </sheetViews>
  <sheetFormatPr defaultRowHeight="15" x14ac:dyDescent="0.25"/>
  <cols>
    <col min="1" max="1" width="13" customWidth="1"/>
    <col min="2" max="2" width="14" customWidth="1"/>
    <col min="4" max="4" width="10.28515625" customWidth="1"/>
    <col min="6" max="7" width="11.5703125" customWidth="1"/>
    <col min="8" max="8" width="11.28515625" customWidth="1"/>
    <col min="10" max="10" width="36.7109375" bestFit="1" customWidth="1"/>
    <col min="11" max="11" width="20.85546875" customWidth="1"/>
    <col min="12" max="12" width="10.85546875" bestFit="1" customWidth="1"/>
    <col min="13" max="13" width="6.42578125" customWidth="1"/>
    <col min="14" max="14" width="10" bestFit="1" customWidth="1"/>
    <col min="15" max="15" width="8.7109375" customWidth="1"/>
    <col min="16" max="16" width="11.85546875" bestFit="1" customWidth="1"/>
  </cols>
  <sheetData>
    <row r="1" spans="1:11" x14ac:dyDescent="0.25">
      <c r="B1" s="1" t="s">
        <v>0</v>
      </c>
    </row>
    <row r="3" spans="1:11" x14ac:dyDescent="0.25">
      <c r="B3" s="3" t="s">
        <v>8</v>
      </c>
      <c r="C3" s="3" t="s">
        <v>7</v>
      </c>
    </row>
    <row r="4" spans="1:11" x14ac:dyDescent="0.25">
      <c r="B4" s="2" t="s">
        <v>1</v>
      </c>
      <c r="C4" s="2">
        <v>20</v>
      </c>
    </row>
    <row r="5" spans="1:11" x14ac:dyDescent="0.25">
      <c r="B5" s="2" t="s">
        <v>2</v>
      </c>
      <c r="C5" s="2">
        <v>0.3</v>
      </c>
    </row>
    <row r="6" spans="1:11" x14ac:dyDescent="0.25">
      <c r="B6" s="2" t="s">
        <v>3</v>
      </c>
      <c r="C6" s="2">
        <v>5</v>
      </c>
    </row>
    <row r="7" spans="1:11" x14ac:dyDescent="0.25">
      <c r="B7" s="2" t="s">
        <v>4</v>
      </c>
      <c r="C7" s="2">
        <v>50</v>
      </c>
    </row>
    <row r="8" spans="1:11" x14ac:dyDescent="0.25">
      <c r="B8" s="2" t="s">
        <v>5</v>
      </c>
      <c r="C8" s="2">
        <v>0.5</v>
      </c>
    </row>
    <row r="10" spans="1:11" ht="15.75" thickBot="1" x14ac:dyDescent="0.3">
      <c r="C10" s="29" t="s">
        <v>9</v>
      </c>
      <c r="D10" s="29"/>
      <c r="E10" s="29"/>
    </row>
    <row r="11" spans="1:11" ht="38.25" customHeight="1" thickTop="1" thickBot="1" x14ac:dyDescent="0.3">
      <c r="A11" s="4" t="s">
        <v>10</v>
      </c>
      <c r="B11" s="5" t="s">
        <v>11</v>
      </c>
      <c r="C11" s="6" t="s">
        <v>12</v>
      </c>
      <c r="D11" s="6" t="s">
        <v>13</v>
      </c>
      <c r="E11" s="5" t="s">
        <v>6</v>
      </c>
      <c r="F11" s="6" t="s">
        <v>14</v>
      </c>
      <c r="G11" s="6" t="s">
        <v>15</v>
      </c>
      <c r="H11" s="7" t="s">
        <v>16</v>
      </c>
    </row>
    <row r="12" spans="1:11" ht="15.75" thickTop="1" x14ac:dyDescent="0.25">
      <c r="A12" s="9" t="s">
        <v>17</v>
      </c>
      <c r="B12" s="10" t="s">
        <v>22</v>
      </c>
      <c r="C12" s="10">
        <v>2006</v>
      </c>
      <c r="D12" s="10">
        <v>30</v>
      </c>
      <c r="E12" s="10" t="s">
        <v>3</v>
      </c>
      <c r="F12" s="10">
        <v>5</v>
      </c>
      <c r="G12" s="14">
        <f>VLOOKUP(E12,$B$4:$C$8,2,FALSE)*F12</f>
        <v>25</v>
      </c>
      <c r="H12" s="15">
        <f>D12*G12</f>
        <v>750</v>
      </c>
    </row>
    <row r="13" spans="1:11" x14ac:dyDescent="0.25">
      <c r="A13" s="11" t="s">
        <v>18</v>
      </c>
      <c r="B13" s="2" t="s">
        <v>23</v>
      </c>
      <c r="C13" s="2">
        <v>2006</v>
      </c>
      <c r="D13" s="2">
        <v>23</v>
      </c>
      <c r="E13" s="2" t="s">
        <v>1</v>
      </c>
      <c r="F13" s="2">
        <v>2</v>
      </c>
      <c r="G13" s="14">
        <f t="shared" ref="G13:G26" si="0">VLOOKUP(E13,$B$4:$C$8,2,FALSE)*F13</f>
        <v>40</v>
      </c>
      <c r="H13" s="16">
        <f t="shared" ref="H13:H26" si="1">D13*G13</f>
        <v>920</v>
      </c>
      <c r="J13" s="24"/>
      <c r="K13" s="26"/>
    </row>
    <row r="14" spans="1:11" x14ac:dyDescent="0.25">
      <c r="A14" s="11" t="s">
        <v>19</v>
      </c>
      <c r="B14" s="2" t="s">
        <v>23</v>
      </c>
      <c r="C14" s="2">
        <v>2006</v>
      </c>
      <c r="D14" s="2">
        <v>20</v>
      </c>
      <c r="E14" s="2" t="s">
        <v>2</v>
      </c>
      <c r="F14" s="2">
        <v>50</v>
      </c>
      <c r="G14" s="14">
        <f t="shared" si="0"/>
        <v>15</v>
      </c>
      <c r="H14" s="16">
        <f t="shared" si="1"/>
        <v>300</v>
      </c>
      <c r="J14" s="24"/>
      <c r="K14" s="26"/>
    </row>
    <row r="15" spans="1:11" x14ac:dyDescent="0.25">
      <c r="A15" s="11" t="s">
        <v>20</v>
      </c>
      <c r="B15" s="2" t="s">
        <v>24</v>
      </c>
      <c r="C15" s="2">
        <v>2007</v>
      </c>
      <c r="D15" s="2">
        <v>22</v>
      </c>
      <c r="E15" s="2" t="s">
        <v>5</v>
      </c>
      <c r="F15" s="2">
        <v>20</v>
      </c>
      <c r="G15" s="14">
        <f t="shared" si="0"/>
        <v>10</v>
      </c>
      <c r="H15" s="16">
        <f t="shared" si="1"/>
        <v>220</v>
      </c>
      <c r="J15" s="24"/>
      <c r="K15" s="26"/>
    </row>
    <row r="16" spans="1:11" x14ac:dyDescent="0.25">
      <c r="A16" s="11" t="s">
        <v>18</v>
      </c>
      <c r="B16" s="2" t="s">
        <v>24</v>
      </c>
      <c r="C16" s="2">
        <v>2007</v>
      </c>
      <c r="D16" s="2">
        <v>30</v>
      </c>
      <c r="E16" s="2" t="s">
        <v>1</v>
      </c>
      <c r="F16" s="2">
        <v>10</v>
      </c>
      <c r="G16" s="14">
        <f t="shared" si="0"/>
        <v>200</v>
      </c>
      <c r="H16" s="16">
        <f t="shared" si="1"/>
        <v>6000</v>
      </c>
      <c r="J16" s="24"/>
      <c r="K16" s="26"/>
    </row>
    <row r="17" spans="1:16" x14ac:dyDescent="0.25">
      <c r="A17" s="11" t="s">
        <v>20</v>
      </c>
      <c r="B17" s="2" t="s">
        <v>24</v>
      </c>
      <c r="C17" s="2">
        <v>2006</v>
      </c>
      <c r="D17" s="2">
        <v>21</v>
      </c>
      <c r="E17" s="2" t="s">
        <v>5</v>
      </c>
      <c r="F17" s="2">
        <v>5</v>
      </c>
      <c r="G17" s="14">
        <f t="shared" si="0"/>
        <v>2.5</v>
      </c>
      <c r="H17" s="16">
        <f t="shared" si="1"/>
        <v>52.5</v>
      </c>
      <c r="J17" s="24"/>
      <c r="K17" s="26"/>
    </row>
    <row r="18" spans="1:16" x14ac:dyDescent="0.25">
      <c r="A18" s="11" t="s">
        <v>17</v>
      </c>
      <c r="B18" s="2" t="s">
        <v>22</v>
      </c>
      <c r="C18" s="2">
        <v>2007</v>
      </c>
      <c r="D18" s="2">
        <v>31</v>
      </c>
      <c r="E18" s="2" t="s">
        <v>3</v>
      </c>
      <c r="F18" s="2">
        <v>10</v>
      </c>
      <c r="G18" s="14">
        <f t="shared" si="0"/>
        <v>50</v>
      </c>
      <c r="H18" s="16">
        <f t="shared" si="1"/>
        <v>1550</v>
      </c>
      <c r="J18" s="24"/>
      <c r="K18" s="26"/>
    </row>
    <row r="19" spans="1:16" x14ac:dyDescent="0.25">
      <c r="A19" s="11" t="s">
        <v>20</v>
      </c>
      <c r="B19" s="2" t="s">
        <v>22</v>
      </c>
      <c r="C19" s="2">
        <v>2007</v>
      </c>
      <c r="D19" s="2">
        <v>19</v>
      </c>
      <c r="E19" s="2" t="s">
        <v>5</v>
      </c>
      <c r="F19" s="2">
        <v>8</v>
      </c>
      <c r="G19" s="14">
        <f t="shared" si="0"/>
        <v>4</v>
      </c>
      <c r="H19" s="16">
        <f t="shared" si="1"/>
        <v>76</v>
      </c>
    </row>
    <row r="20" spans="1:16" x14ac:dyDescent="0.25">
      <c r="A20" s="11" t="s">
        <v>19</v>
      </c>
      <c r="B20" s="2" t="s">
        <v>22</v>
      </c>
      <c r="C20" s="2">
        <v>2007</v>
      </c>
      <c r="D20" s="2">
        <v>21</v>
      </c>
      <c r="E20" s="2" t="s">
        <v>2</v>
      </c>
      <c r="F20" s="2">
        <v>100</v>
      </c>
      <c r="G20" s="14">
        <f t="shared" si="0"/>
        <v>30</v>
      </c>
      <c r="H20" s="16">
        <f t="shared" si="1"/>
        <v>630</v>
      </c>
      <c r="J20" s="23" t="s">
        <v>32</v>
      </c>
      <c r="K20" s="23" t="s">
        <v>33</v>
      </c>
    </row>
    <row r="21" spans="1:16" x14ac:dyDescent="0.25">
      <c r="A21" s="11" t="s">
        <v>17</v>
      </c>
      <c r="B21" s="2" t="s">
        <v>23</v>
      </c>
      <c r="C21" s="2">
        <v>2006</v>
      </c>
      <c r="D21" s="2">
        <v>28</v>
      </c>
      <c r="E21" s="2" t="s">
        <v>3</v>
      </c>
      <c r="F21" s="2">
        <v>8</v>
      </c>
      <c r="G21" s="14">
        <f t="shared" si="0"/>
        <v>40</v>
      </c>
      <c r="H21" s="16">
        <f t="shared" si="1"/>
        <v>1120</v>
      </c>
      <c r="J21" s="23" t="s">
        <v>31</v>
      </c>
      <c r="K21" t="s">
        <v>19</v>
      </c>
      <c r="L21" t="s">
        <v>17</v>
      </c>
      <c r="M21" t="s">
        <v>20</v>
      </c>
      <c r="N21" t="s">
        <v>18</v>
      </c>
      <c r="O21" t="s">
        <v>21</v>
      </c>
      <c r="P21" t="s">
        <v>30</v>
      </c>
    </row>
    <row r="22" spans="1:16" x14ac:dyDescent="0.25">
      <c r="A22" s="11" t="s">
        <v>21</v>
      </c>
      <c r="B22" s="2" t="s">
        <v>25</v>
      </c>
      <c r="C22" s="2">
        <v>2006</v>
      </c>
      <c r="D22" s="2">
        <v>13</v>
      </c>
      <c r="E22" s="2" t="s">
        <v>4</v>
      </c>
      <c r="F22" s="2">
        <v>1</v>
      </c>
      <c r="G22" s="14">
        <f t="shared" si="0"/>
        <v>50</v>
      </c>
      <c r="H22" s="16">
        <f t="shared" si="1"/>
        <v>650</v>
      </c>
      <c r="J22" s="24" t="s">
        <v>22</v>
      </c>
      <c r="K22" s="26">
        <v>30</v>
      </c>
      <c r="L22" s="26">
        <v>75</v>
      </c>
      <c r="M22" s="26">
        <v>4</v>
      </c>
      <c r="N22" s="26"/>
      <c r="O22" s="26"/>
      <c r="P22" s="26">
        <v>109</v>
      </c>
    </row>
    <row r="23" spans="1:16" x14ac:dyDescent="0.25">
      <c r="A23" s="11" t="s">
        <v>18</v>
      </c>
      <c r="B23" s="2" t="s">
        <v>23</v>
      </c>
      <c r="C23" s="2">
        <v>2007</v>
      </c>
      <c r="D23" s="2">
        <v>23</v>
      </c>
      <c r="E23" s="2" t="s">
        <v>1</v>
      </c>
      <c r="F23" s="2">
        <v>5</v>
      </c>
      <c r="G23" s="14">
        <f t="shared" si="0"/>
        <v>100</v>
      </c>
      <c r="H23" s="16">
        <f t="shared" si="1"/>
        <v>2300</v>
      </c>
      <c r="J23" s="24" t="s">
        <v>24</v>
      </c>
      <c r="K23" s="26"/>
      <c r="L23" s="26"/>
      <c r="M23" s="26">
        <v>12.5</v>
      </c>
      <c r="N23" s="26">
        <v>200</v>
      </c>
      <c r="O23" s="26"/>
      <c r="P23" s="26">
        <v>212.5</v>
      </c>
    </row>
    <row r="24" spans="1:16" x14ac:dyDescent="0.25">
      <c r="A24" s="11" t="s">
        <v>17</v>
      </c>
      <c r="B24" s="2" t="s">
        <v>23</v>
      </c>
      <c r="C24" s="2">
        <v>2007</v>
      </c>
      <c r="D24" s="2">
        <v>28</v>
      </c>
      <c r="E24" s="2" t="s">
        <v>3</v>
      </c>
      <c r="F24" s="2">
        <v>15</v>
      </c>
      <c r="G24" s="14">
        <f t="shared" si="0"/>
        <v>75</v>
      </c>
      <c r="H24" s="16">
        <f t="shared" si="1"/>
        <v>2100</v>
      </c>
      <c r="J24" s="24" t="s">
        <v>23</v>
      </c>
      <c r="K24" s="26">
        <v>15</v>
      </c>
      <c r="L24" s="26">
        <v>115</v>
      </c>
      <c r="M24" s="26">
        <v>1</v>
      </c>
      <c r="N24" s="26">
        <v>140</v>
      </c>
      <c r="O24" s="26"/>
      <c r="P24" s="26">
        <v>271</v>
      </c>
    </row>
    <row r="25" spans="1:16" x14ac:dyDescent="0.25">
      <c r="A25" s="11" t="s">
        <v>21</v>
      </c>
      <c r="B25" s="2" t="s">
        <v>25</v>
      </c>
      <c r="C25" s="2">
        <v>2007</v>
      </c>
      <c r="D25" s="2">
        <v>15</v>
      </c>
      <c r="E25" s="2" t="s">
        <v>4</v>
      </c>
      <c r="F25" s="2">
        <v>2</v>
      </c>
      <c r="G25" s="14">
        <f t="shared" si="0"/>
        <v>100</v>
      </c>
      <c r="H25" s="16">
        <f t="shared" si="1"/>
        <v>1500</v>
      </c>
      <c r="J25" s="24" t="s">
        <v>25</v>
      </c>
      <c r="K25" s="26"/>
      <c r="L25" s="26"/>
      <c r="M25" s="26"/>
      <c r="N25" s="26"/>
      <c r="O25" s="26">
        <v>150</v>
      </c>
      <c r="P25" s="26">
        <v>150</v>
      </c>
    </row>
    <row r="26" spans="1:16" ht="15.75" thickBot="1" x14ac:dyDescent="0.3">
      <c r="A26" s="12" t="s">
        <v>20</v>
      </c>
      <c r="B26" s="13" t="s">
        <v>23</v>
      </c>
      <c r="C26" s="13">
        <v>2006</v>
      </c>
      <c r="D26" s="13">
        <v>18</v>
      </c>
      <c r="E26" s="13" t="s">
        <v>5</v>
      </c>
      <c r="F26" s="13">
        <v>2</v>
      </c>
      <c r="G26" s="18">
        <f t="shared" si="0"/>
        <v>1</v>
      </c>
      <c r="H26" s="17">
        <f t="shared" si="1"/>
        <v>18</v>
      </c>
      <c r="J26" s="24" t="s">
        <v>30</v>
      </c>
      <c r="K26" s="26">
        <v>45</v>
      </c>
      <c r="L26" s="26">
        <v>190</v>
      </c>
      <c r="M26" s="26">
        <v>17.5</v>
      </c>
      <c r="N26" s="26">
        <v>340</v>
      </c>
      <c r="O26" s="26">
        <v>150</v>
      </c>
      <c r="P26" s="26">
        <v>742.5</v>
      </c>
    </row>
    <row r="27" spans="1:16" ht="15.75" thickTop="1" x14ac:dyDescent="0.25"/>
  </sheetData>
  <mergeCells count="1">
    <mergeCell ref="C10:E10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4" sqref="K4"/>
    </sheetView>
  </sheetViews>
  <sheetFormatPr defaultRowHeight="15" x14ac:dyDescent="0.25"/>
  <cols>
    <col min="11" max="11" width="17.28515625" bestFit="1" customWidth="1"/>
    <col min="12" max="12" width="36.7109375" bestFit="1" customWidth="1"/>
  </cols>
  <sheetData>
    <row r="1" spans="1:12" ht="15.75" thickBot="1" x14ac:dyDescent="0.3">
      <c r="C1" s="29" t="s">
        <v>9</v>
      </c>
      <c r="D1" s="29"/>
      <c r="E1" s="29"/>
    </row>
    <row r="2" spans="1:12" ht="61.5" thickTop="1" thickBot="1" x14ac:dyDescent="0.3">
      <c r="A2" s="4" t="s">
        <v>10</v>
      </c>
      <c r="B2" s="5" t="s">
        <v>11</v>
      </c>
      <c r="C2" s="6" t="s">
        <v>12</v>
      </c>
      <c r="D2" s="6" t="s">
        <v>13</v>
      </c>
      <c r="E2" s="5" t="s">
        <v>6</v>
      </c>
      <c r="F2" s="6" t="s">
        <v>14</v>
      </c>
      <c r="G2" s="6" t="s">
        <v>15</v>
      </c>
      <c r="H2" s="7" t="s">
        <v>16</v>
      </c>
    </row>
    <row r="3" spans="1:12" ht="16.5" thickTop="1" thickBot="1" x14ac:dyDescent="0.3">
      <c r="A3" s="9" t="s">
        <v>17</v>
      </c>
      <c r="B3" s="10" t="s">
        <v>22</v>
      </c>
      <c r="C3" s="10">
        <v>2006</v>
      </c>
      <c r="D3" s="10">
        <v>30</v>
      </c>
      <c r="E3" s="10" t="s">
        <v>3</v>
      </c>
      <c r="F3" s="10">
        <v>5</v>
      </c>
      <c r="G3" s="14">
        <f>VLOOKUP(E3,ЗАДАНИЕ1!$B$4:$C$8,2,FALSE)*F3</f>
        <v>25</v>
      </c>
      <c r="H3" s="15">
        <f t="shared" ref="H3" si="0">D3*G3</f>
        <v>750</v>
      </c>
      <c r="K3" s="23" t="s">
        <v>31</v>
      </c>
      <c r="L3" t="s">
        <v>32</v>
      </c>
    </row>
    <row r="4" spans="1:12" ht="16.5" thickTop="1" thickBot="1" x14ac:dyDescent="0.3">
      <c r="A4" s="11" t="s">
        <v>17</v>
      </c>
      <c r="B4" s="2" t="s">
        <v>22</v>
      </c>
      <c r="C4" s="2">
        <v>2007</v>
      </c>
      <c r="D4" s="2">
        <v>31</v>
      </c>
      <c r="E4" s="2" t="s">
        <v>3</v>
      </c>
      <c r="F4" s="2">
        <v>10</v>
      </c>
      <c r="G4" s="14">
        <f>VLOOKUP(E4,ЗАДАНИЕ1!$B$4:$C$8,2,FALSE)*F4</f>
        <v>50</v>
      </c>
      <c r="H4" s="15">
        <f t="shared" ref="H4:H17" si="1">D4*G4</f>
        <v>1550</v>
      </c>
      <c r="K4" s="24" t="s">
        <v>22</v>
      </c>
      <c r="L4" s="26">
        <v>109</v>
      </c>
    </row>
    <row r="5" spans="1:12" ht="16.5" thickTop="1" thickBot="1" x14ac:dyDescent="0.3">
      <c r="A5" s="11" t="s">
        <v>20</v>
      </c>
      <c r="B5" s="2" t="s">
        <v>22</v>
      </c>
      <c r="C5" s="2">
        <v>2007</v>
      </c>
      <c r="D5" s="2">
        <v>19</v>
      </c>
      <c r="E5" s="2" t="s">
        <v>5</v>
      </c>
      <c r="F5" s="2">
        <v>8</v>
      </c>
      <c r="G5" s="14">
        <f>VLOOKUP(E5,ЗАДАНИЕ1!$B$4:$C$8,2,FALSE)*F5</f>
        <v>4</v>
      </c>
      <c r="H5" s="15">
        <f t="shared" si="1"/>
        <v>76</v>
      </c>
      <c r="K5" s="25" t="s">
        <v>19</v>
      </c>
      <c r="L5" s="26">
        <v>30</v>
      </c>
    </row>
    <row r="6" spans="1:12" ht="16.5" thickTop="1" thickBot="1" x14ac:dyDescent="0.3">
      <c r="A6" s="11" t="s">
        <v>19</v>
      </c>
      <c r="B6" s="2" t="s">
        <v>22</v>
      </c>
      <c r="C6" s="2">
        <v>2007</v>
      </c>
      <c r="D6" s="2">
        <v>21</v>
      </c>
      <c r="E6" s="2" t="s">
        <v>2</v>
      </c>
      <c r="F6" s="2">
        <v>100</v>
      </c>
      <c r="G6" s="14">
        <f>VLOOKUP(E6,ЗАДАНИЕ1!$B$4:$C$8,2,FALSE)*F6</f>
        <v>30</v>
      </c>
      <c r="H6" s="15">
        <f t="shared" si="1"/>
        <v>630</v>
      </c>
      <c r="K6" s="25" t="s">
        <v>17</v>
      </c>
      <c r="L6" s="26">
        <v>75</v>
      </c>
    </row>
    <row r="7" spans="1:12" ht="16.5" thickTop="1" thickBot="1" x14ac:dyDescent="0.3">
      <c r="A7" s="11" t="s">
        <v>20</v>
      </c>
      <c r="B7" s="2" t="s">
        <v>24</v>
      </c>
      <c r="C7" s="2">
        <v>2006</v>
      </c>
      <c r="D7" s="2">
        <v>21</v>
      </c>
      <c r="E7" s="2" t="s">
        <v>5</v>
      </c>
      <c r="F7" s="2">
        <v>5</v>
      </c>
      <c r="G7" s="14">
        <f>VLOOKUP(E7,ЗАДАНИЕ1!$B$4:$C$8,2,FALSE)*F7</f>
        <v>2.5</v>
      </c>
      <c r="H7" s="15">
        <f t="shared" si="1"/>
        <v>52.5</v>
      </c>
      <c r="K7" s="25" t="s">
        <v>20</v>
      </c>
      <c r="L7" s="26">
        <v>4</v>
      </c>
    </row>
    <row r="8" spans="1:12" ht="16.5" thickTop="1" thickBot="1" x14ac:dyDescent="0.3">
      <c r="A8" s="11" t="s">
        <v>20</v>
      </c>
      <c r="B8" s="2" t="s">
        <v>24</v>
      </c>
      <c r="C8" s="2">
        <v>2007</v>
      </c>
      <c r="D8" s="2">
        <v>22</v>
      </c>
      <c r="E8" s="2" t="s">
        <v>5</v>
      </c>
      <c r="F8" s="2">
        <v>20</v>
      </c>
      <c r="G8" s="14">
        <f>VLOOKUP(E8,ЗАДАНИЕ1!$B$4:$C$8,2,FALSE)*F8</f>
        <v>10</v>
      </c>
      <c r="H8" s="15">
        <f t="shared" si="1"/>
        <v>220</v>
      </c>
      <c r="K8" s="24" t="s">
        <v>24</v>
      </c>
      <c r="L8" s="26">
        <v>212.5</v>
      </c>
    </row>
    <row r="9" spans="1:12" ht="16.5" thickTop="1" thickBot="1" x14ac:dyDescent="0.3">
      <c r="A9" s="11" t="s">
        <v>18</v>
      </c>
      <c r="B9" s="2" t="s">
        <v>24</v>
      </c>
      <c r="C9" s="2">
        <v>2007</v>
      </c>
      <c r="D9" s="2">
        <v>30</v>
      </c>
      <c r="E9" s="2" t="s">
        <v>1</v>
      </c>
      <c r="F9" s="2">
        <v>10</v>
      </c>
      <c r="G9" s="14">
        <f>VLOOKUP(E9,ЗАДАНИЕ1!$B$4:$C$8,2,FALSE)*F9</f>
        <v>200</v>
      </c>
      <c r="H9" s="15">
        <f t="shared" si="1"/>
        <v>6000</v>
      </c>
      <c r="K9" s="25" t="s">
        <v>20</v>
      </c>
      <c r="L9" s="26">
        <v>12.5</v>
      </c>
    </row>
    <row r="10" spans="1:12" ht="16.5" thickTop="1" thickBot="1" x14ac:dyDescent="0.3">
      <c r="A10" s="11" t="s">
        <v>18</v>
      </c>
      <c r="B10" s="2" t="s">
        <v>23</v>
      </c>
      <c r="C10" s="2">
        <v>2006</v>
      </c>
      <c r="D10" s="2">
        <v>23</v>
      </c>
      <c r="E10" s="2" t="s">
        <v>1</v>
      </c>
      <c r="F10" s="2">
        <v>2</v>
      </c>
      <c r="G10" s="14">
        <f>VLOOKUP(E10,ЗАДАНИЕ1!$B$4:$C$8,2,FALSE)*F10</f>
        <v>40</v>
      </c>
      <c r="H10" s="15">
        <f t="shared" si="1"/>
        <v>920</v>
      </c>
      <c r="K10" s="25" t="s">
        <v>18</v>
      </c>
      <c r="L10" s="26">
        <v>200</v>
      </c>
    </row>
    <row r="11" spans="1:12" ht="16.5" thickTop="1" thickBot="1" x14ac:dyDescent="0.3">
      <c r="A11" s="11" t="s">
        <v>19</v>
      </c>
      <c r="B11" s="2" t="s">
        <v>23</v>
      </c>
      <c r="C11" s="2">
        <v>2006</v>
      </c>
      <c r="D11" s="2">
        <v>20</v>
      </c>
      <c r="E11" s="2" t="s">
        <v>2</v>
      </c>
      <c r="F11" s="2">
        <v>50</v>
      </c>
      <c r="G11" s="14">
        <f>VLOOKUP(E11,ЗАДАНИЕ1!$B$4:$C$8,2,FALSE)*F11</f>
        <v>15</v>
      </c>
      <c r="H11" s="15">
        <f t="shared" si="1"/>
        <v>300</v>
      </c>
      <c r="K11" s="24" t="s">
        <v>23</v>
      </c>
      <c r="L11" s="26">
        <v>271</v>
      </c>
    </row>
    <row r="12" spans="1:12" ht="16.5" thickTop="1" thickBot="1" x14ac:dyDescent="0.3">
      <c r="A12" s="11" t="s">
        <v>17</v>
      </c>
      <c r="B12" s="2" t="s">
        <v>23</v>
      </c>
      <c r="C12" s="2">
        <v>2006</v>
      </c>
      <c r="D12" s="2">
        <v>28</v>
      </c>
      <c r="E12" s="2" t="s">
        <v>3</v>
      </c>
      <c r="F12" s="2">
        <v>8</v>
      </c>
      <c r="G12" s="14">
        <f>VLOOKUP(E12,ЗАДАНИЕ1!$B$4:$C$8,2,FALSE)*F12</f>
        <v>40</v>
      </c>
      <c r="H12" s="15">
        <f t="shared" si="1"/>
        <v>1120</v>
      </c>
      <c r="K12" s="25" t="s">
        <v>19</v>
      </c>
      <c r="L12" s="26">
        <v>15</v>
      </c>
    </row>
    <row r="13" spans="1:12" ht="16.5" thickTop="1" thickBot="1" x14ac:dyDescent="0.3">
      <c r="A13" s="11" t="s">
        <v>20</v>
      </c>
      <c r="B13" s="2" t="s">
        <v>23</v>
      </c>
      <c r="C13" s="2">
        <v>2006</v>
      </c>
      <c r="D13" s="2">
        <v>18</v>
      </c>
      <c r="E13" s="2" t="s">
        <v>5</v>
      </c>
      <c r="F13" s="2">
        <v>2</v>
      </c>
      <c r="G13" s="14">
        <f>VLOOKUP(E13,ЗАДАНИЕ1!$B$4:$C$8,2,FALSE)*F13</f>
        <v>1</v>
      </c>
      <c r="H13" s="15">
        <f t="shared" si="1"/>
        <v>18</v>
      </c>
      <c r="K13" s="25" t="s">
        <v>17</v>
      </c>
      <c r="L13" s="26">
        <v>115</v>
      </c>
    </row>
    <row r="14" spans="1:12" ht="16.5" thickTop="1" thickBot="1" x14ac:dyDescent="0.3">
      <c r="A14" s="11" t="s">
        <v>18</v>
      </c>
      <c r="B14" s="2" t="s">
        <v>23</v>
      </c>
      <c r="C14" s="2">
        <v>2007</v>
      </c>
      <c r="D14" s="2">
        <v>23</v>
      </c>
      <c r="E14" s="2" t="s">
        <v>1</v>
      </c>
      <c r="F14" s="2">
        <v>5</v>
      </c>
      <c r="G14" s="14">
        <f>VLOOKUP(E14,ЗАДАНИЕ1!$B$4:$C$8,2,FALSE)*F14</f>
        <v>100</v>
      </c>
      <c r="H14" s="15">
        <f t="shared" si="1"/>
        <v>2300</v>
      </c>
      <c r="K14" s="25" t="s">
        <v>20</v>
      </c>
      <c r="L14" s="26">
        <v>1</v>
      </c>
    </row>
    <row r="15" spans="1:12" ht="16.5" thickTop="1" thickBot="1" x14ac:dyDescent="0.3">
      <c r="A15" s="11" t="s">
        <v>17</v>
      </c>
      <c r="B15" s="2" t="s">
        <v>23</v>
      </c>
      <c r="C15" s="2">
        <v>2007</v>
      </c>
      <c r="D15" s="2">
        <v>28</v>
      </c>
      <c r="E15" s="2" t="s">
        <v>3</v>
      </c>
      <c r="F15" s="2">
        <v>15</v>
      </c>
      <c r="G15" s="14">
        <f>VLOOKUP(E15,ЗАДАНИЕ1!$B$4:$C$8,2,FALSE)*F15</f>
        <v>75</v>
      </c>
      <c r="H15" s="15">
        <f t="shared" si="1"/>
        <v>2100</v>
      </c>
      <c r="K15" s="25" t="s">
        <v>18</v>
      </c>
      <c r="L15" s="26">
        <v>140</v>
      </c>
    </row>
    <row r="16" spans="1:12" ht="16.5" thickTop="1" thickBot="1" x14ac:dyDescent="0.3">
      <c r="A16" s="11" t="s">
        <v>21</v>
      </c>
      <c r="B16" s="2" t="s">
        <v>25</v>
      </c>
      <c r="C16" s="2">
        <v>2006</v>
      </c>
      <c r="D16" s="2">
        <v>13</v>
      </c>
      <c r="E16" s="2" t="s">
        <v>4</v>
      </c>
      <c r="F16" s="2">
        <v>1</v>
      </c>
      <c r="G16" s="14">
        <f>VLOOKUP(E16,ЗАДАНИЕ1!$B$4:$C$8,2,FALSE)*F16</f>
        <v>50</v>
      </c>
      <c r="H16" s="15">
        <f t="shared" si="1"/>
        <v>650</v>
      </c>
      <c r="K16" s="24" t="s">
        <v>25</v>
      </c>
      <c r="L16" s="26">
        <v>150</v>
      </c>
    </row>
    <row r="17" spans="1:12" ht="16.5" thickTop="1" thickBot="1" x14ac:dyDescent="0.3">
      <c r="A17" s="12" t="s">
        <v>21</v>
      </c>
      <c r="B17" s="13" t="s">
        <v>25</v>
      </c>
      <c r="C17" s="13">
        <v>2007</v>
      </c>
      <c r="D17" s="13">
        <v>15</v>
      </c>
      <c r="E17" s="13" t="s">
        <v>4</v>
      </c>
      <c r="F17" s="13">
        <v>2</v>
      </c>
      <c r="G17" s="14">
        <f>VLOOKUP(E17,ЗАДАНИЕ1!$B$4:$C$8,2,FALSE)*F17</f>
        <v>100</v>
      </c>
      <c r="H17" s="15">
        <f t="shared" si="1"/>
        <v>1500</v>
      </c>
      <c r="K17" s="25" t="s">
        <v>21</v>
      </c>
      <c r="L17" s="26">
        <v>150</v>
      </c>
    </row>
    <row r="18" spans="1:12" ht="15.75" thickTop="1" x14ac:dyDescent="0.25">
      <c r="K18" s="24" t="s">
        <v>30</v>
      </c>
      <c r="L18" s="26">
        <v>742.5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ИСХОДНЫЕ ДАННЫЕ</vt:lpstr>
      <vt:lpstr>ЗАДАНИЕ1</vt:lpstr>
      <vt:lpstr>ЗАДАНИЕ2</vt:lpstr>
      <vt:lpstr>ЗАДАНИЕ3</vt:lpstr>
      <vt:lpstr>ЗАДАНИЕ4</vt:lpstr>
      <vt:lpstr>ЗАДАНИЕ5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2016-11-09T15:49:52Z</dcterms:modified>
</cp:coreProperties>
</file>