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Continental AG\Miro\Osobné\Rodičovská rada Gymnázium\Zasadnutia RR\2020_10_16\"/>
    </mc:Choice>
  </mc:AlternateContent>
  <xr:revisionPtr revIDLastSave="0" documentId="8_{9E03CA17-DAE1-4FEB-A9D3-5B2DE5212B74}" xr6:coauthVersionLast="44" xr6:coauthVersionMax="44" xr10:uidLastSave="{00000000-0000-0000-0000-000000000000}"/>
  <bookViews>
    <workbookView xWindow="-110" yWindow="-110" windowWidth="19420" windowHeight="10560" xr2:uid="{00000000-000D-0000-FFFF-FFFF00000000}"/>
  </bookViews>
  <sheets>
    <sheet name="Návrh 07.10.2020" sheetId="4" r:id="rId1"/>
  </sheets>
  <definedNames>
    <definedName name="_xlnm.Print_Area" localSheetId="0">'Návrh 07.10.2020'!$A$1:$E$41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4" l="1"/>
  <c r="B27" i="4"/>
  <c r="B32" i="4" s="1"/>
  <c r="C25" i="4"/>
  <c r="C32" i="4" s="1"/>
  <c r="C24" i="4"/>
  <c r="B23" i="4"/>
  <c r="H19" i="4"/>
  <c r="J18" i="4"/>
  <c r="J17" i="4"/>
  <c r="D17" i="4"/>
  <c r="D34" i="4" s="1"/>
  <c r="J16" i="4"/>
  <c r="J15" i="4"/>
  <c r="H10" i="4"/>
  <c r="J9" i="4"/>
  <c r="J8" i="4"/>
  <c r="J7" i="4"/>
  <c r="J6" i="4"/>
  <c r="J10" i="4" s="1"/>
  <c r="J11" i="4" s="1"/>
  <c r="C6" i="4"/>
  <c r="C5" i="4"/>
  <c r="J19" i="4" l="1"/>
  <c r="J20" i="4" s="1"/>
  <c r="B7" i="4" s="1"/>
  <c r="C7" i="4" s="1"/>
  <c r="C17" i="4" s="1"/>
  <c r="C34" i="4" s="1"/>
  <c r="B17" i="4"/>
  <c r="B3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Skulec, Miroslav</author>
  </authors>
  <commentList>
    <comment ref="D5" authorId="0" shapeId="0" xr:uid="{E2B7F860-91A3-4404-BA37-5D866AE83C3B}">
      <text>
        <r>
          <rPr>
            <b/>
            <sz val="9"/>
            <color indexed="81"/>
            <rFont val="Segoe UI"/>
            <family val="2"/>
            <charset val="238"/>
          </rPr>
          <t>Skulec, Miroslav:</t>
        </r>
        <r>
          <rPr>
            <sz val="9"/>
            <color indexed="81"/>
            <rFont val="Segoe UI"/>
            <family val="2"/>
            <charset val="238"/>
          </rPr>
          <t xml:space="preserve">
</t>
        </r>
        <r>
          <rPr>
            <u/>
            <sz val="9"/>
            <color indexed="81"/>
            <rFont val="Segoe UI"/>
            <family val="2"/>
            <charset val="238"/>
          </rPr>
          <t>Prijaté</t>
        </r>
        <r>
          <rPr>
            <sz val="9"/>
            <color indexed="81"/>
            <rFont val="Segoe UI"/>
            <family val="2"/>
            <charset val="238"/>
          </rPr>
          <t xml:space="preserve"> v roku 2020 do 7.10.2020: 7 261,60 EUR
</t>
        </r>
        <r>
          <rPr>
            <u/>
            <sz val="9"/>
            <color indexed="81"/>
            <rFont val="Segoe UI"/>
            <family val="2"/>
            <charset val="238"/>
          </rPr>
          <t>Nákup</t>
        </r>
        <r>
          <rPr>
            <sz val="9"/>
            <color indexed="81"/>
            <rFont val="Segoe UI"/>
            <family val="2"/>
            <charset val="238"/>
          </rPr>
          <t xml:space="preserve"> v roku 2020:
- nie je</t>
        </r>
      </text>
    </comment>
  </commentList>
</comments>
</file>

<file path=xl/sharedStrings.xml><?xml version="1.0" encoding="utf-8"?>
<sst xmlns="http://schemas.openxmlformats.org/spreadsheetml/2006/main" count="58" uniqueCount="50">
  <si>
    <t>ostatné príjmy</t>
  </si>
  <si>
    <t>príjmy spolu</t>
  </si>
  <si>
    <t>výdavky spolu</t>
  </si>
  <si>
    <t>Príjmy</t>
  </si>
  <si>
    <t>Výdavky</t>
  </si>
  <si>
    <t>Podpoložky</t>
  </si>
  <si>
    <t>odhad výberu 75%</t>
  </si>
  <si>
    <t>a) notárske poplatky na registráciu 2%</t>
  </si>
  <si>
    <t>b) stravné a reprezentačné</t>
  </si>
  <si>
    <t>c) iné</t>
  </si>
  <si>
    <t>Spolu</t>
  </si>
  <si>
    <t>Z toho 2%</t>
  </si>
  <si>
    <t>Z toho
mimo 2%</t>
  </si>
  <si>
    <t>Poznámka</t>
  </si>
  <si>
    <t>(IČO 50641808)</t>
  </si>
  <si>
    <r>
      <rPr>
        <b/>
        <sz val="11"/>
        <color theme="1"/>
        <rFont val="Calibri"/>
        <family val="2"/>
        <charset val="238"/>
        <scheme val="minor"/>
      </rPr>
      <t xml:space="preserve">1. podpora žiackych aktivít
</t>
    </r>
    <r>
      <rPr>
        <sz val="11"/>
        <color theme="1"/>
        <rFont val="Calibri"/>
        <family val="2"/>
        <charset val="238"/>
        <scheme val="minor"/>
      </rPr>
      <t>(podpora projektov, žiacke súťaže+cestovné, odmeny žiakov, aktivity žiakov, školský časopis, knižné odmeny, tričká na imatrikulácie, maturitné skúšky)</t>
    </r>
  </si>
  <si>
    <r>
      <rPr>
        <b/>
        <sz val="11"/>
        <color theme="1"/>
        <rFont val="Calibri"/>
        <family val="2"/>
        <charset val="238"/>
        <scheme val="minor"/>
      </rPr>
      <t xml:space="preserve">2. podpora výchovno-vzdelávacieho procesu
</t>
    </r>
    <r>
      <rPr>
        <sz val="11"/>
        <color theme="1"/>
        <rFont val="Calibri"/>
        <family val="2"/>
        <charset val="238"/>
        <scheme val="minor"/>
      </rPr>
      <t>(učebné pomôcky, literatúra do školskej knižnice, spoluúčasť na projektoch, nákup potrieb: výkresy, papiere, farby, údržba kopírky, technické vybavenie školy, nezistené škody)</t>
    </r>
  </si>
  <si>
    <t>Príspevky:</t>
  </si>
  <si>
    <t>príjmy od rodičov jeseň 2020</t>
  </si>
  <si>
    <t xml:space="preserve">1. ročník+príma                     </t>
  </si>
  <si>
    <t>2. ročník+sekunda-sexta</t>
  </si>
  <si>
    <t>3. ročník+septima</t>
  </si>
  <si>
    <t>4. ročník+oktáva</t>
  </si>
  <si>
    <t>členské v r. 19/20: 7 700 €</t>
  </si>
  <si>
    <t>1. ročník+príma                      30 €</t>
  </si>
  <si>
    <t>3. ročník+septima                 20 €</t>
  </si>
  <si>
    <t>4. ročník+oktáva                    15 €</t>
  </si>
  <si>
    <t>3. materiálne vybavenie školy</t>
  </si>
  <si>
    <r>
      <rPr>
        <b/>
        <sz val="11"/>
        <rFont val="Calibri"/>
        <family val="2"/>
        <charset val="238"/>
        <scheme val="minor"/>
      </rPr>
      <t xml:space="preserve">4. administratívne výdavky
</t>
    </r>
    <r>
      <rPr>
        <sz val="11"/>
        <rFont val="Calibri"/>
        <family val="2"/>
        <charset val="238"/>
        <scheme val="minor"/>
      </rPr>
      <t>(vedenie účtovníctva, notárske poplatky, bankové poplatky, poštové, kancelárske poplatky, ostatné-stravné, reprezentačné)</t>
    </r>
  </si>
  <si>
    <r>
      <rPr>
        <b/>
        <sz val="11"/>
        <color theme="1"/>
        <rFont val="Calibri"/>
        <family val="2"/>
        <charset val="238"/>
        <scheme val="minor"/>
      </rPr>
      <t xml:space="preserve">5. sociálne štipendium
</t>
    </r>
    <r>
      <rPr>
        <sz val="11"/>
        <color theme="1"/>
        <rFont val="Calibri"/>
        <family val="2"/>
        <charset val="238"/>
        <scheme val="minor"/>
      </rPr>
      <t>(návšteva divadla, cestovné, výpomoc)</t>
    </r>
  </si>
  <si>
    <t>Návrh: PaedDr. Miroslav Kubičár, Ing. Miroslav Škulec</t>
  </si>
  <si>
    <t>Rozpočet Združenia rodičov pri Gymnáziu Púchov na rok 2021</t>
  </si>
  <si>
    <r>
      <t xml:space="preserve">b) projekt </t>
    </r>
    <r>
      <rPr>
        <b/>
        <sz val="11"/>
        <color theme="1"/>
        <rFont val="Calibri"/>
        <family val="2"/>
        <charset val="238"/>
        <scheme val="minor"/>
      </rPr>
      <t>Future Classroom</t>
    </r>
    <r>
      <rPr>
        <sz val="11"/>
        <color theme="1"/>
        <rFont val="Calibri"/>
        <family val="2"/>
        <charset val="238"/>
        <scheme val="minor"/>
      </rPr>
      <t xml:space="preserve"> (dovybavenie tried)</t>
    </r>
  </si>
  <si>
    <t>a) pomôcky na vyučovanie, výpočtová tehnika</t>
  </si>
  <si>
    <r>
      <t>c) vybavenie školy</t>
    </r>
    <r>
      <rPr>
        <b/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(vybavenie podkrovného priestoru B, zriadenie kuchynky v A, školský nábytok do tried, odborných učební)</t>
    </r>
  </si>
  <si>
    <t>príjmy z členských príspevkov školskom roku 2021/22 (odhad)</t>
  </si>
  <si>
    <t>stav finančných prostriedkov k 31. 12. 2020 - bežný účet odhad</t>
  </si>
  <si>
    <t>stav finančných prostriedkov k 31. 12. 2020 - pokladňa odhad</t>
  </si>
  <si>
    <t>a) maturitné skúšky 4 € na žiaka</t>
  </si>
  <si>
    <t>príjmy od rodičov jeseň 2021</t>
  </si>
  <si>
    <t>členské v r. 20/21: 7 023 €</t>
  </si>
  <si>
    <t>členské v r. 21/22: 7 080 €</t>
  </si>
  <si>
    <t>príjmy z 2% za rok 2020 v roku 2021 (odhad)</t>
  </si>
  <si>
    <t>Príjmy 2% prijaté v roku</t>
  </si>
  <si>
    <t>2. ročník+sekunda-sexta      25 €</t>
  </si>
  <si>
    <t>2020: 7 639,29 EUR (k 7.10.2020)</t>
  </si>
  <si>
    <t>2019: 7 261,60 EUR</t>
  </si>
  <si>
    <r>
      <rPr>
        <b/>
        <sz val="11"/>
        <color theme="1"/>
        <rFont val="Calibri"/>
        <family val="2"/>
        <charset val="238"/>
        <scheme val="minor"/>
      </rPr>
      <t>Rozdiel medzi príjmami a výdavkami
(plánovaný stav k 31. 12. 2021)</t>
    </r>
    <r>
      <rPr>
        <sz val="11"/>
        <color theme="1"/>
        <rFont val="Calibri"/>
        <family val="2"/>
        <charset val="238"/>
        <scheme val="minor"/>
      </rPr>
      <t xml:space="preserve">
</t>
    </r>
  </si>
  <si>
    <t>V Púchove 7.10.2020</t>
  </si>
  <si>
    <t>Rozpočet schválený Rodičovskou radou dňa 16.10.2020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</si>
</sst>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d/m/yy;@"/>
    <numFmt numFmtId="166" formatCode="_-* #,##0\ [$€-1]_-;\-* #,##0\ [$€-1]_-;_-* &quot;-&quot;??\ [$€-1]_-;_-@_-"/>
    <numFmt numFmtId="167" formatCode="_-* #,##0\ [$€-41B]_-;\-* #,##0\ [$€-41B]_-;_-* &quot;-&quot;??\ [$€-41B]_-;_-@_-"/>
    <numFmt numFmtId="168" formatCode="_-* #,##0.00\ [$€-1]_-;\-* #,##0.00\ [$€-1]_-;_-* &quot;-&quot;??\ [$€-1]_-;_-@_-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  <font>
      <b/>
      <i/>
      <sz val="11"/>
      <name val="Calibri"/>
      <family val="2"/>
      <charset val="238"/>
      <scheme val="minor"/>
    </font>
    <font>
      <sz val="9"/>
      <color indexed="81"/>
      <name val="Segoe UI"/>
      <family val="2"/>
      <charset val="238"/>
    </font>
    <font>
      <b/>
      <sz val="9"/>
      <color indexed="81"/>
      <name val="Segoe UI"/>
      <family val="2"/>
      <charset val="238"/>
    </font>
    <font>
      <b/>
      <sz val="11"/>
      <color rgb="FFFF0000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u/>
      <sz val="9"/>
      <color indexed="81"/>
      <name val="Segoe UI"/>
      <family val="2"/>
      <charset val="238"/>
    </font>
    <font>
      <sz val="11"/>
      <color theme="1"/>
      <name val="Calibri"/>
      <family val="2"/>
      <charset val="238"/>
      <scheme val="minor"/>
    </font>
    <font>
      <sz val="9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6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4" fillId="0" borderId="0" xfId="0" applyFont="1"/>
    <xf numFmtId="0" fontId="2" fillId="0" borderId="0" xfId="0" applyFont="1"/>
    <xf numFmtId="0" fontId="4" fillId="0" borderId="4" xfId="0" applyFont="1" applyBorder="1" applyAlignment="1">
      <alignment vertical="center"/>
    </xf>
    <xf numFmtId="44" fontId="4" fillId="0" borderId="1" xfId="0" applyNumberFormat="1" applyFont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 indent="1"/>
    </xf>
    <xf numFmtId="0" fontId="4" fillId="0" borderId="3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>
      <alignment wrapText="1"/>
    </xf>
    <xf numFmtId="44" fontId="4" fillId="0" borderId="21" xfId="0" applyNumberFormat="1" applyFont="1" applyFill="1" applyBorder="1" applyAlignment="1">
      <alignment vertical="center"/>
    </xf>
    <xf numFmtId="42" fontId="2" fillId="0" borderId="27" xfId="0" applyNumberFormat="1" applyFont="1" applyBorder="1" applyAlignment="1">
      <alignment vertical="center"/>
    </xf>
    <xf numFmtId="42" fontId="2" fillId="0" borderId="4" xfId="0" applyNumberFormat="1" applyFont="1" applyBorder="1" applyAlignment="1">
      <alignment vertical="center"/>
    </xf>
    <xf numFmtId="0" fontId="2" fillId="0" borderId="0" xfId="0" applyFont="1" applyFill="1" applyBorder="1"/>
    <xf numFmtId="0" fontId="2" fillId="0" borderId="0" xfId="0" applyFont="1" applyBorder="1"/>
    <xf numFmtId="0" fontId="11" fillId="0" borderId="0" xfId="0" applyFont="1" applyBorder="1"/>
    <xf numFmtId="42" fontId="2" fillId="0" borderId="4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wrapText="1"/>
    </xf>
    <xf numFmtId="0" fontId="11" fillId="0" borderId="12" xfId="0" applyFont="1" applyBorder="1" applyAlignment="1">
      <alignment vertical="center"/>
    </xf>
    <xf numFmtId="44" fontId="11" fillId="0" borderId="12" xfId="0" applyNumberFormat="1" applyFont="1" applyBorder="1" applyAlignment="1">
      <alignment vertical="center"/>
    </xf>
    <xf numFmtId="44" fontId="12" fillId="0" borderId="12" xfId="0" applyNumberFormat="1" applyFont="1" applyBorder="1" applyAlignment="1">
      <alignment vertical="center"/>
    </xf>
    <xf numFmtId="42" fontId="11" fillId="0" borderId="12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4" fontId="1" fillId="0" borderId="6" xfId="0" applyNumberFormat="1" applyFont="1" applyBorder="1" applyAlignment="1">
      <alignment vertical="center"/>
    </xf>
    <xf numFmtId="44" fontId="13" fillId="0" borderId="6" xfId="0" applyNumberFormat="1" applyFont="1" applyBorder="1" applyAlignment="1">
      <alignment vertical="center"/>
    </xf>
    <xf numFmtId="0" fontId="0" fillId="0" borderId="18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44" fontId="0" fillId="0" borderId="1" xfId="0" applyNumberFormat="1" applyFont="1" applyFill="1" applyBorder="1" applyAlignment="1">
      <alignment vertical="center"/>
    </xf>
    <xf numFmtId="44" fontId="14" fillId="0" borderId="1" xfId="0" applyNumberFormat="1" applyFont="1" applyFill="1" applyBorder="1" applyAlignment="1">
      <alignment vertical="center"/>
    </xf>
    <xf numFmtId="44" fontId="14" fillId="0" borderId="26" xfId="0" applyNumberFormat="1" applyFont="1" applyFill="1" applyBorder="1" applyAlignment="1">
      <alignment vertical="center"/>
    </xf>
    <xf numFmtId="44" fontId="0" fillId="0" borderId="1" xfId="0" applyNumberFormat="1" applyFont="1" applyBorder="1" applyAlignment="1">
      <alignment vertical="center"/>
    </xf>
    <xf numFmtId="44" fontId="14" fillId="0" borderId="26" xfId="0" applyNumberFormat="1" applyFont="1" applyBorder="1" applyAlignment="1">
      <alignment vertical="center"/>
    </xf>
    <xf numFmtId="4" fontId="0" fillId="0" borderId="1" xfId="0" applyNumberFormat="1" applyFont="1" applyBorder="1" applyAlignment="1">
      <alignment vertical="center"/>
    </xf>
    <xf numFmtId="0" fontId="0" fillId="0" borderId="3" xfId="0" applyFont="1" applyBorder="1" applyAlignment="1">
      <alignment horizontal="left" vertical="center" indent="1"/>
    </xf>
    <xf numFmtId="0" fontId="0" fillId="0" borderId="19" xfId="0" applyFont="1" applyBorder="1" applyAlignment="1">
      <alignment horizontal="left" vertical="center" wrapText="1" indent="1"/>
    </xf>
    <xf numFmtId="44" fontId="14" fillId="0" borderId="24" xfId="0" applyNumberFormat="1" applyFont="1" applyBorder="1" applyAlignment="1">
      <alignment horizontal="left" vertical="center" indent="1"/>
    </xf>
    <xf numFmtId="42" fontId="0" fillId="0" borderId="20" xfId="0" applyNumberFormat="1" applyFont="1" applyBorder="1" applyAlignment="1">
      <alignment horizontal="left" vertical="center" indent="1"/>
    </xf>
    <xf numFmtId="0" fontId="0" fillId="0" borderId="8" xfId="0" applyFont="1" applyBorder="1" applyAlignment="1">
      <alignment vertical="center" wrapText="1"/>
    </xf>
    <xf numFmtId="0" fontId="0" fillId="0" borderId="4" xfId="0" applyFont="1" applyBorder="1" applyAlignment="1">
      <alignment horizontal="left" vertical="center" wrapText="1" indent="1"/>
    </xf>
    <xf numFmtId="0" fontId="0" fillId="0" borderId="3" xfId="0" applyFont="1" applyBorder="1" applyAlignment="1">
      <alignment vertical="center" wrapText="1"/>
    </xf>
    <xf numFmtId="44" fontId="0" fillId="0" borderId="26" xfId="0" applyNumberFormat="1" applyFont="1" applyFill="1" applyBorder="1" applyAlignment="1">
      <alignment vertical="center"/>
    </xf>
    <xf numFmtId="42" fontId="0" fillId="0" borderId="4" xfId="0" applyNumberFormat="1" applyFont="1" applyBorder="1" applyAlignment="1">
      <alignment vertical="center"/>
    </xf>
    <xf numFmtId="0" fontId="0" fillId="0" borderId="3" xfId="0" applyFont="1" applyBorder="1" applyAlignment="1">
      <alignment horizontal="left" vertical="center" wrapText="1" indent="1"/>
    </xf>
    <xf numFmtId="44" fontId="14" fillId="0" borderId="1" xfId="0" applyNumberFormat="1" applyFont="1" applyBorder="1" applyAlignment="1">
      <alignment vertical="center"/>
    </xf>
    <xf numFmtId="42" fontId="0" fillId="0" borderId="4" xfId="0" applyNumberFormat="1" applyFont="1" applyFill="1" applyBorder="1" applyAlignment="1">
      <alignment vertical="center"/>
    </xf>
    <xf numFmtId="42" fontId="7" fillId="0" borderId="1" xfId="0" applyNumberFormat="1" applyFont="1" applyBorder="1" applyAlignment="1">
      <alignment vertical="center"/>
    </xf>
    <xf numFmtId="42" fontId="7" fillId="0" borderId="1" xfId="0" applyNumberFormat="1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44" fontId="13" fillId="0" borderId="2" xfId="0" applyNumberFormat="1" applyFont="1" applyBorder="1" applyAlignment="1">
      <alignment vertical="center"/>
    </xf>
    <xf numFmtId="42" fontId="1" fillId="0" borderId="14" xfId="0" applyNumberFormat="1" applyFont="1" applyBorder="1" applyAlignment="1">
      <alignment vertical="center"/>
    </xf>
    <xf numFmtId="0" fontId="0" fillId="0" borderId="15" xfId="0" applyFont="1" applyBorder="1" applyAlignment="1">
      <alignment vertical="center" wrapText="1"/>
    </xf>
    <xf numFmtId="44" fontId="1" fillId="0" borderId="16" xfId="0" applyNumberFormat="1" applyFont="1" applyBorder="1" applyAlignment="1">
      <alignment vertical="center"/>
    </xf>
    <xf numFmtId="44" fontId="13" fillId="0" borderId="16" xfId="0" applyNumberFormat="1" applyFont="1" applyBorder="1" applyAlignment="1">
      <alignment vertical="center"/>
    </xf>
    <xf numFmtId="44" fontId="7" fillId="0" borderId="21" xfId="0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0" fillId="0" borderId="4" xfId="0" applyBorder="1"/>
    <xf numFmtId="44" fontId="2" fillId="0" borderId="24" xfId="0" applyNumberFormat="1" applyFont="1" applyBorder="1" applyAlignment="1">
      <alignment horizontal="left" vertical="center" indent="1"/>
    </xf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/>
    </xf>
    <xf numFmtId="166" fontId="4" fillId="0" borderId="1" xfId="1" applyNumberFormat="1" applyFont="1" applyBorder="1" applyAlignment="1">
      <alignment horizontal="center" vertical="center"/>
    </xf>
    <xf numFmtId="0" fontId="3" fillId="0" borderId="1" xfId="0" applyFont="1" applyBorder="1"/>
    <xf numFmtId="165" fontId="4" fillId="0" borderId="1" xfId="0" applyNumberFormat="1" applyFont="1" applyBorder="1" applyAlignment="1">
      <alignment horizontal="center" vertical="center"/>
    </xf>
    <xf numFmtId="0" fontId="4" fillId="0" borderId="0" xfId="0" applyFont="1" applyBorder="1"/>
    <xf numFmtId="0" fontId="3" fillId="0" borderId="0" xfId="0" applyFont="1" applyBorder="1"/>
    <xf numFmtId="44" fontId="7" fillId="0" borderId="1" xfId="0" applyNumberFormat="1" applyFont="1" applyFill="1" applyBorder="1" applyAlignment="1">
      <alignment vertical="center"/>
    </xf>
    <xf numFmtId="44" fontId="7" fillId="0" borderId="26" xfId="0" applyNumberFormat="1" applyFont="1" applyBorder="1" applyAlignment="1">
      <alignment vertical="center"/>
    </xf>
    <xf numFmtId="0" fontId="2" fillId="0" borderId="0" xfId="0" applyFont="1" applyAlignment="1">
      <alignment wrapText="1"/>
    </xf>
    <xf numFmtId="44" fontId="0" fillId="0" borderId="23" xfId="0" applyNumberFormat="1" applyFont="1" applyBorder="1" applyAlignment="1">
      <alignment vertical="center"/>
    </xf>
    <xf numFmtId="44" fontId="14" fillId="0" borderId="23" xfId="0" applyNumberFormat="1" applyFont="1" applyBorder="1" applyAlignment="1">
      <alignment vertical="center"/>
    </xf>
    <xf numFmtId="44" fontId="0" fillId="0" borderId="25" xfId="0" applyNumberFormat="1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vertical="top" wrapText="1"/>
    </xf>
    <xf numFmtId="0" fontId="1" fillId="0" borderId="3" xfId="0" applyFont="1" applyBorder="1" applyAlignment="1">
      <alignment vertical="center" wrapText="1"/>
    </xf>
    <xf numFmtId="0" fontId="0" fillId="0" borderId="0" xfId="0" applyFont="1"/>
    <xf numFmtId="0" fontId="4" fillId="0" borderId="0" xfId="0" applyFont="1" applyAlignment="1">
      <alignment horizontal="right"/>
    </xf>
    <xf numFmtId="0" fontId="0" fillId="0" borderId="0" xfId="0" applyFont="1" applyBorder="1" applyAlignment="1">
      <alignment vertical="center" wrapText="1"/>
    </xf>
    <xf numFmtId="44" fontId="1" fillId="0" borderId="0" xfId="0" applyNumberFormat="1" applyFont="1" applyBorder="1" applyAlignment="1">
      <alignment vertical="center"/>
    </xf>
    <xf numFmtId="44" fontId="13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3" xfId="0" applyFont="1" applyBorder="1" applyAlignment="1">
      <alignment horizontal="right" vertical="center"/>
    </xf>
    <xf numFmtId="9" fontId="1" fillId="0" borderId="3" xfId="0" applyNumberFormat="1" applyFont="1" applyBorder="1" applyAlignment="1">
      <alignment horizontal="right" vertical="center" indent="1"/>
    </xf>
    <xf numFmtId="168" fontId="3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wrapText="1"/>
    </xf>
    <xf numFmtId="0" fontId="0" fillId="0" borderId="3" xfId="0" applyFont="1" applyBorder="1" applyAlignment="1">
      <alignment horizontal="left" vertical="center"/>
    </xf>
    <xf numFmtId="44" fontId="7" fillId="0" borderId="1" xfId="0" applyNumberFormat="1" applyFont="1" applyBorder="1" applyAlignment="1">
      <alignment vertical="center"/>
    </xf>
    <xf numFmtId="44" fontId="7" fillId="0" borderId="23" xfId="0" applyNumberFormat="1" applyFont="1" applyBorder="1" applyAlignment="1">
      <alignment vertical="center"/>
    </xf>
    <xf numFmtId="44" fontId="7" fillId="0" borderId="24" xfId="0" applyNumberFormat="1" applyFont="1" applyBorder="1" applyAlignment="1">
      <alignment horizontal="left" vertical="center" indent="1"/>
    </xf>
    <xf numFmtId="44" fontId="7" fillId="0" borderId="25" xfId="0" applyNumberFormat="1" applyFont="1" applyFill="1" applyBorder="1" applyAlignment="1">
      <alignment vertical="center"/>
    </xf>
    <xf numFmtId="44" fontId="7" fillId="0" borderId="26" xfId="0" applyNumberFormat="1" applyFont="1" applyFill="1" applyBorder="1" applyAlignment="1">
      <alignment vertical="center"/>
    </xf>
    <xf numFmtId="44" fontId="7" fillId="0" borderId="29" xfId="0" applyNumberFormat="1" applyFont="1" applyBorder="1" applyAlignment="1">
      <alignment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/>
    </xf>
    <xf numFmtId="0" fontId="2" fillId="0" borderId="34" xfId="0" applyFont="1" applyBorder="1" applyAlignment="1">
      <alignment vertical="center"/>
    </xf>
    <xf numFmtId="2" fontId="2" fillId="0" borderId="34" xfId="0" applyNumberFormat="1" applyFont="1" applyBorder="1" applyAlignment="1">
      <alignment vertical="center"/>
    </xf>
    <xf numFmtId="4" fontId="14" fillId="0" borderId="1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 wrapText="1"/>
    </xf>
    <xf numFmtId="0" fontId="17" fillId="0" borderId="14" xfId="0" applyFont="1" applyBorder="1" applyAlignment="1">
      <alignment vertical="center"/>
    </xf>
    <xf numFmtId="0" fontId="17" fillId="0" borderId="35" xfId="0" applyFont="1" applyBorder="1" applyAlignment="1">
      <alignment vertical="center"/>
    </xf>
    <xf numFmtId="0" fontId="17" fillId="0" borderId="7" xfId="0" applyFont="1" applyBorder="1" applyAlignment="1">
      <alignment vertical="center"/>
    </xf>
    <xf numFmtId="0" fontId="17" fillId="0" borderId="36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Čiarka" xfId="1" builtinId="3"/>
    <cellStyle name="Normálna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EBAC-345C-4D4D-B062-52568C4C1A4B}">
  <sheetPr>
    <pageSetUpPr fitToPage="1"/>
  </sheetPr>
  <dimension ref="A1:N40"/>
  <sheetViews>
    <sheetView showGridLines="0" tabSelected="1" workbookViewId="0">
      <selection sqref="A1:E1"/>
    </sheetView>
  </sheetViews>
  <sheetFormatPr defaultRowHeight="14.5" x14ac:dyDescent="0.35"/>
  <cols>
    <col min="1" max="1" width="55.81640625" customWidth="1"/>
    <col min="2" max="2" width="11.81640625" bestFit="1" customWidth="1"/>
    <col min="3" max="4" width="11.81640625" customWidth="1"/>
    <col min="5" max="5" width="24" customWidth="1"/>
    <col min="7" max="7" width="27" bestFit="1" customWidth="1"/>
    <col min="10" max="10" width="12.81640625" bestFit="1" customWidth="1"/>
  </cols>
  <sheetData>
    <row r="1" spans="1:11" ht="18.5" x14ac:dyDescent="0.35">
      <c r="A1" s="110" t="s">
        <v>31</v>
      </c>
      <c r="B1" s="110"/>
      <c r="C1" s="110"/>
      <c r="D1" s="110"/>
      <c r="E1" s="110"/>
    </row>
    <row r="2" spans="1:11" ht="15.5" x14ac:dyDescent="0.35">
      <c r="A2" s="111" t="s">
        <v>14</v>
      </c>
      <c r="B2" s="111"/>
      <c r="C2" s="111"/>
      <c r="D2" s="111"/>
      <c r="E2" s="111"/>
      <c r="G2" s="16"/>
      <c r="H2" s="1"/>
      <c r="I2" s="1"/>
      <c r="J2" s="1"/>
      <c r="K2" s="1"/>
    </row>
    <row r="3" spans="1:11" ht="15" thickBot="1" x14ac:dyDescent="0.4">
      <c r="A3" s="3"/>
      <c r="B3" s="3"/>
      <c r="C3" s="3"/>
      <c r="D3" s="3"/>
      <c r="E3" s="3"/>
      <c r="F3" s="3"/>
      <c r="G3" s="15"/>
      <c r="H3" s="15"/>
      <c r="I3" s="15"/>
      <c r="J3" s="15"/>
      <c r="K3" s="1"/>
    </row>
    <row r="4" spans="1:11" ht="29.5" thickBot="1" x14ac:dyDescent="0.4">
      <c r="A4" s="98" t="s">
        <v>3</v>
      </c>
      <c r="B4" s="99" t="s">
        <v>10</v>
      </c>
      <c r="C4" s="100" t="s">
        <v>12</v>
      </c>
      <c r="D4" s="100" t="s">
        <v>11</v>
      </c>
      <c r="E4" s="101" t="s">
        <v>13</v>
      </c>
      <c r="F4" s="3"/>
      <c r="G4" s="63" t="s">
        <v>18</v>
      </c>
      <c r="H4" s="63"/>
      <c r="I4" s="2"/>
      <c r="J4" s="2"/>
      <c r="K4" s="1"/>
    </row>
    <row r="5" spans="1:11" x14ac:dyDescent="0.35">
      <c r="A5" s="59" t="s">
        <v>36</v>
      </c>
      <c r="B5" s="11">
        <v>14500</v>
      </c>
      <c r="C5" s="58">
        <f>B5-D5</f>
        <v>6860.71</v>
      </c>
      <c r="D5" s="58">
        <v>7639.29</v>
      </c>
      <c r="E5" s="60" t="s">
        <v>23</v>
      </c>
      <c r="F5" s="3"/>
      <c r="G5" s="2"/>
      <c r="H5" s="2"/>
      <c r="I5" s="2"/>
      <c r="J5" s="2"/>
      <c r="K5" s="1"/>
    </row>
    <row r="6" spans="1:11" x14ac:dyDescent="0.35">
      <c r="A6" s="31" t="s">
        <v>37</v>
      </c>
      <c r="B6" s="32">
        <v>200</v>
      </c>
      <c r="C6" s="33">
        <f t="shared" ref="C6:C7" si="0">B6-D6</f>
        <v>200</v>
      </c>
      <c r="D6" s="33"/>
      <c r="E6" s="6" t="s">
        <v>40</v>
      </c>
      <c r="F6" s="3"/>
      <c r="G6" s="64" t="s">
        <v>19</v>
      </c>
      <c r="H6" s="65">
        <v>82</v>
      </c>
      <c r="I6" s="66">
        <v>30</v>
      </c>
      <c r="J6" s="67">
        <f>H6*I6</f>
        <v>2460</v>
      </c>
      <c r="K6" s="1"/>
    </row>
    <row r="7" spans="1:11" x14ac:dyDescent="0.35">
      <c r="A7" s="31" t="s">
        <v>35</v>
      </c>
      <c r="B7" s="5">
        <f>J20</f>
        <v>7080</v>
      </c>
      <c r="C7" s="72">
        <f t="shared" si="0"/>
        <v>7080</v>
      </c>
      <c r="D7" s="92"/>
      <c r="E7" s="6" t="s">
        <v>41</v>
      </c>
      <c r="F7" s="3"/>
      <c r="G7" s="64" t="s">
        <v>20</v>
      </c>
      <c r="H7" s="65">
        <v>170</v>
      </c>
      <c r="I7" s="66">
        <v>25</v>
      </c>
      <c r="J7" s="67">
        <f>H7*I7</f>
        <v>4250</v>
      </c>
      <c r="K7" s="1"/>
    </row>
    <row r="8" spans="1:11" x14ac:dyDescent="0.35">
      <c r="A8" s="31" t="s">
        <v>17</v>
      </c>
      <c r="B8" s="37"/>
      <c r="C8" s="33"/>
      <c r="D8" s="104"/>
      <c r="E8" s="6"/>
      <c r="F8" s="3"/>
      <c r="G8" s="64" t="s">
        <v>21</v>
      </c>
      <c r="H8" s="65">
        <v>78</v>
      </c>
      <c r="I8" s="66">
        <v>20</v>
      </c>
      <c r="J8" s="67">
        <f>H8*I8</f>
        <v>1560</v>
      </c>
      <c r="K8" s="1"/>
    </row>
    <row r="9" spans="1:11" x14ac:dyDescent="0.35">
      <c r="A9" s="38" t="s">
        <v>24</v>
      </c>
      <c r="B9" s="37"/>
      <c r="C9" s="33"/>
      <c r="D9" s="104"/>
      <c r="E9" s="6"/>
      <c r="F9" s="3"/>
      <c r="G9" s="64" t="s">
        <v>22</v>
      </c>
      <c r="H9" s="65">
        <v>73</v>
      </c>
      <c r="I9" s="66">
        <v>15</v>
      </c>
      <c r="J9" s="67">
        <f>H9*I9</f>
        <v>1095</v>
      </c>
      <c r="K9" s="1"/>
    </row>
    <row r="10" spans="1:11" x14ac:dyDescent="0.35">
      <c r="A10" s="38" t="s">
        <v>44</v>
      </c>
      <c r="B10" s="37"/>
      <c r="C10" s="33"/>
      <c r="D10" s="104"/>
      <c r="E10" s="61"/>
      <c r="F10" s="3"/>
      <c r="G10" s="68"/>
      <c r="H10" s="65">
        <f>SUM(H6:H9)</f>
        <v>403</v>
      </c>
      <c r="I10" s="69"/>
      <c r="J10" s="67">
        <f>SUM(J6:J9)</f>
        <v>9365</v>
      </c>
      <c r="K10" s="1"/>
    </row>
    <row r="11" spans="1:11" x14ac:dyDescent="0.35">
      <c r="A11" s="38" t="s">
        <v>25</v>
      </c>
      <c r="B11" s="37"/>
      <c r="C11" s="33"/>
      <c r="D11" s="104"/>
      <c r="E11" s="4"/>
      <c r="F11" s="3"/>
      <c r="G11" s="64" t="s">
        <v>6</v>
      </c>
      <c r="H11" s="65"/>
      <c r="I11" s="65"/>
      <c r="J11" s="89">
        <f>J10*0.75</f>
        <v>7023.75</v>
      </c>
      <c r="K11" s="1"/>
    </row>
    <row r="12" spans="1:11" x14ac:dyDescent="0.35">
      <c r="A12" s="38" t="s">
        <v>26</v>
      </c>
      <c r="B12" s="37"/>
      <c r="C12" s="33"/>
      <c r="D12" s="104"/>
      <c r="E12" s="61"/>
      <c r="F12" s="3"/>
      <c r="G12" s="70"/>
      <c r="H12" s="70"/>
      <c r="I12" s="70"/>
      <c r="J12" s="71"/>
    </row>
    <row r="13" spans="1:11" x14ac:dyDescent="0.35">
      <c r="A13" s="88">
        <v>0.02</v>
      </c>
      <c r="B13" s="37"/>
      <c r="C13" s="33"/>
      <c r="D13" s="104"/>
      <c r="E13" s="4"/>
      <c r="F13" s="3"/>
      <c r="G13" s="71" t="s">
        <v>39</v>
      </c>
      <c r="H13" s="70"/>
      <c r="I13" s="70"/>
      <c r="J13" s="71"/>
    </row>
    <row r="14" spans="1:11" x14ac:dyDescent="0.35">
      <c r="A14" s="91" t="s">
        <v>42</v>
      </c>
      <c r="B14" s="35"/>
      <c r="C14" s="35">
        <v>4000</v>
      </c>
      <c r="D14" s="35">
        <v>4000</v>
      </c>
      <c r="E14" s="106" t="s">
        <v>43</v>
      </c>
      <c r="F14" s="3"/>
      <c r="G14" s="70"/>
      <c r="H14" s="70"/>
      <c r="I14" s="70"/>
      <c r="J14" s="70"/>
    </row>
    <row r="15" spans="1:11" x14ac:dyDescent="0.35">
      <c r="A15" s="87"/>
      <c r="B15" s="35"/>
      <c r="C15" s="33"/>
      <c r="D15" s="48"/>
      <c r="E15" s="109" t="s">
        <v>46</v>
      </c>
      <c r="F15" s="3"/>
      <c r="G15" s="64" t="s">
        <v>19</v>
      </c>
      <c r="H15" s="64">
        <v>80</v>
      </c>
      <c r="I15" s="64">
        <v>30</v>
      </c>
      <c r="J15" s="64">
        <f>H15*I15</f>
        <v>2400</v>
      </c>
    </row>
    <row r="16" spans="1:11" x14ac:dyDescent="0.35">
      <c r="A16" s="91" t="s">
        <v>0</v>
      </c>
      <c r="B16" s="35"/>
      <c r="C16" s="33"/>
      <c r="D16" s="48"/>
      <c r="E16" s="107" t="s">
        <v>45</v>
      </c>
      <c r="F16" s="3"/>
      <c r="G16" s="64" t="s">
        <v>20</v>
      </c>
      <c r="H16" s="64">
        <v>166</v>
      </c>
      <c r="I16" s="64">
        <v>25</v>
      </c>
      <c r="J16" s="64">
        <f>H16*I16</f>
        <v>4150</v>
      </c>
    </row>
    <row r="17" spans="1:14" ht="15" thickBot="1" x14ac:dyDescent="0.4">
      <c r="A17" s="23" t="s">
        <v>1</v>
      </c>
      <c r="B17" s="24">
        <f>SUM(B5:B14)</f>
        <v>21780</v>
      </c>
      <c r="C17" s="25">
        <f>SUM(C5:C16)</f>
        <v>18140.71</v>
      </c>
      <c r="D17" s="25">
        <f>SUM(D5:D16)</f>
        <v>11639.29</v>
      </c>
      <c r="E17" s="108"/>
      <c r="F17" s="3"/>
      <c r="G17" s="64" t="s">
        <v>21</v>
      </c>
      <c r="H17" s="64">
        <v>86</v>
      </c>
      <c r="I17" s="64">
        <v>20</v>
      </c>
      <c r="J17" s="64">
        <f>H17*I17</f>
        <v>1720</v>
      </c>
    </row>
    <row r="18" spans="1:14" ht="24.75" customHeight="1" thickBot="1" x14ac:dyDescent="0.4">
      <c r="A18" s="102"/>
      <c r="B18" s="103"/>
      <c r="C18" s="103"/>
      <c r="D18" s="103"/>
      <c r="E18" s="102"/>
      <c r="F18" s="3"/>
      <c r="G18" s="64" t="s">
        <v>22</v>
      </c>
      <c r="H18" s="64">
        <v>78</v>
      </c>
      <c r="I18" s="64">
        <v>15</v>
      </c>
      <c r="J18" s="64">
        <f>H18*I18</f>
        <v>1170</v>
      </c>
    </row>
    <row r="19" spans="1:14" ht="29.5" thickBot="1" x14ac:dyDescent="0.4">
      <c r="A19" s="27" t="s">
        <v>4</v>
      </c>
      <c r="B19" s="28" t="s">
        <v>10</v>
      </c>
      <c r="C19" s="29" t="s">
        <v>12</v>
      </c>
      <c r="D19" s="29" t="s">
        <v>11</v>
      </c>
      <c r="E19" s="30" t="s">
        <v>5</v>
      </c>
      <c r="F19" s="3"/>
      <c r="G19" s="64"/>
      <c r="H19" s="64">
        <f>SUM(H15:H18)</f>
        <v>410</v>
      </c>
      <c r="I19" s="64"/>
      <c r="J19" s="64">
        <f>SUM(J15:J18)</f>
        <v>9440</v>
      </c>
      <c r="K19" s="1"/>
      <c r="L19" s="1"/>
      <c r="M19" s="1"/>
      <c r="N19" s="1"/>
    </row>
    <row r="20" spans="1:14" ht="60.75" customHeight="1" x14ac:dyDescent="0.35">
      <c r="A20" s="26" t="s">
        <v>15</v>
      </c>
      <c r="B20" s="75">
        <v>2200</v>
      </c>
      <c r="C20" s="76">
        <v>2200</v>
      </c>
      <c r="D20" s="93">
        <v>0</v>
      </c>
      <c r="E20" s="12"/>
      <c r="F20" s="3"/>
      <c r="G20" s="90" t="s">
        <v>6</v>
      </c>
      <c r="H20" s="64"/>
      <c r="I20" s="64"/>
      <c r="J20" s="64">
        <f>J19*0.75</f>
        <v>7080</v>
      </c>
      <c r="K20" s="1"/>
      <c r="L20" s="1"/>
      <c r="M20" s="1"/>
      <c r="N20" s="1"/>
    </row>
    <row r="21" spans="1:14" x14ac:dyDescent="0.35">
      <c r="A21" s="39" t="s">
        <v>38</v>
      </c>
      <c r="B21" s="62"/>
      <c r="C21" s="40"/>
      <c r="D21" s="94"/>
      <c r="E21" s="41">
        <v>400</v>
      </c>
      <c r="F21" s="3"/>
      <c r="G21" s="3"/>
      <c r="K21" s="1"/>
      <c r="L21" s="1"/>
      <c r="M21" s="1"/>
      <c r="N21" s="1"/>
    </row>
    <row r="22" spans="1:14" ht="58" x14ac:dyDescent="0.35">
      <c r="A22" s="42" t="s">
        <v>16</v>
      </c>
      <c r="B22" s="77">
        <v>3000</v>
      </c>
      <c r="C22" s="76">
        <v>3000</v>
      </c>
      <c r="D22" s="95">
        <v>0</v>
      </c>
      <c r="E22" s="43"/>
      <c r="F22" s="3"/>
      <c r="G22" s="74"/>
      <c r="K22" s="1"/>
      <c r="L22" s="1"/>
      <c r="M22" s="1"/>
      <c r="N22" s="1"/>
    </row>
    <row r="23" spans="1:14" x14ac:dyDescent="0.35">
      <c r="A23" s="80" t="s">
        <v>27</v>
      </c>
      <c r="B23" s="45">
        <f>SUM(E24:E26)</f>
        <v>0</v>
      </c>
      <c r="C23" s="34">
        <v>0</v>
      </c>
      <c r="D23" s="96">
        <v>0</v>
      </c>
      <c r="E23" s="46"/>
      <c r="F23" s="3"/>
      <c r="G23" s="14"/>
      <c r="H23" s="15"/>
      <c r="I23" s="15"/>
      <c r="J23" s="16"/>
      <c r="K23" s="1"/>
      <c r="L23" s="1"/>
      <c r="M23" s="1"/>
      <c r="N23" s="1"/>
    </row>
    <row r="24" spans="1:14" x14ac:dyDescent="0.35">
      <c r="A24" s="47" t="s">
        <v>33</v>
      </c>
      <c r="B24" s="35">
        <v>3500</v>
      </c>
      <c r="C24" s="48">
        <f t="shared" ref="C24:C25" si="1">B24-D24</f>
        <v>300</v>
      </c>
      <c r="D24" s="73">
        <v>3200</v>
      </c>
      <c r="E24" s="49"/>
      <c r="F24" s="3"/>
      <c r="G24" s="18"/>
      <c r="H24" s="15"/>
      <c r="I24" s="15"/>
      <c r="J24" s="16"/>
      <c r="K24" s="1"/>
      <c r="L24" s="1"/>
      <c r="M24" s="1"/>
      <c r="N24" s="1"/>
    </row>
    <row r="25" spans="1:14" x14ac:dyDescent="0.35">
      <c r="A25" s="47" t="s">
        <v>32</v>
      </c>
      <c r="B25" s="35">
        <v>2500</v>
      </c>
      <c r="C25" s="48">
        <f t="shared" si="1"/>
        <v>700</v>
      </c>
      <c r="D25" s="73">
        <v>1800</v>
      </c>
      <c r="E25" s="46"/>
      <c r="F25" s="3"/>
      <c r="G25" s="78"/>
      <c r="H25" s="14"/>
      <c r="I25" s="15"/>
      <c r="J25" s="16"/>
      <c r="K25" s="1"/>
      <c r="L25" s="1"/>
      <c r="M25" s="1"/>
      <c r="N25" s="1"/>
    </row>
    <row r="26" spans="1:14" ht="43.5" x14ac:dyDescent="0.35">
      <c r="A26" s="47" t="s">
        <v>34</v>
      </c>
      <c r="B26" s="35">
        <v>5000</v>
      </c>
      <c r="C26" s="48">
        <v>2000</v>
      </c>
      <c r="D26" s="73">
        <v>3000</v>
      </c>
      <c r="E26" s="46"/>
      <c r="F26" s="3"/>
      <c r="G26" s="79"/>
      <c r="H26" s="14"/>
      <c r="I26" s="14"/>
      <c r="J26" s="16"/>
      <c r="K26" s="1"/>
      <c r="L26" s="1"/>
      <c r="M26" s="1"/>
      <c r="N26" s="1"/>
    </row>
    <row r="27" spans="1:14" ht="43.5" x14ac:dyDescent="0.35">
      <c r="A27" s="7" t="s">
        <v>28</v>
      </c>
      <c r="B27" s="5">
        <f>SUM(C28:C30)</f>
        <v>580</v>
      </c>
      <c r="C27" s="92">
        <v>580</v>
      </c>
      <c r="D27" s="73">
        <v>0</v>
      </c>
      <c r="E27" s="13"/>
      <c r="F27" s="3"/>
      <c r="G27" s="3"/>
      <c r="H27" s="3"/>
      <c r="I27" s="14"/>
      <c r="J27" s="16"/>
      <c r="K27" s="1"/>
      <c r="L27" s="1"/>
      <c r="M27" s="1"/>
      <c r="N27" s="1"/>
    </row>
    <row r="28" spans="1:14" x14ac:dyDescent="0.35">
      <c r="A28" s="8" t="s">
        <v>7</v>
      </c>
      <c r="B28" s="5">
        <v>0</v>
      </c>
      <c r="C28" s="50">
        <v>80</v>
      </c>
      <c r="D28" s="97">
        <v>0</v>
      </c>
      <c r="E28" s="13"/>
      <c r="F28" s="3"/>
      <c r="G28" s="18"/>
      <c r="H28" s="14"/>
      <c r="I28" s="14"/>
      <c r="J28" s="16"/>
      <c r="K28" s="1"/>
      <c r="L28" s="1"/>
      <c r="M28" s="1"/>
      <c r="N28" s="1"/>
    </row>
    <row r="29" spans="1:14" x14ac:dyDescent="0.35">
      <c r="A29" s="9" t="s">
        <v>8</v>
      </c>
      <c r="B29" s="5">
        <v>0</v>
      </c>
      <c r="C29" s="51">
        <v>150</v>
      </c>
      <c r="D29" s="97">
        <v>0</v>
      </c>
      <c r="E29" s="17"/>
      <c r="F29" s="3"/>
      <c r="G29" s="14"/>
      <c r="H29" s="14"/>
      <c r="I29" s="14"/>
      <c r="J29" s="16"/>
      <c r="K29" s="1"/>
      <c r="L29" s="1"/>
      <c r="M29" s="1"/>
      <c r="N29" s="1"/>
    </row>
    <row r="30" spans="1:14" x14ac:dyDescent="0.35">
      <c r="A30" s="9" t="s">
        <v>9</v>
      </c>
      <c r="B30" s="5">
        <v>0</v>
      </c>
      <c r="C30" s="50">
        <v>350</v>
      </c>
      <c r="D30" s="97">
        <v>0</v>
      </c>
      <c r="E30" s="13"/>
      <c r="F30" s="3"/>
      <c r="G30" s="18"/>
      <c r="H30" s="14"/>
      <c r="I30" s="3"/>
      <c r="J30" s="3"/>
    </row>
    <row r="31" spans="1:14" ht="29" x14ac:dyDescent="0.35">
      <c r="A31" s="44" t="s">
        <v>29</v>
      </c>
      <c r="B31" s="35">
        <v>0</v>
      </c>
      <c r="C31" s="36">
        <v>0</v>
      </c>
      <c r="D31" s="73">
        <v>0</v>
      </c>
      <c r="E31" s="46"/>
      <c r="F31" s="81"/>
      <c r="G31" s="78"/>
      <c r="H31" s="14"/>
      <c r="I31" s="3"/>
      <c r="J31" s="3"/>
    </row>
    <row r="32" spans="1:14" ht="15" thickBot="1" x14ac:dyDescent="0.4">
      <c r="A32" s="52" t="s">
        <v>2</v>
      </c>
      <c r="B32" s="53">
        <f>SUM(B20:B27)</f>
        <v>16780</v>
      </c>
      <c r="C32" s="53">
        <f>SUM(C20:C27)</f>
        <v>8780</v>
      </c>
      <c r="D32" s="53">
        <f>SUM(D20:D27)</f>
        <v>8000</v>
      </c>
      <c r="E32" s="54"/>
      <c r="F32" s="3"/>
      <c r="G32" s="3"/>
      <c r="H32" s="3"/>
      <c r="I32" s="3"/>
      <c r="J32" s="3"/>
    </row>
    <row r="33" spans="1:10" ht="15" thickBot="1" x14ac:dyDescent="0.4">
      <c r="A33" s="19"/>
      <c r="B33" s="20"/>
      <c r="C33" s="21"/>
      <c r="D33" s="21"/>
      <c r="E33" s="22"/>
      <c r="F33" s="3"/>
      <c r="G33" s="3"/>
      <c r="H33" s="3"/>
      <c r="I33" s="3"/>
      <c r="J33" s="3"/>
    </row>
    <row r="34" spans="1:10" ht="44" thickBot="1" x14ac:dyDescent="0.4">
      <c r="A34" s="55" t="s">
        <v>47</v>
      </c>
      <c r="B34" s="56">
        <f>B17-B32</f>
        <v>5000</v>
      </c>
      <c r="C34" s="57">
        <f>C17-C32</f>
        <v>9360.7099999999991</v>
      </c>
      <c r="D34" s="57">
        <f>D17-D32</f>
        <v>3639.2900000000009</v>
      </c>
      <c r="E34" s="105"/>
      <c r="F34" s="3"/>
      <c r="G34" s="3"/>
      <c r="H34" s="3"/>
      <c r="I34" s="3"/>
      <c r="J34" s="3"/>
    </row>
    <row r="35" spans="1:10" x14ac:dyDescent="0.35">
      <c r="A35" s="83"/>
      <c r="B35" s="84"/>
      <c r="C35" s="85"/>
      <c r="D35" s="85"/>
      <c r="E35" s="86"/>
      <c r="F35" s="3"/>
      <c r="G35" s="3"/>
      <c r="H35" s="3"/>
      <c r="I35" s="3"/>
      <c r="J35" s="3"/>
    </row>
    <row r="36" spans="1:10" x14ac:dyDescent="0.35">
      <c r="A36" s="83"/>
      <c r="B36" s="84"/>
      <c r="C36" s="85"/>
      <c r="D36" s="85"/>
      <c r="E36" s="86"/>
      <c r="F36" s="3"/>
      <c r="G36" s="3"/>
      <c r="H36" s="3"/>
      <c r="I36" s="3"/>
      <c r="J36" s="3"/>
    </row>
    <row r="37" spans="1:10" x14ac:dyDescent="0.35">
      <c r="A37" s="18"/>
      <c r="B37" s="15"/>
      <c r="C37" s="15"/>
      <c r="D37" s="15"/>
      <c r="E37" s="15"/>
      <c r="F37" s="3"/>
      <c r="G37" s="3"/>
      <c r="H37" s="3"/>
      <c r="I37" s="3"/>
      <c r="J37" s="3"/>
    </row>
    <row r="38" spans="1:10" x14ac:dyDescent="0.35">
      <c r="A38" s="10" t="s">
        <v>48</v>
      </c>
      <c r="B38" s="3"/>
      <c r="C38" s="3"/>
      <c r="E38" s="3"/>
      <c r="F38" s="3"/>
      <c r="G38" s="3"/>
      <c r="H38" s="3"/>
      <c r="I38" s="3"/>
      <c r="J38" s="3"/>
    </row>
    <row r="39" spans="1:10" x14ac:dyDescent="0.35">
      <c r="A39" s="2" t="s">
        <v>30</v>
      </c>
      <c r="B39" s="2"/>
      <c r="C39" s="2"/>
      <c r="E39" s="82" t="s">
        <v>49</v>
      </c>
    </row>
    <row r="40" spans="1:10" x14ac:dyDescent="0.35">
      <c r="A40" s="10"/>
      <c r="B40" s="2"/>
      <c r="C40" s="2"/>
      <c r="D40" s="2"/>
      <c r="E40" s="2"/>
    </row>
  </sheetData>
  <mergeCells count="2">
    <mergeCell ref="A1:E1"/>
    <mergeCell ref="A2:E2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5" orientation="portrait" r:id="rId1"/>
  <headerFooter>
    <oddFooter>&amp;CStrana &amp;P z &amp;N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D178CC04DBE94D855DE19E6C0217D8" ma:contentTypeVersion="13" ma:contentTypeDescription="Create a new document." ma:contentTypeScope="" ma:versionID="71dcb50f56dedd5235ba9a35bc0f14f1">
  <xsd:schema xmlns:xsd="http://www.w3.org/2001/XMLSchema" xmlns:xs="http://www.w3.org/2001/XMLSchema" xmlns:p="http://schemas.microsoft.com/office/2006/metadata/properties" xmlns:ns3="2e482103-40c7-46a9-b66f-11cd8f7fefb8" xmlns:ns4="f022fb45-dabf-42a1-aa0c-451e4bd7fc23" targetNamespace="http://schemas.microsoft.com/office/2006/metadata/properties" ma:root="true" ma:fieldsID="43da8483ad7bd6ff3baf0ec87def928b" ns3:_="" ns4:_="">
    <xsd:import namespace="2e482103-40c7-46a9-b66f-11cd8f7fefb8"/>
    <xsd:import namespace="f022fb45-dabf-42a1-aa0c-451e4bd7fc2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482103-40c7-46a9-b66f-11cd8f7fefb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22fb45-dabf-42a1-aa0c-451e4bd7fc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62DD79-3E9A-44E1-8F01-9B490813C0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482103-40c7-46a9-b66f-11cd8f7fefb8"/>
    <ds:schemaRef ds:uri="f022fb45-dabf-42a1-aa0c-451e4bd7fc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08E26-A135-4375-B758-2EA53120B3D2}">
  <ds:schemaRefs>
    <ds:schemaRef ds:uri="http://schemas.microsoft.com/office/2006/documentManagement/types"/>
    <ds:schemaRef ds:uri="http://schemas.microsoft.com/office/2006/metadata/properties"/>
    <ds:schemaRef ds:uri="2e482103-40c7-46a9-b66f-11cd8f7fefb8"/>
    <ds:schemaRef ds:uri="http://schemas.microsoft.com/office/infopath/2007/PartnerControls"/>
    <ds:schemaRef ds:uri="http://purl.org/dc/terms/"/>
    <ds:schemaRef ds:uri="f022fb45-dabf-42a1-aa0c-451e4bd7fc23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79BA68F-11DB-43FE-B836-65168DE8FD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</vt:i4>
      </vt:variant>
      <vt:variant>
        <vt:lpstr>Pomenované rozsahy</vt:lpstr>
      </vt:variant>
      <vt:variant>
        <vt:i4>1</vt:i4>
      </vt:variant>
    </vt:vector>
  </HeadingPairs>
  <TitlesOfParts>
    <vt:vector size="2" baseType="lpstr">
      <vt:lpstr>Návrh 07.10.2020</vt:lpstr>
      <vt:lpstr>'Návrh 07.10.2020'!Oblasť_tlače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Skulec, Miroslav</cp:lastModifiedBy>
  <cp:lastPrinted>2020-10-07T07:03:37Z</cp:lastPrinted>
  <dcterms:created xsi:type="dcterms:W3CDTF">2016-03-16T10:52:34Z</dcterms:created>
  <dcterms:modified xsi:type="dcterms:W3CDTF">2020-10-19T16:53:35Z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0x010100B8D178CC04DBE94D855DE19E6C0217D8</vt:lpwstr>
  </property>
</Properties>
</file>