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52EF3B6E-D06F-4AD7-9C55-F8AEC2BB6EF1}" xr6:coauthVersionLast="44" xr6:coauthVersionMax="44" xr10:uidLastSave="{00000000-0000-0000-0000-000000000000}"/>
  <bookViews>
    <workbookView xWindow="-120" yWindow="-120" windowWidth="29040" windowHeight="17640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A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/>
  <c r="G5" i="8"/>
  <c r="H5" i="8"/>
  <c r="G6" i="8"/>
  <c r="H6" i="8"/>
  <c r="H3" i="8"/>
  <c r="G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G1" authorId="0" shapeId="0" xr:uid="{8E96404D-48E0-4D06-99A5-65DE40EA26E1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Assumed to be 2% of annual capital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<sst xmlns="http://schemas.openxmlformats.org/spreadsheetml/2006/main" count="419" uniqueCount="146">
  <si>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</si>
  <si>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</si>
  <si>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</si>
  <si>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</si>
  <si>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</si>
  <si>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</si>
  <si>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</si>
  <si>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</si>
  <si>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</si>
  <si>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</si>
  <si>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</si>
  <si>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</si>
  <si>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</si>
  <si>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</si>
  <si>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</si>
  <si>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</si>
  <si>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</si>
  <si>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</si>
  <si>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</si>
  <si>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</si>
  <si>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</si>
  <si>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</si>
  <si>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</si>
  <si>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</si>
  <si>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</si>
  <si>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</si>
  <si>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</si>
  <si>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</si>
  <si>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</si>
  <si>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</si>
  <si>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</si>
  <si>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</si>
  <si>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</si>
  <si>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</si>
  <si>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</si>
  <si>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</si>
  <si>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</si>
  <si>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</si>
  <si>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</si>
  <si>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</si>
  <si>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</si>
  <si>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</si>
  <si>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</si>
  <si>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</si>
  <si>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</si>
  <si>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</si>
  <si>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</si>
  <si>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</si>
  <si>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</si>
  <si>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</si>
  <si>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</si>
  <si>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</si>
  <si>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</si>
  <si>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</si>
  <si>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</si>
  <si>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</si>
  <si>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</si>
  <si>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</si>
  <si>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</si>
  <si>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</si>
  <si>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</si>
  <si>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</si>
  <si>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</si>
  <si>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</si>
  <si>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</si>
  <si>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</si>
  <si>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</si>
  <si>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</si>
  <si>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</si>
  <si>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</si>
  <si>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</si>
  <si>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</si>
  <si>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</si>
  <si>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</si>
  <si>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</si>
  <si>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</si>
  <si>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</si>
  <si>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</si>
  <si>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</si>
  <si>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</si>
  <si>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</si>
  <si>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</si>
  <si>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</si>
  <si>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</si>
  <si>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</si>
  <si>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</si>
  <si>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</si>
  <si>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</si>
  <si>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</si>
  <si>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</si>
  <si>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</si>
  <si>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</si>
  <si>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</si>
  <si>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</si>
  <si>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</si>
  <si>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</si>
  <si>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</si>
  <si>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</si>
  <si>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</si>
  <si>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</si>
  <si>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</si>
  <si>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</si>
  <si>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</si>
  <si>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</si>
  <si>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</si>
  <si>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</si>
  <si>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</si>
  <si>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</si>
  <si>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</si>
  <si>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</si>
  <si>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</si>
  <si>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</si>
  <si>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</si>
  <si>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</si>
  <si>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</si>
  <si>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</si>
  <si>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</si>
  <si>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</si>
  <si>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</si>
  <si>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</si>
  <si>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</si>
  <si>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</si>
  <si>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</si>
  <si>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</si>
  <si>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</si>
  <si>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</si>
  <si>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</si>
  <si>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</si>
  <si>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</si>
  <si>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</si>
  <si>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</si>
  <si>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</si>
  <si>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</si>
  <si>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</si>
  <si>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</si>
  <si>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</si>
  <si>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</si>
  <si>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</si>
  <si>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</si>
  <si>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</si>
  <si>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</si>
  <si>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</si>
  <si>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</si>
  <si>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</si>
  <si>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</si>
  <si>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om_qfix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</si>
</sst>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biomass_chp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feasgen_thermal!$D$130:$D$133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0.4</c:v>
                </c:pt>
                <c:pt idx="3">
                  <c:v>0</c:v>
                </c:pt>
              </c:numCache>
            </c:numRef>
          </c:xVal>
          <c:yVal>
            <c:numRef>
              <c:f>feasgen_thermal!$C$130:$C$133</c:f>
              <c:numCache>
                <c:formatCode>General</c:formatCode>
                <c:ptCount val="4"/>
                <c:pt idx="0">
                  <c:v>1</c:v>
                </c:pt>
                <c:pt idx="1">
                  <c:v>0.77500000000000002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C73-B01C-96116F10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89392"/>
        <c:axId val="1346366448"/>
      </c:scatterChart>
      <c:valAx>
        <c:axId val="10972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66448"/>
        <c:crosses val="autoZero"/>
        <c:crossBetween val="midCat"/>
      </c:valAx>
      <c:valAx>
        <c:axId val="13463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2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ng chp 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feasgen_thermal!$D$86:$D$89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8.74999999999998E-2</c:v>
                </c:pt>
                <c:pt idx="3">
                  <c:v>0</c:v>
                </c:pt>
              </c:numCache>
            </c:numRef>
          </c:xVal>
          <c:yVal>
            <c:numRef>
              <c:f>feasgen_thermal!$C$86:$C$89</c:f>
              <c:numCache>
                <c:formatCode>General</c:formatCode>
                <c:ptCount val="4"/>
                <c:pt idx="0">
                  <c:v>1</c:v>
                </c:pt>
                <c:pt idx="1">
                  <c:v>0.82499999999999996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4455-9A8C-A8FE319D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79440"/>
        <c:axId val="1346324432"/>
      </c:scatterChart>
      <c:valAx>
        <c:axId val="13461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24432"/>
        <c:crosses val="autoZero"/>
        <c:crossBetween val="midCat"/>
      </c:valAx>
      <c:valAx>
        <c:axId val="1346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1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99</xdr:row>
      <xdr:rowOff>90487</xdr:rowOff>
    </xdr:from>
    <xdr:to>
      <xdr:col>11</xdr:col>
      <xdr:colOff>266700</xdr:colOff>
      <xdr:row>113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5AEDF4-7D55-405D-920C-732FA437D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83</xdr:row>
      <xdr:rowOff>147637</xdr:rowOff>
    </xdr:from>
    <xdr:to>
      <xdr:col>11</xdr:col>
      <xdr:colOff>242887</xdr:colOff>
      <xdr:row>98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613A7B-BAB4-490D-941C-776C755C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tabSelected="1" workbookViewId="0">
      <pane ySplit="1" topLeftCell="A2" activePane="bottomLeft" state="frozen"/>
      <selection pane="bottomLeft" activeCell="C37" sqref="C37:C38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7" customFormat="1" ht="30" x14ac:dyDescent="0.25">
      <c r="A1" s="15" t="s">
        <v>18</v>
      </c>
      <c r="B1" s="16" t="s">
        <v>19</v>
      </c>
      <c r="C1" s="16" t="s">
        <v>65</v>
      </c>
      <c r="D1" s="16" t="s">
        <v>144</v>
      </c>
      <c r="E1" s="16" t="s">
        <v>142</v>
      </c>
      <c r="F1" s="15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3">
        <f>feasgen_thermal!$C$10/feasgen_thermal!$D$11</f>
        <v>1.8181818181818181</v>
      </c>
      <c r="E4" s="13">
        <f>(feasgen_thermal!C10-feasgen_thermal!C11)/(feasgen_thermal!D10-feasgen_thermal!D11)</f>
        <v>-0.22727272727272727</v>
      </c>
      <c r="F4" s="14">
        <f>feasgen_thermal!$C$10/(feasgen_thermal!C11+feasgen_thermal!$D$11)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3">
        <f>feasgen_thermal!$C$18/feasgen_thermal!$D$19</f>
        <v>1.6666666666666667</v>
      </c>
      <c r="E6" s="13">
        <f>(feasgen_thermal!C18-feasgen_thermal!C19)/(feasgen_thermal!D18-feasgen_thermal!D19)</f>
        <v>-0.2</v>
      </c>
      <c r="F6" s="14">
        <f>feasgen_thermal!$C$18/(feasgen_thermal!C19+feasgen_thermal!$D$19)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3">
        <f>feasgen_thermal!$C$26/feasgen_thermal!$D$27</f>
        <v>1.8181818181818181</v>
      </c>
      <c r="E8" s="13">
        <f>(feasgen_thermal!C26-feasgen_thermal!C27)/(feasgen_thermal!D26-feasgen_thermal!D27)</f>
        <v>-0.22727272727272727</v>
      </c>
      <c r="F8" s="14">
        <f>feasgen_thermal!$C$26/(feasgen_thermal!C27+feasgen_thermal!$D$27)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3">
        <f>feasgen_thermal!$C$34/feasgen_thermal!$D$35</f>
        <v>1.7391304347826089</v>
      </c>
      <c r="E10" s="13">
        <f>(feasgen_thermal!C34-feasgen_thermal!C35)/(feasgen_thermal!D34-feasgen_thermal!D35)</f>
        <v>-0.21739130434782611</v>
      </c>
      <c r="F10" s="14">
        <f>feasgen_thermal!$C$34/(feasgen_thermal!C35+feasgen_thermal!$D$35)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3">
        <f>feasgen_thermal!$C$42/feasgen_thermal!$D$43</f>
        <v>1.6666666666666667</v>
      </c>
      <c r="E12" s="13">
        <f>(feasgen_thermal!C42-feasgen_thermal!C43)/(feasgen_thermal!D42-feasgen_thermal!D43)</f>
        <v>-0.2</v>
      </c>
      <c r="F12" s="14">
        <f>feasgen_thermal!$C$42/(feasgen_thermal!C43+feasgen_thermal!$D$43)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3">
        <f>feasgen_thermal!$C$54/feasgen_thermal!$D$55</f>
        <v>0.83333333333333337</v>
      </c>
      <c r="E15" s="13">
        <f>(feasgen_thermal!C54-feasgen_thermal!C55)/(feasgen_thermal!D54-feasgen_thermal!D55)</f>
        <v>-0.375</v>
      </c>
      <c r="F15" s="14">
        <f>feasgen_thermal!$C$54/(feasgen_thermal!C55+feasgen_thermal!$D$55)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3">
        <f>feasgen_thermal!$C$62/feasgen_thermal!$D$63</f>
        <v>0.8</v>
      </c>
      <c r="E17" s="13">
        <f>(feasgen_thermal!C62-feasgen_thermal!C63)/(feasgen_thermal!D62-feasgen_thermal!D63)</f>
        <v>-0.3</v>
      </c>
      <c r="F17" s="14">
        <f>feasgen_thermal!$C$62/(feasgen_thermal!C63+feasgen_thermal!$D$63)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3">
        <f>feasgen_thermal!$C$70/feasgen_thermal!$D$71</f>
        <v>0.86956521739130443</v>
      </c>
      <c r="E19" s="13">
        <f>(feasgen_thermal!C70-feasgen_thermal!C71)/(feasgen_thermal!D70-feasgen_thermal!D71)</f>
        <v>-0.28695652173913044</v>
      </c>
      <c r="F19" s="14">
        <f>feasgen_thermal!$C$70/(feasgen_thermal!C71+feasgen_thermal!$D$71)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3">
        <f>feasgen_thermal!$C$78/feasgen_thermal!$D$79</f>
        <v>2</v>
      </c>
      <c r="E21" s="13">
        <f>(feasgen_thermal!C78-feasgen_thermal!C79)/(feasgen_thermal!D78-feasgen_thermal!D79)</f>
        <v>-0.35000000000000009</v>
      </c>
      <c r="F21" s="14">
        <f>feasgen_thermal!$C$78/(feasgen_thermal!C79+feasgen_thermal!$D$79)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3">
        <f>feasgen_thermal!$C$86/feasgen_thermal!$D$87</f>
        <v>1.3333333333333333</v>
      </c>
      <c r="E23" s="13">
        <f>(feasgen_thermal!C86-feasgen_thermal!C87)/(feasgen_thermal!D86-feasgen_thermal!D87)</f>
        <v>-0.23333333333333339</v>
      </c>
      <c r="F23" s="14">
        <f>feasgen_thermal!$C$86/(feasgen_thermal!C87+feasgen_thermal!$D$87)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3">
        <f>feasgen_thermal!$C$94/feasgen_thermal!$D$95</f>
        <v>1.3333333333333333</v>
      </c>
      <c r="E25" s="13">
        <f>(feasgen_thermal!C94-feasgen_thermal!C95)/(feasgen_thermal!D94-feasgen_thermal!D95)</f>
        <v>-0.79999999999999993</v>
      </c>
      <c r="F25" s="14">
        <f>feasgen_thermal!$C$94/(feasgen_thermal!C95+feasgen_thermal!$D$95)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3">
        <f>feasgen_thermal!$C$106/feasgen_thermal!$D$107</f>
        <v>1.25</v>
      </c>
      <c r="E28" s="13">
        <f>(feasgen_thermal!C106-feasgen_thermal!C107)/(feasgen_thermal!D106-feasgen_thermal!D107)</f>
        <v>-0.43749999999999994</v>
      </c>
      <c r="F28" s="14">
        <f>feasgen_thermal!$C$106/(feasgen_thermal!C107+feasgen_thermal!$D$107)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3">
        <f>feasgen_thermal!$C$114/feasgen_thermal!$D$115</f>
        <v>1</v>
      </c>
      <c r="E30" s="13">
        <f>(feasgen_thermal!C114-feasgen_thermal!C115)/(feasgen_thermal!D114-feasgen_thermal!D115)</f>
        <v>-0.4</v>
      </c>
      <c r="F30" s="14">
        <f>feasgen_thermal!$C$114/(feasgen_thermal!C115+feasgen_thermal!$D$115)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3">
        <f>feasgen_thermal!$C$122/feasgen_thermal!$D$123</f>
        <v>1.7391304347826089</v>
      </c>
      <c r="E32" s="13">
        <f>(feasgen_thermal!C122-feasgen_thermal!C123)/(feasgen_thermal!D122-feasgen_thermal!D123)</f>
        <v>-0.26086956521739135</v>
      </c>
      <c r="F32" s="14">
        <f>feasgen_thermal!$C$122/(feasgen_thermal!C123+feasgen_thermal!$D$123)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3">
        <f>feasgen_thermal!$C$130/feasgen_thermal!$D$131</f>
        <v>1.5384615384615383</v>
      </c>
      <c r="E38" s="13">
        <f>(feasgen_thermal!C130-feasgen_thermal!C131)/(feasgen_thermal!D130-feasgen_thermal!D131)</f>
        <v>-0.34615384615384609</v>
      </c>
      <c r="F38" s="14">
        <f>feasgen_thermal!$C$130/(feasgen_thermal!C131+feasgen_thermal!$D$131)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128</v>
      </c>
      <c r="B3">
        <v>9</v>
      </c>
      <c r="C3">
        <v>1</v>
      </c>
    </row>
    <row r="4" spans="1:3" x14ac:dyDescent="0.25">
      <c r="A4" t="s">
        <v>129</v>
      </c>
      <c r="B4">
        <v>9</v>
      </c>
      <c r="C4">
        <v>1</v>
      </c>
    </row>
    <row r="5" spans="1:3" x14ac:dyDescent="0.25">
      <c r="A5" t="s">
        <v>130</v>
      </c>
      <c r="B5">
        <v>3</v>
      </c>
      <c r="C5">
        <v>1</v>
      </c>
    </row>
    <row r="6" spans="1:3" x14ac:dyDescent="0.25">
      <c r="A6" t="s">
        <v>131</v>
      </c>
      <c r="B6">
        <v>3</v>
      </c>
      <c r="C6">
        <v>1</v>
      </c>
    </row>
    <row r="7" spans="1:3" x14ac:dyDescent="0.25">
      <c r="A7" t="s">
        <v>132</v>
      </c>
      <c r="B7">
        <v>0</v>
      </c>
      <c r="C7">
        <v>0</v>
      </c>
    </row>
    <row r="8" spans="1:3" x14ac:dyDescent="0.25">
      <c r="A8" t="s">
        <v>133</v>
      </c>
      <c r="B8">
        <v>3</v>
      </c>
      <c r="C8">
        <v>1</v>
      </c>
    </row>
    <row r="9" spans="1:3" x14ac:dyDescent="0.25">
      <c r="A9" t="s">
        <v>134</v>
      </c>
      <c r="B9">
        <v>0</v>
      </c>
      <c r="C9">
        <v>0</v>
      </c>
    </row>
    <row r="10" spans="1:3" x14ac:dyDescent="0.25">
      <c r="A10" t="s">
        <v>135</v>
      </c>
      <c r="B10">
        <v>0</v>
      </c>
      <c r="C10">
        <v>0</v>
      </c>
    </row>
    <row r="11" spans="1:3" x14ac:dyDescent="0.25">
      <c r="A11" t="s">
        <v>136</v>
      </c>
      <c r="B11">
        <v>0</v>
      </c>
      <c r="C11">
        <v>0</v>
      </c>
    </row>
    <row r="12" spans="1:3" x14ac:dyDescent="0.25">
      <c r="A12" t="s">
        <v>137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63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118</v>
      </c>
      <c r="D1" t="s">
        <v>119</v>
      </c>
      <c r="E1" t="s">
        <v>120</v>
      </c>
      <c r="F1" t="s">
        <v>121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122</v>
      </c>
      <c r="K3" s="1"/>
      <c r="L3" s="1"/>
    </row>
    <row r="4" spans="1:12" x14ac:dyDescent="0.25">
      <c r="A4" t="s">
        <v>123</v>
      </c>
      <c r="C4" s="1"/>
      <c r="D4" s="1"/>
      <c r="E4" s="1"/>
      <c r="F4" s="1"/>
      <c r="K4" s="1"/>
      <c r="L4" s="1"/>
    </row>
    <row r="5" spans="1:12" x14ac:dyDescent="0.25">
      <c r="A5" t="s">
        <v>124</v>
      </c>
      <c r="C5" s="1"/>
      <c r="D5" s="1"/>
      <c r="E5" s="1"/>
      <c r="F5" s="1"/>
      <c r="K5" s="1"/>
      <c r="L5" s="1"/>
    </row>
    <row r="6" spans="1:12" x14ac:dyDescent="0.25">
      <c r="A6" t="s">
        <v>125</v>
      </c>
      <c r="C6" s="1"/>
      <c r="D6" s="1"/>
      <c r="E6" s="1"/>
      <c r="F6" s="1"/>
      <c r="K6" s="1"/>
      <c r="L6" s="1"/>
    </row>
    <row r="7" spans="1:12" x14ac:dyDescent="0.25">
      <c r="A7" t="s">
        <v>126</v>
      </c>
    </row>
    <row r="8" spans="1:12" x14ac:dyDescent="0.25">
      <c r="A8" t="s">
        <v>127</v>
      </c>
    </row>
    <row r="9" spans="1:12" x14ac:dyDescent="0.25">
      <c r="A9" t="s">
        <v>117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N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3" max="4" width="11.42578125" customWidth="1"/>
  </cols>
  <sheetData>
    <row r="1" spans="1:14" x14ac:dyDescent="0.25">
      <c r="B1" t="s">
        <v>64</v>
      </c>
      <c r="C1" t="s">
        <v>78</v>
      </c>
      <c r="D1" t="s">
        <v>78</v>
      </c>
      <c r="E1" t="s">
        <v>79</v>
      </c>
      <c r="F1" t="s">
        <v>79</v>
      </c>
      <c r="G1" t="s">
        <v>145</v>
      </c>
      <c r="H1" t="s">
        <v>145</v>
      </c>
      <c r="I1" t="s">
        <v>76</v>
      </c>
      <c r="J1" t="s">
        <v>76</v>
      </c>
    </row>
    <row r="2" spans="1:14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1:14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G3" s="1">
        <f>0.02*C3</f>
        <v>12400</v>
      </c>
      <c r="H3" s="1">
        <f>0.02*D3</f>
        <v>10000</v>
      </c>
      <c r="I3">
        <v>0</v>
      </c>
      <c r="J3">
        <v>0</v>
      </c>
      <c r="K3" s="1"/>
      <c r="L3" s="1"/>
      <c r="M3" s="1"/>
      <c r="N3" s="1"/>
    </row>
    <row r="4" spans="1:14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G4" s="1">
        <f t="shared" ref="G4:G6" si="0">0.02*C4</f>
        <v>68000</v>
      </c>
      <c r="H4" s="1">
        <f t="shared" ref="H4:H6" si="1">0.02*D4</f>
        <v>68000</v>
      </c>
      <c r="I4">
        <v>0</v>
      </c>
      <c r="J4">
        <v>0</v>
      </c>
      <c r="K4" s="1"/>
      <c r="L4" s="1"/>
      <c r="M4" s="1"/>
    </row>
    <row r="5" spans="1:14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G5" s="1">
        <f t="shared" si="0"/>
        <v>21500</v>
      </c>
      <c r="H5" s="1">
        <f t="shared" si="1"/>
        <v>21500</v>
      </c>
      <c r="I5">
        <v>0</v>
      </c>
      <c r="J5">
        <v>0</v>
      </c>
      <c r="K5" s="1"/>
      <c r="L5" s="1"/>
      <c r="M5" s="1"/>
      <c r="N5" s="1"/>
    </row>
    <row r="6" spans="1:14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G6" s="1">
        <f t="shared" si="0"/>
        <v>48000</v>
      </c>
      <c r="H6" s="1">
        <f t="shared" si="1"/>
        <v>48000</v>
      </c>
      <c r="I6">
        <v>0</v>
      </c>
      <c r="J6">
        <v>0</v>
      </c>
      <c r="K6" s="1"/>
      <c r="L6" s="1"/>
      <c r="M6" s="1"/>
    </row>
    <row r="9" spans="1:14" x14ac:dyDescent="0.25">
      <c r="D9" s="6"/>
      <c r="E9" s="7"/>
    </row>
    <row r="10" spans="1:14" x14ac:dyDescent="0.25">
      <c r="C10" s="8"/>
      <c r="D10" s="6"/>
      <c r="E10" s="7"/>
    </row>
    <row r="11" spans="1:14" x14ac:dyDescent="0.25">
      <c r="C11" s="8"/>
      <c r="D11" s="6"/>
      <c r="E11" s="7"/>
    </row>
    <row r="12" spans="1:14" x14ac:dyDescent="0.25">
      <c r="D12" s="9"/>
      <c r="E12" s="7"/>
    </row>
    <row r="13" spans="1:14" x14ac:dyDescent="0.25">
      <c r="B13" s="6"/>
      <c r="C13" s="8"/>
      <c r="D13" s="9"/>
      <c r="E13" s="7"/>
    </row>
    <row r="14" spans="1:14" x14ac:dyDescent="0.25">
      <c r="C14" s="8"/>
      <c r="D14" s="9"/>
      <c r="E14" s="7"/>
    </row>
    <row r="15" spans="1:14" x14ac:dyDescent="0.25">
      <c r="C15" s="8"/>
      <c r="D15" s="9"/>
      <c r="E15" s="7"/>
    </row>
    <row r="16" spans="1:14" x14ac:dyDescent="0.25">
      <c r="C16" s="8"/>
      <c r="D16" s="1"/>
      <c r="E16" s="7"/>
    </row>
    <row r="17" spans="2:5" x14ac:dyDescent="0.25">
      <c r="C17" s="8"/>
    </row>
    <row r="18" spans="2:5" x14ac:dyDescent="0.25">
      <c r="C18" s="8"/>
    </row>
    <row r="19" spans="2:5" x14ac:dyDescent="0.25">
      <c r="C19" s="8"/>
    </row>
    <row r="20" spans="2:5" x14ac:dyDescent="0.25">
      <c r="B20" s="6"/>
    </row>
    <row r="22" spans="2:5" x14ac:dyDescent="0.25">
      <c r="E22" s="1"/>
    </row>
    <row r="23" spans="2:5" x14ac:dyDescent="0.25">
      <c r="E23" s="11"/>
    </row>
    <row r="32" spans="2:5" x14ac:dyDescent="0.25">
      <c r="C32" s="9"/>
    </row>
    <row r="34" spans="3:3" x14ac:dyDescent="0.25">
      <c r="C34" s="12"/>
    </row>
    <row r="38" spans="3:3" x14ac:dyDescent="0.25">
      <c r="C38" s="12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R22" sqref="R22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0.5</v>
      </c>
      <c r="N2">
        <v>3000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0.2</v>
      </c>
      <c r="N3">
        <v>750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0.2</v>
      </c>
      <c r="N4">
        <v>750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0.2</v>
      </c>
      <c r="N5">
        <v>1000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0.2</v>
      </c>
      <c r="N6">
        <v>1000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0.2</v>
      </c>
      <c r="N7">
        <v>750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0.2</v>
      </c>
      <c r="N8">
        <v>750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0.2</v>
      </c>
      <c r="N9">
        <v>800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0.2</v>
      </c>
      <c r="N10">
        <v>800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0.2</v>
      </c>
      <c r="N11">
        <v>1000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0.2</v>
      </c>
      <c r="N12">
        <v>1000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0.2</v>
      </c>
      <c r="N13">
        <v>1100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0.2</v>
      </c>
      <c r="N14">
        <v>250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0.2</v>
      </c>
      <c r="N15">
        <v>250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0.2</v>
      </c>
      <c r="N16">
        <v>250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17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0.2</v>
      </c>
      <c r="N17">
        <v>250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17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0.2</v>
      </c>
      <c r="N18">
        <v>250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17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0.2</v>
      </c>
      <c r="N19">
        <v>250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17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0.2</v>
      </c>
      <c r="N20">
        <v>250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17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0.2</v>
      </c>
      <c r="N21">
        <v>250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17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0.2</v>
      </c>
      <c r="N22">
        <v>300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17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0.2</v>
      </c>
      <c r="N23">
        <v>300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17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0.2</v>
      </c>
      <c r="N24">
        <v>300</v>
      </c>
      <c r="O24">
        <v>35</v>
      </c>
      <c r="P24" s="1">
        <v>800000</v>
      </c>
      <c r="Q24" s="1">
        <f>P24*(WACC!$B$2*(1+WACC!$B$2)^$O$2)/((1+WACC!$B$2)^$O$2-1)</f>
        <v>46622.528932828005</v>
      </c>
    </row>
    <row r="25" spans="1:17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0.2</v>
      </c>
      <c r="N25">
        <v>300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17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0.2</v>
      </c>
      <c r="N26">
        <v>100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17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0.2</v>
      </c>
      <c r="N27">
        <v>200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17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0.2</v>
      </c>
      <c r="N28">
        <v>200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17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0.2</v>
      </c>
      <c r="N29">
        <v>200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17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0.2</v>
      </c>
      <c r="N30">
        <v>200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17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0.2</v>
      </c>
      <c r="N31">
        <v>200</v>
      </c>
      <c r="O31">
        <v>35</v>
      </c>
      <c r="P31" s="1">
        <v>700000</v>
      </c>
      <c r="Q31" s="1">
        <f>P31*(WACC!$B$2*(1+WACC!$B$2)^$O$2)/((1+WACC!$B$2)^$O$2-1)</f>
        <v>40794.712816224499</v>
      </c>
    </row>
    <row r="32" spans="1:17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0.2</v>
      </c>
      <c r="N32">
        <v>200</v>
      </c>
      <c r="O32">
        <v>35</v>
      </c>
      <c r="P32" s="1">
        <v>700000</v>
      </c>
      <c r="Q32" s="1">
        <f>P32*(WACC!$B$2*(1+WACC!$B$2)^$O$2)/((1+WACC!$B$2)^$O$2-1)</f>
        <v>40794.712816224499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0.2</v>
      </c>
      <c r="N33">
        <v>1500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0.2</v>
      </c>
      <c r="N34">
        <v>1500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0.2</v>
      </c>
      <c r="N35">
        <v>1500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0.2</v>
      </c>
      <c r="N36">
        <v>1500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0.2</v>
      </c>
      <c r="N37">
        <v>1500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0.2</v>
      </c>
      <c r="N38">
        <v>500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H123" sqref="H123"/>
    </sheetView>
  </sheetViews>
  <sheetFormatPr baseColWidth="10" defaultRowHeight="15" x14ac:dyDescent="0.25"/>
  <cols>
    <col min="1" max="4" width="11.42578125" style="5"/>
    <col min="5" max="5" width="11.42578125" style="19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8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9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9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9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9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9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9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9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9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9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9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9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9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9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9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9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9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9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9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9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9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9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9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9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9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9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9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9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9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9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9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9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9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9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9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9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9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9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9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9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9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9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9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9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9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9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9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9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9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9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9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9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9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9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9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9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9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9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9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9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9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9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9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9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9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9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9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9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9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9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9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9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9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9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9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9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9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9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9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9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9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9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9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9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9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9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9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9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9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9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9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9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9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9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9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9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9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9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9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9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9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9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9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9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9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9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9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9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9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9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9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9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9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9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9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9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9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9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9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9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9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9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9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9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9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9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9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9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9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9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9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9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9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9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9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9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9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1200</v>
      </c>
      <c r="E2">
        <v>700</v>
      </c>
      <c r="F2">
        <v>4500</v>
      </c>
      <c r="G2" s="20"/>
      <c r="H2" s="20"/>
      <c r="I2">
        <v>300</v>
      </c>
      <c r="J2">
        <v>100</v>
      </c>
      <c r="K2" s="20"/>
      <c r="L2" s="20"/>
      <c r="M2">
        <v>950</v>
      </c>
    </row>
    <row r="3" spans="1:14" x14ac:dyDescent="0.25">
      <c r="A3" t="s">
        <v>7</v>
      </c>
      <c r="B3" s="20"/>
      <c r="C3">
        <v>0</v>
      </c>
      <c r="D3" s="20"/>
      <c r="E3" s="20"/>
      <c r="G3" s="20"/>
      <c r="H3">
        <v>600</v>
      </c>
      <c r="I3" s="20"/>
      <c r="J3" s="20"/>
      <c r="K3">
        <v>950</v>
      </c>
      <c r="L3" s="20"/>
      <c r="M3" s="20"/>
      <c r="N3" s="20"/>
    </row>
    <row r="4" spans="1:14" x14ac:dyDescent="0.25">
      <c r="A4" t="s">
        <v>8</v>
      </c>
      <c r="B4">
        <v>1200</v>
      </c>
      <c r="C4" s="20"/>
      <c r="D4">
        <v>0</v>
      </c>
      <c r="E4" s="20"/>
      <c r="G4" s="20"/>
      <c r="H4">
        <v>1500</v>
      </c>
      <c r="I4" s="20"/>
      <c r="K4" s="20"/>
      <c r="L4" s="20"/>
      <c r="M4" s="20"/>
      <c r="N4" s="20"/>
    </row>
    <row r="5" spans="1:14" x14ac:dyDescent="0.25">
      <c r="A5" t="s">
        <v>9</v>
      </c>
      <c r="B5">
        <v>700</v>
      </c>
      <c r="C5" s="20"/>
      <c r="D5" s="20"/>
      <c r="E5">
        <v>0</v>
      </c>
      <c r="F5">
        <v>1750</v>
      </c>
      <c r="G5" s="20"/>
      <c r="H5" s="20"/>
      <c r="I5" s="20"/>
      <c r="J5" s="20"/>
      <c r="K5" s="20"/>
      <c r="L5">
        <v>600</v>
      </c>
      <c r="M5" s="20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20"/>
      <c r="J6" s="20"/>
      <c r="L6">
        <v>150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800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600</v>
      </c>
      <c r="D8">
        <v>1500</v>
      </c>
      <c r="E8" s="20"/>
      <c r="F8">
        <v>3200</v>
      </c>
      <c r="G8" s="20"/>
      <c r="H8">
        <v>0</v>
      </c>
      <c r="I8" s="20"/>
      <c r="J8">
        <v>870</v>
      </c>
      <c r="K8" s="20"/>
      <c r="L8" s="20"/>
      <c r="M8" s="20"/>
      <c r="N8" s="20"/>
    </row>
    <row r="9" spans="1:14" x14ac:dyDescent="0.25">
      <c r="A9" t="s">
        <v>12</v>
      </c>
      <c r="B9">
        <v>300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</row>
    <row r="10" spans="1:14" x14ac:dyDescent="0.25">
      <c r="A10" t="s">
        <v>13</v>
      </c>
      <c r="B10">
        <v>100</v>
      </c>
      <c r="C10" s="20"/>
      <c r="E10" s="20"/>
      <c r="F10" s="20"/>
      <c r="G10" s="20"/>
      <c r="H10">
        <v>870</v>
      </c>
      <c r="I10" s="20"/>
      <c r="J10">
        <v>0</v>
      </c>
      <c r="K10" s="20"/>
      <c r="L10" s="20"/>
      <c r="N10" s="20"/>
    </row>
    <row r="11" spans="1:14" x14ac:dyDescent="0.25">
      <c r="A11" t="s">
        <v>14</v>
      </c>
      <c r="B11" s="20"/>
      <c r="C11">
        <v>950</v>
      </c>
      <c r="D11" s="20"/>
      <c r="E11" s="20"/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600</v>
      </c>
      <c r="F12">
        <v>150</v>
      </c>
      <c r="G12" s="20"/>
      <c r="H12" s="20"/>
      <c r="I12" s="20"/>
      <c r="J12" s="20"/>
      <c r="K12" s="20"/>
      <c r="L12">
        <v>0</v>
      </c>
      <c r="M12" s="20"/>
    </row>
    <row r="13" spans="1:14" x14ac:dyDescent="0.25">
      <c r="A13" t="s">
        <v>16</v>
      </c>
      <c r="B13">
        <v>950</v>
      </c>
      <c r="C13" s="20"/>
      <c r="D13" s="20"/>
      <c r="E13" s="20"/>
      <c r="F13" s="20"/>
      <c r="G13" s="20"/>
      <c r="H13" s="20"/>
      <c r="K13" s="20"/>
      <c r="L13" s="20"/>
      <c r="M13">
        <v>0</v>
      </c>
      <c r="N13" s="20"/>
    </row>
    <row r="14" spans="1:14" x14ac:dyDescent="0.25">
      <c r="A14" t="s">
        <v>17</v>
      </c>
      <c r="C14" s="20"/>
      <c r="D14" s="20"/>
      <c r="E14">
        <v>800</v>
      </c>
      <c r="F14" s="20"/>
      <c r="G14" s="20"/>
      <c r="H14" s="20"/>
      <c r="J14" s="20"/>
      <c r="K14" s="20"/>
      <c r="M14" s="20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429</v>
      </c>
      <c r="E2">
        <v>308</v>
      </c>
      <c r="F2">
        <v>464</v>
      </c>
      <c r="G2" s="20"/>
      <c r="H2" s="20"/>
      <c r="I2">
        <v>434</v>
      </c>
      <c r="J2">
        <v>576</v>
      </c>
      <c r="K2" s="20"/>
      <c r="L2" s="20"/>
      <c r="M2">
        <v>198</v>
      </c>
      <c r="N2">
        <v>422</v>
      </c>
    </row>
    <row r="3" spans="1:14" x14ac:dyDescent="0.25">
      <c r="A3" t="s">
        <v>7</v>
      </c>
      <c r="B3" s="20"/>
      <c r="C3">
        <v>0</v>
      </c>
      <c r="D3" s="20"/>
      <c r="E3" s="20"/>
      <c r="F3">
        <v>408</v>
      </c>
      <c r="G3" s="20"/>
      <c r="H3">
        <v>483</v>
      </c>
      <c r="I3" s="20"/>
      <c r="J3" s="20"/>
      <c r="K3">
        <v>176</v>
      </c>
      <c r="L3" s="20"/>
      <c r="M3" s="20"/>
      <c r="N3" s="20"/>
    </row>
    <row r="4" spans="1:14" x14ac:dyDescent="0.25">
      <c r="A4" t="s">
        <v>8</v>
      </c>
      <c r="B4">
        <v>429</v>
      </c>
      <c r="C4" s="20"/>
      <c r="D4">
        <v>0</v>
      </c>
      <c r="E4" s="20"/>
      <c r="F4">
        <v>512</v>
      </c>
      <c r="G4" s="20"/>
      <c r="H4">
        <v>444</v>
      </c>
      <c r="I4" s="20"/>
      <c r="J4">
        <v>591</v>
      </c>
      <c r="K4" s="20"/>
      <c r="L4" s="20"/>
      <c r="M4" s="20"/>
      <c r="N4" s="20"/>
    </row>
    <row r="5" spans="1:14" x14ac:dyDescent="0.25">
      <c r="A5" t="s">
        <v>9</v>
      </c>
      <c r="B5">
        <v>308</v>
      </c>
      <c r="C5" s="20"/>
      <c r="D5" s="20"/>
      <c r="E5">
        <v>0</v>
      </c>
      <c r="F5">
        <v>442</v>
      </c>
      <c r="G5" s="20"/>
      <c r="H5" s="20"/>
      <c r="I5" s="20"/>
      <c r="J5" s="20"/>
      <c r="K5" s="20"/>
      <c r="L5">
        <v>389</v>
      </c>
      <c r="M5" s="20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20"/>
      <c r="J6" s="20"/>
      <c r="K6">
        <v>349</v>
      </c>
      <c r="L6">
        <v>633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536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483</v>
      </c>
      <c r="D8">
        <v>444</v>
      </c>
      <c r="E8" s="20"/>
      <c r="F8">
        <v>780</v>
      </c>
      <c r="G8" s="20"/>
      <c r="H8">
        <v>0</v>
      </c>
      <c r="I8" s="20"/>
      <c r="J8">
        <v>916</v>
      </c>
      <c r="K8" s="20"/>
      <c r="L8" s="20"/>
      <c r="M8" s="20"/>
      <c r="N8" s="20"/>
    </row>
    <row r="9" spans="1:14" x14ac:dyDescent="0.25">
      <c r="A9" t="s">
        <v>12</v>
      </c>
      <c r="B9">
        <v>434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20"/>
      <c r="D10">
        <v>591</v>
      </c>
      <c r="E10" s="20"/>
      <c r="F10" s="20"/>
      <c r="G10" s="20"/>
      <c r="H10">
        <v>916</v>
      </c>
      <c r="I10" s="20"/>
      <c r="J10">
        <v>0</v>
      </c>
      <c r="K10" s="20"/>
      <c r="L10" s="20"/>
      <c r="M10">
        <v>415</v>
      </c>
      <c r="N10" s="20"/>
    </row>
    <row r="11" spans="1:14" x14ac:dyDescent="0.25">
      <c r="A11" t="s">
        <v>14</v>
      </c>
      <c r="B11" s="20"/>
      <c r="C11">
        <v>176</v>
      </c>
      <c r="D11" s="20"/>
      <c r="E11" s="20"/>
      <c r="F11">
        <v>349</v>
      </c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389</v>
      </c>
      <c r="F12">
        <v>633</v>
      </c>
      <c r="G12" s="20"/>
      <c r="H12" s="20"/>
      <c r="I12" s="20"/>
      <c r="J12" s="20"/>
      <c r="K12" s="20"/>
      <c r="L12">
        <v>0</v>
      </c>
      <c r="M12" s="20"/>
      <c r="N12">
        <v>374</v>
      </c>
    </row>
    <row r="13" spans="1:14" x14ac:dyDescent="0.25">
      <c r="A13" t="s">
        <v>16</v>
      </c>
      <c r="B13">
        <v>198</v>
      </c>
      <c r="C13" s="20"/>
      <c r="D13" s="20"/>
      <c r="E13" s="20"/>
      <c r="F13" s="20"/>
      <c r="G13" s="20"/>
      <c r="H13" s="20"/>
      <c r="I13">
        <v>395</v>
      </c>
      <c r="J13">
        <v>415</v>
      </c>
      <c r="K13" s="20"/>
      <c r="L13" s="20"/>
      <c r="M13">
        <v>0</v>
      </c>
      <c r="N13" s="20"/>
    </row>
    <row r="14" spans="1:14" x14ac:dyDescent="0.25">
      <c r="A14" t="s">
        <v>17</v>
      </c>
      <c r="B14">
        <v>422</v>
      </c>
      <c r="C14" s="20"/>
      <c r="D14" s="20"/>
      <c r="E14">
        <v>305</v>
      </c>
      <c r="F14" s="20"/>
      <c r="G14" s="20"/>
      <c r="H14" s="20"/>
      <c r="I14">
        <v>172</v>
      </c>
      <c r="J14" s="20"/>
      <c r="K14" s="20"/>
      <c r="L14">
        <v>374</v>
      </c>
      <c r="M14" s="20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ATC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2019-09-13T11:10:03Z</dcterms:modified>
</cp:coreProperties>
</file>