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121EB2A9-941B-4D94-A920-333F0A3671A7}" xr6:coauthVersionLast="43" xr6:coauthVersionMax="43" xr10:uidLastSave="{00000000-0000-0000-0000-000000000000}"/>
  <bookViews>
    <workbookView xWindow="-120" yWindow="-120" windowWidth="29040" windowHeight="17640" activeTab="7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ATC" sheetId="3" r:id="rId8"/>
    <sheet name="km" sheetId="4" r:id="rId9"/>
    <sheet name="cost_transport" sheetId="11" r:id="rId10"/>
    <sheet name="potentia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Molca</t>
        </r>
      </text>
    </comment>
  </commentList>
</comments>
</file>

<file path=xl/sharedStrings.xml><?xml version="1.0" encoding="utf-8"?>
<sst xmlns="http://schemas.openxmlformats.org/spreadsheetml/2006/main" count="411" uniqueCount="145">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</sst>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G11" sqref="G11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7" customFormat="1" ht="30" x14ac:dyDescent="0.25">
      <c r="A1" s="15" t="s">
        <v>18</v>
      </c>
      <c r="B1" s="16" t="s">
        <v>19</v>
      </c>
      <c r="C1" s="16" t="s">
        <v>65</v>
      </c>
      <c r="D1" s="16" t="s">
        <v>144</v>
      </c>
      <c r="E1" s="16" t="s">
        <v>142</v>
      </c>
      <c r="F1" s="15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3">
        <f>feasgen_thermal!$C$10/feasgen_thermal!$D$11</f>
        <v>1.8181818181818181</v>
      </c>
      <c r="E4" s="13">
        <f>(feasgen_thermal!C10-feasgen_thermal!C11)/(feasgen_thermal!D10-feasgen_thermal!D11)</f>
        <v>-0.22727272727272727</v>
      </c>
      <c r="F4" s="14">
        <f>feasgen_thermal!$C$10/(feasgen_thermal!C11+feasgen_thermal!$D$11)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3">
        <f>feasgen_thermal!$C$18/feasgen_thermal!$D$19</f>
        <v>1.6666666666666667</v>
      </c>
      <c r="E6" s="13">
        <f>(feasgen_thermal!C18-feasgen_thermal!C19)/(feasgen_thermal!D18-feasgen_thermal!D19)</f>
        <v>-0.2</v>
      </c>
      <c r="F6" s="14">
        <f>feasgen_thermal!$C$18/(feasgen_thermal!C19+feasgen_thermal!$D$19)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3">
        <f>feasgen_thermal!$C$26/feasgen_thermal!$D$27</f>
        <v>1.8181818181818181</v>
      </c>
      <c r="E8" s="13">
        <f>(feasgen_thermal!C26-feasgen_thermal!C27)/(feasgen_thermal!D26-feasgen_thermal!D27)</f>
        <v>-0.22727272727272727</v>
      </c>
      <c r="F8" s="14">
        <f>feasgen_thermal!$C$26/(feasgen_thermal!C27+feasgen_thermal!$D$27)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3">
        <f>feasgen_thermal!$C$34/feasgen_thermal!$D$35</f>
        <v>1.7391304347826089</v>
      </c>
      <c r="E10" s="13">
        <f>(feasgen_thermal!C34-feasgen_thermal!C35)/(feasgen_thermal!D34-feasgen_thermal!D35)</f>
        <v>-0.21739130434782611</v>
      </c>
      <c r="F10" s="14">
        <f>feasgen_thermal!$C$34/(feasgen_thermal!C35+feasgen_thermal!$D$35)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3">
        <f>feasgen_thermal!$C$42/feasgen_thermal!$D$43</f>
        <v>1.6666666666666667</v>
      </c>
      <c r="E12" s="13">
        <f>(feasgen_thermal!C42-feasgen_thermal!C43)/(feasgen_thermal!D42-feasgen_thermal!D43)</f>
        <v>-0.2</v>
      </c>
      <c r="F12" s="14">
        <f>feasgen_thermal!$C$42/(feasgen_thermal!C43+feasgen_thermal!$D$43)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3">
        <f>feasgen_thermal!$C$54/feasgen_thermal!$D$55</f>
        <v>0.83333333333333337</v>
      </c>
      <c r="E15" s="13">
        <f>(feasgen_thermal!C54-feasgen_thermal!C55)/(feasgen_thermal!D54-feasgen_thermal!D55)</f>
        <v>-0.375</v>
      </c>
      <c r="F15" s="14">
        <f>feasgen_thermal!$C$54/(feasgen_thermal!C55+feasgen_thermal!$D$55)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3">
        <f>feasgen_thermal!$C$62/feasgen_thermal!$D$63</f>
        <v>0.8</v>
      </c>
      <c r="E17" s="13">
        <f>(feasgen_thermal!C62-feasgen_thermal!C63)/(feasgen_thermal!D62-feasgen_thermal!D63)</f>
        <v>-0.3</v>
      </c>
      <c r="F17" s="14">
        <f>feasgen_thermal!$C$62/(feasgen_thermal!C63+feasgen_thermal!$D$63)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3">
        <f>feasgen_thermal!$C$70/feasgen_thermal!$D$71</f>
        <v>0.86956521739130443</v>
      </c>
      <c r="E19" s="13">
        <f>(feasgen_thermal!C70-feasgen_thermal!C71)/(feasgen_thermal!D70-feasgen_thermal!D71)</f>
        <v>-0.28695652173913044</v>
      </c>
      <c r="F19" s="14">
        <f>feasgen_thermal!$C$70/(feasgen_thermal!C71+feasgen_thermal!$D$71)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3">
        <f>feasgen_thermal!$C$78/feasgen_thermal!$D$79</f>
        <v>2</v>
      </c>
      <c r="E21" s="13">
        <f>(feasgen_thermal!C78-feasgen_thermal!C79)/(feasgen_thermal!D78-feasgen_thermal!D79)</f>
        <v>-0.35000000000000009</v>
      </c>
      <c r="F21" s="14">
        <f>feasgen_thermal!$C$78/(feasgen_thermal!C79+feasgen_thermal!$D$79)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3">
        <f>feasgen_thermal!$C$86/feasgen_thermal!$D$87</f>
        <v>1.3333333333333333</v>
      </c>
      <c r="E23" s="13">
        <f>(feasgen_thermal!C86-feasgen_thermal!C87)/(feasgen_thermal!D86-feasgen_thermal!D87)</f>
        <v>-0.23333333333333339</v>
      </c>
      <c r="F23" s="14">
        <f>feasgen_thermal!$C$86/(feasgen_thermal!C87+feasgen_thermal!$D$87)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3">
        <f>feasgen_thermal!$C$94/feasgen_thermal!$D$95</f>
        <v>1.3333333333333333</v>
      </c>
      <c r="E25" s="13">
        <f>(feasgen_thermal!C94-feasgen_thermal!C95)/(feasgen_thermal!D94-feasgen_thermal!D95)</f>
        <v>-0.79999999999999993</v>
      </c>
      <c r="F25" s="14">
        <f>feasgen_thermal!$C$94/(feasgen_thermal!C95+feasgen_thermal!$D$95)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3">
        <f>feasgen_thermal!$C$106/feasgen_thermal!$D$107</f>
        <v>1.25</v>
      </c>
      <c r="E28" s="13">
        <f>(feasgen_thermal!C106-feasgen_thermal!C107)/(feasgen_thermal!D106-feasgen_thermal!D107)</f>
        <v>-0.43749999999999994</v>
      </c>
      <c r="F28" s="14">
        <f>feasgen_thermal!$C$106/(feasgen_thermal!C107+feasgen_thermal!$D$107)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3">
        <f>feasgen_thermal!$C$114/feasgen_thermal!$D$115</f>
        <v>1</v>
      </c>
      <c r="E30" s="13">
        <f>(feasgen_thermal!C114-feasgen_thermal!C115)/(feasgen_thermal!D114-feasgen_thermal!D115)</f>
        <v>-0.4</v>
      </c>
      <c r="F30" s="14">
        <f>feasgen_thermal!$C$114/(feasgen_thermal!C115+feasgen_thermal!$D$115)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3">
        <f>feasgen_thermal!$C$122/feasgen_thermal!$D$123</f>
        <v>1.7391304347826089</v>
      </c>
      <c r="E32" s="13">
        <f>(feasgen_thermal!C122-feasgen_thermal!C123)/(feasgen_thermal!D122-feasgen_thermal!D123)</f>
        <v>-0.26086956521739135</v>
      </c>
      <c r="F32" s="14">
        <f>feasgen_thermal!$C$122/(feasgen_thermal!C123+feasgen_thermal!$D$123)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3">
        <f>feasgen_thermal!$C$130/feasgen_thermal!$D$131</f>
        <v>1.5384615384615383</v>
      </c>
      <c r="E38" s="13">
        <f>(feasgen_thermal!C130-feasgen_thermal!C131)/(feasgen_thermal!D130-feasgen_thermal!D131)</f>
        <v>-0.34615384615384609</v>
      </c>
      <c r="F38" s="14">
        <f>feasgen_thermal!$C$130/(feasgen_thermal!C131+feasgen_thermal!$D$131)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128</v>
      </c>
      <c r="B3">
        <v>1</v>
      </c>
      <c r="C3">
        <v>1</v>
      </c>
    </row>
    <row r="4" spans="1:3" x14ac:dyDescent="0.25">
      <c r="A4" t="s">
        <v>129</v>
      </c>
      <c r="B4">
        <v>9</v>
      </c>
      <c r="C4">
        <v>1</v>
      </c>
    </row>
    <row r="5" spans="1:3" x14ac:dyDescent="0.25">
      <c r="A5" t="s">
        <v>130</v>
      </c>
      <c r="B5">
        <v>3</v>
      </c>
      <c r="C5">
        <v>1</v>
      </c>
    </row>
    <row r="6" spans="1:3" x14ac:dyDescent="0.25">
      <c r="A6" t="s">
        <v>131</v>
      </c>
      <c r="B6">
        <v>3</v>
      </c>
      <c r="C6">
        <v>1</v>
      </c>
    </row>
    <row r="7" spans="1:3" x14ac:dyDescent="0.25">
      <c r="A7" t="s">
        <v>132</v>
      </c>
      <c r="B7">
        <v>0</v>
      </c>
      <c r="C7">
        <v>0</v>
      </c>
    </row>
    <row r="8" spans="1:3" x14ac:dyDescent="0.25">
      <c r="A8" t="s">
        <v>133</v>
      </c>
      <c r="B8">
        <v>3</v>
      </c>
      <c r="C8">
        <v>1</v>
      </c>
    </row>
    <row r="9" spans="1:3" x14ac:dyDescent="0.25">
      <c r="A9" t="s">
        <v>134</v>
      </c>
      <c r="B9">
        <v>0</v>
      </c>
      <c r="C9">
        <v>0</v>
      </c>
    </row>
    <row r="10" spans="1:3" x14ac:dyDescent="0.25">
      <c r="A10" t="s">
        <v>135</v>
      </c>
      <c r="B10">
        <v>0</v>
      </c>
      <c r="C10">
        <v>0</v>
      </c>
    </row>
    <row r="11" spans="1:3" x14ac:dyDescent="0.25">
      <c r="A11" t="s">
        <v>136</v>
      </c>
      <c r="B11">
        <v>0</v>
      </c>
      <c r="C11">
        <v>0</v>
      </c>
    </row>
    <row r="12" spans="1:3" x14ac:dyDescent="0.25">
      <c r="A12" t="s">
        <v>137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63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118</v>
      </c>
      <c r="D1" t="s">
        <v>119</v>
      </c>
      <c r="E1" t="s">
        <v>120</v>
      </c>
      <c r="F1" t="s">
        <v>121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122</v>
      </c>
      <c r="K3" s="1"/>
      <c r="L3" s="1"/>
    </row>
    <row r="4" spans="1:12" x14ac:dyDescent="0.25">
      <c r="A4" t="s">
        <v>123</v>
      </c>
      <c r="C4" s="1"/>
      <c r="D4" s="1"/>
      <c r="E4" s="1"/>
      <c r="F4" s="1"/>
      <c r="K4" s="1"/>
      <c r="L4" s="1"/>
    </row>
    <row r="5" spans="1:12" x14ac:dyDescent="0.25">
      <c r="A5" t="s">
        <v>124</v>
      </c>
      <c r="C5" s="1"/>
      <c r="D5" s="1"/>
      <c r="E5" s="1"/>
      <c r="F5" s="1"/>
      <c r="K5" s="1"/>
      <c r="L5" s="1"/>
    </row>
    <row r="6" spans="1:12" x14ac:dyDescent="0.25">
      <c r="A6" t="s">
        <v>125</v>
      </c>
      <c r="C6" s="1"/>
      <c r="D6" s="1"/>
      <c r="E6" s="1"/>
      <c r="F6" s="1"/>
      <c r="K6" s="1"/>
      <c r="L6" s="1"/>
    </row>
    <row r="7" spans="1:12" x14ac:dyDescent="0.25">
      <c r="A7" t="s">
        <v>126</v>
      </c>
    </row>
    <row r="8" spans="1:12" x14ac:dyDescent="0.25">
      <c r="A8" t="s">
        <v>127</v>
      </c>
    </row>
    <row r="9" spans="1:12" x14ac:dyDescent="0.25">
      <c r="A9" t="s">
        <v>117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78</v>
      </c>
      <c r="D1" t="s">
        <v>78</v>
      </c>
      <c r="E1" t="s">
        <v>79</v>
      </c>
      <c r="F1" t="s">
        <v>79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K3" s="1"/>
      <c r="L3" s="1"/>
    </row>
    <row r="4" spans="1:12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K4" s="1"/>
      <c r="L4" s="1"/>
    </row>
    <row r="5" spans="1:12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K6" s="1"/>
      <c r="L6" s="1"/>
    </row>
    <row r="9" spans="1:12" x14ac:dyDescent="0.25">
      <c r="D9" s="6"/>
      <c r="E9" s="7"/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B13" s="6"/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  <row r="17" spans="2:5" x14ac:dyDescent="0.25">
      <c r="C17" s="8"/>
    </row>
    <row r="18" spans="2:5" x14ac:dyDescent="0.25">
      <c r="C18" s="8"/>
    </row>
    <row r="19" spans="2:5" x14ac:dyDescent="0.25">
      <c r="C19" s="8"/>
    </row>
    <row r="20" spans="2:5" x14ac:dyDescent="0.25">
      <c r="B20" s="6"/>
    </row>
    <row r="22" spans="2:5" x14ac:dyDescent="0.25">
      <c r="E22" s="1"/>
    </row>
    <row r="23" spans="2:5" x14ac:dyDescent="0.25">
      <c r="E23" s="11"/>
    </row>
    <row r="32" spans="2:5" x14ac:dyDescent="0.25">
      <c r="C32" s="9"/>
    </row>
    <row r="34" spans="3:3" x14ac:dyDescent="0.25">
      <c r="C34" s="12"/>
    </row>
    <row r="38" spans="3:3" x14ac:dyDescent="0.25">
      <c r="C38" s="1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T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2" t="s">
        <v>18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7" x14ac:dyDescent="0.25">
      <c r="A2">
        <v>10</v>
      </c>
      <c r="B2" t="s">
        <v>80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81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82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83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84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85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86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87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88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89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90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91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92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93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94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20" x14ac:dyDescent="0.25">
      <c r="A17">
        <v>41.5</v>
      </c>
      <c r="B17" t="s">
        <v>95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20" x14ac:dyDescent="0.25">
      <c r="A18">
        <v>42</v>
      </c>
      <c r="B18" t="s">
        <v>96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20" x14ac:dyDescent="0.25">
      <c r="A19">
        <v>42.5</v>
      </c>
      <c r="B19" t="s">
        <v>97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20" x14ac:dyDescent="0.25">
      <c r="A20">
        <v>43</v>
      </c>
      <c r="B20" t="s">
        <v>98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20" x14ac:dyDescent="0.25">
      <c r="A21">
        <v>43.5</v>
      </c>
      <c r="B21" t="s">
        <v>99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20" x14ac:dyDescent="0.25">
      <c r="A22">
        <v>44</v>
      </c>
      <c r="B22" t="s">
        <v>100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20" x14ac:dyDescent="0.25">
      <c r="A23">
        <v>44.5</v>
      </c>
      <c r="B23" t="s">
        <v>101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20" x14ac:dyDescent="0.25">
      <c r="A24">
        <v>45</v>
      </c>
      <c r="B24" t="s">
        <v>102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P24*(WACC!$B$2*(1+WACC!$B$2)^$O$2)/((1+WACC!$B$2)^$O$2-1)</f>
        <v>46622.528932828005</v>
      </c>
      <c r="T24" s="1"/>
    </row>
    <row r="25" spans="1:20" x14ac:dyDescent="0.25">
      <c r="A25">
        <v>45.5</v>
      </c>
      <c r="B25" t="s">
        <v>103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20" x14ac:dyDescent="0.25">
      <c r="A26">
        <v>49.5</v>
      </c>
      <c r="B26" t="s">
        <v>104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20" x14ac:dyDescent="0.25">
      <c r="A27">
        <v>50</v>
      </c>
      <c r="B27" t="s">
        <v>105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20" x14ac:dyDescent="0.25">
      <c r="A28">
        <v>50.5</v>
      </c>
      <c r="B28" t="s">
        <v>106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20" x14ac:dyDescent="0.25">
      <c r="A29">
        <v>51</v>
      </c>
      <c r="B29" t="s">
        <v>107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20" x14ac:dyDescent="0.25">
      <c r="A30">
        <v>51.5</v>
      </c>
      <c r="B30" t="s">
        <v>108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20" x14ac:dyDescent="0.25">
      <c r="A31">
        <v>52</v>
      </c>
      <c r="B31" t="s">
        <v>109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P31*(WACC!$B$2*(1+WACC!$B$2)^$O$2)/((1+WACC!$B$2)^$O$2-1)</f>
        <v>29139.080583017501</v>
      </c>
    </row>
    <row r="32" spans="1:20" x14ac:dyDescent="0.25">
      <c r="A32">
        <v>52.5</v>
      </c>
      <c r="B32" t="s">
        <v>110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P32*(WACC!$B$2*(1+WACC!$B$2)^$O$2)/((1+WACC!$B$2)^$O$2-1)</f>
        <v>29139.080583017501</v>
      </c>
    </row>
    <row r="33" spans="1:17" x14ac:dyDescent="0.25">
      <c r="A33">
        <v>60</v>
      </c>
      <c r="B33" t="s">
        <v>111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112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113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114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115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116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E137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F136" sqref="F136"/>
    </sheetView>
  </sheetViews>
  <sheetFormatPr baseColWidth="10" defaultRowHeight="15" x14ac:dyDescent="0.25"/>
  <cols>
    <col min="1" max="4" width="11.42578125" style="5"/>
    <col min="5" max="5" width="11.42578125" style="19"/>
  </cols>
  <sheetData>
    <row r="1" spans="1:5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8" t="s">
        <v>58</v>
      </c>
    </row>
    <row r="2" spans="1:5" x14ac:dyDescent="0.25">
      <c r="A2" s="4">
        <v>10</v>
      </c>
      <c r="B2" s="4" t="s">
        <v>59</v>
      </c>
      <c r="C2" s="5">
        <v>1</v>
      </c>
      <c r="D2" s="5">
        <v>0</v>
      </c>
      <c r="E2" s="19">
        <v>1</v>
      </c>
    </row>
    <row r="3" spans="1:5" x14ac:dyDescent="0.25">
      <c r="A3" s="4">
        <v>10</v>
      </c>
      <c r="B3" s="4" t="s">
        <v>60</v>
      </c>
      <c r="C3" s="5">
        <v>0.8</v>
      </c>
      <c r="D3" s="5">
        <v>0</v>
      </c>
      <c r="E3" s="19">
        <v>0.83330000000000004</v>
      </c>
    </row>
    <row r="4" spans="1:5" x14ac:dyDescent="0.25">
      <c r="A4" s="4">
        <v>10</v>
      </c>
      <c r="B4" s="4" t="s">
        <v>61</v>
      </c>
      <c r="C4" s="5">
        <v>0.5</v>
      </c>
      <c r="D4" s="5">
        <v>0</v>
      </c>
      <c r="E4" s="19">
        <v>0.54049999999999998</v>
      </c>
    </row>
    <row r="5" spans="1:5" x14ac:dyDescent="0.25">
      <c r="A5" s="4">
        <v>10</v>
      </c>
      <c r="B5" s="4" t="s">
        <v>62</v>
      </c>
      <c r="C5" s="5">
        <v>0</v>
      </c>
      <c r="D5" s="5">
        <v>0</v>
      </c>
      <c r="E5" s="19">
        <v>0</v>
      </c>
    </row>
    <row r="6" spans="1:5" x14ac:dyDescent="0.25">
      <c r="A6" s="4">
        <v>20</v>
      </c>
      <c r="B6" s="4" t="s">
        <v>59</v>
      </c>
      <c r="C6" s="5">
        <v>1</v>
      </c>
      <c r="D6" s="5">
        <v>0</v>
      </c>
      <c r="E6" s="19">
        <v>1</v>
      </c>
    </row>
    <row r="7" spans="1:5" x14ac:dyDescent="0.25">
      <c r="A7" s="4">
        <v>20</v>
      </c>
      <c r="B7" s="4" t="s">
        <v>60</v>
      </c>
      <c r="C7" s="5">
        <v>0.87</v>
      </c>
      <c r="D7" s="5">
        <v>0</v>
      </c>
      <c r="E7" s="19">
        <v>0.90629999999999999</v>
      </c>
    </row>
    <row r="8" spans="1:5" x14ac:dyDescent="0.25">
      <c r="A8" s="4">
        <v>20</v>
      </c>
      <c r="B8" s="4" t="s">
        <v>61</v>
      </c>
      <c r="C8" s="5">
        <v>0.55000000000000004</v>
      </c>
      <c r="D8" s="5">
        <v>0</v>
      </c>
      <c r="E8" s="19">
        <v>0.59460000000000002</v>
      </c>
    </row>
    <row r="9" spans="1:5" x14ac:dyDescent="0.25">
      <c r="A9" s="4">
        <v>20</v>
      </c>
      <c r="B9" s="4" t="s">
        <v>62</v>
      </c>
      <c r="C9" s="5">
        <v>0</v>
      </c>
      <c r="D9" s="5">
        <v>0</v>
      </c>
      <c r="E9" s="19">
        <v>0</v>
      </c>
    </row>
    <row r="10" spans="1:5" x14ac:dyDescent="0.25">
      <c r="A10" s="4">
        <v>20.5</v>
      </c>
      <c r="B10" s="4" t="s">
        <v>59</v>
      </c>
      <c r="C10" s="5">
        <v>1</v>
      </c>
      <c r="D10" s="5">
        <v>0</v>
      </c>
      <c r="E10" s="19">
        <v>1</v>
      </c>
    </row>
    <row r="11" spans="1:5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9">
        <v>1</v>
      </c>
    </row>
    <row r="12" spans="1:5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9">
        <f>ROUND(D12/0.85,2)</f>
        <v>0.34</v>
      </c>
    </row>
    <row r="13" spans="1:5" x14ac:dyDescent="0.25">
      <c r="A13" s="4">
        <v>20.5</v>
      </c>
      <c r="B13" s="4" t="s">
        <v>62</v>
      </c>
      <c r="C13" s="5">
        <v>0</v>
      </c>
      <c r="D13" s="5">
        <v>0</v>
      </c>
      <c r="E13" s="19">
        <v>0</v>
      </c>
    </row>
    <row r="14" spans="1:5" x14ac:dyDescent="0.25">
      <c r="A14" s="4">
        <v>21</v>
      </c>
      <c r="B14" s="4" t="s">
        <v>59</v>
      </c>
      <c r="C14" s="5">
        <v>1</v>
      </c>
      <c r="D14" s="5">
        <v>0</v>
      </c>
      <c r="E14" s="19">
        <v>1</v>
      </c>
    </row>
    <row r="15" spans="1:5" x14ac:dyDescent="0.25">
      <c r="A15" s="4">
        <v>21</v>
      </c>
      <c r="B15" s="4" t="s">
        <v>60</v>
      </c>
      <c r="C15" s="5">
        <v>0.89</v>
      </c>
      <c r="D15" s="5">
        <v>0</v>
      </c>
      <c r="E15" s="19">
        <v>0.92710000000000004</v>
      </c>
    </row>
    <row r="16" spans="1:5" x14ac:dyDescent="0.25">
      <c r="A16" s="4">
        <v>21</v>
      </c>
      <c r="B16" s="4" t="s">
        <v>61</v>
      </c>
      <c r="C16" s="5">
        <v>0.35</v>
      </c>
      <c r="D16" s="5">
        <v>0</v>
      </c>
      <c r="E16" s="19">
        <v>0.37840000000000001</v>
      </c>
    </row>
    <row r="17" spans="1:5" x14ac:dyDescent="0.25">
      <c r="A17" s="4">
        <v>21</v>
      </c>
      <c r="B17" s="4" t="s">
        <v>62</v>
      </c>
      <c r="C17" s="5">
        <v>0</v>
      </c>
      <c r="D17" s="5">
        <v>0</v>
      </c>
      <c r="E17" s="19">
        <v>0</v>
      </c>
    </row>
    <row r="18" spans="1:5" x14ac:dyDescent="0.25">
      <c r="A18" s="4">
        <v>21.5</v>
      </c>
      <c r="B18" s="4" t="s">
        <v>59</v>
      </c>
      <c r="C18" s="5">
        <v>1</v>
      </c>
      <c r="D18" s="5">
        <v>0</v>
      </c>
      <c r="E18" s="19">
        <v>1</v>
      </c>
    </row>
    <row r="19" spans="1:5" x14ac:dyDescent="0.25">
      <c r="A19" s="4">
        <v>21.5</v>
      </c>
      <c r="B19" s="4" t="s">
        <v>60</v>
      </c>
      <c r="C19" s="5">
        <v>0.88</v>
      </c>
      <c r="D19" s="5">
        <v>0.6</v>
      </c>
      <c r="E19" s="19">
        <v>0.97499999999999998</v>
      </c>
    </row>
    <row r="20" spans="1:5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9">
        <f>ROUND(D20/0.85,2)</f>
        <v>0.62</v>
      </c>
    </row>
    <row r="21" spans="1:5" x14ac:dyDescent="0.25">
      <c r="A21" s="4">
        <v>21.5</v>
      </c>
      <c r="B21" s="4" t="s">
        <v>62</v>
      </c>
      <c r="C21" s="5">
        <v>0</v>
      </c>
      <c r="D21" s="5">
        <v>0</v>
      </c>
      <c r="E21" s="19">
        <v>0</v>
      </c>
    </row>
    <row r="22" spans="1:5" x14ac:dyDescent="0.25">
      <c r="A22" s="4">
        <v>30</v>
      </c>
      <c r="B22" s="4" t="s">
        <v>59</v>
      </c>
      <c r="C22" s="5">
        <v>1</v>
      </c>
      <c r="D22" s="5">
        <v>0</v>
      </c>
      <c r="E22" s="19">
        <v>1</v>
      </c>
    </row>
    <row r="23" spans="1:5" x14ac:dyDescent="0.25">
      <c r="A23" s="4">
        <v>30</v>
      </c>
      <c r="B23" s="4" t="s">
        <v>60</v>
      </c>
      <c r="C23" s="5">
        <v>0.9</v>
      </c>
      <c r="D23" s="5">
        <v>0</v>
      </c>
      <c r="E23" s="19">
        <v>0.9375</v>
      </c>
    </row>
    <row r="24" spans="1:5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9">
        <v>0.56759999999999999</v>
      </c>
    </row>
    <row r="25" spans="1:5" x14ac:dyDescent="0.25">
      <c r="A25" s="4">
        <v>30</v>
      </c>
      <c r="B25" s="4" t="s">
        <v>62</v>
      </c>
      <c r="C25" s="5">
        <v>0</v>
      </c>
      <c r="D25" s="5">
        <v>0</v>
      </c>
      <c r="E25" s="19">
        <v>0</v>
      </c>
    </row>
    <row r="26" spans="1:5" x14ac:dyDescent="0.25">
      <c r="A26" s="4">
        <v>30.5</v>
      </c>
      <c r="B26" s="4" t="s">
        <v>59</v>
      </c>
      <c r="C26" s="5">
        <v>1</v>
      </c>
      <c r="D26" s="5">
        <v>0</v>
      </c>
      <c r="E26" s="19">
        <v>1</v>
      </c>
    </row>
    <row r="27" spans="1:5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9">
        <v>0.97499999999999998</v>
      </c>
    </row>
    <row r="28" spans="1:5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9">
        <f>ROUND(D28/0.85,2)</f>
        <v>0.28999999999999998</v>
      </c>
    </row>
    <row r="29" spans="1:5" x14ac:dyDescent="0.25">
      <c r="A29" s="4">
        <v>30.5</v>
      </c>
      <c r="B29" s="4" t="s">
        <v>62</v>
      </c>
      <c r="C29" s="5">
        <v>0</v>
      </c>
      <c r="D29" s="5">
        <v>0</v>
      </c>
      <c r="E29" s="19">
        <v>0</v>
      </c>
    </row>
    <row r="30" spans="1:5" x14ac:dyDescent="0.25">
      <c r="A30" s="4">
        <v>31</v>
      </c>
      <c r="B30" s="4" t="s">
        <v>59</v>
      </c>
      <c r="C30" s="5">
        <v>1</v>
      </c>
      <c r="D30" s="5">
        <v>0</v>
      </c>
      <c r="E30" s="19">
        <v>1</v>
      </c>
    </row>
    <row r="31" spans="1:5" x14ac:dyDescent="0.25">
      <c r="A31" s="4">
        <v>31</v>
      </c>
      <c r="B31" s="4" t="s">
        <v>60</v>
      </c>
      <c r="C31" s="5">
        <v>0.875</v>
      </c>
      <c r="D31" s="5">
        <v>0</v>
      </c>
      <c r="E31" s="19">
        <v>0.91149999999999998</v>
      </c>
    </row>
    <row r="32" spans="1:5" x14ac:dyDescent="0.25">
      <c r="A32" s="4">
        <v>31</v>
      </c>
      <c r="B32" s="4" t="s">
        <v>61</v>
      </c>
      <c r="C32" s="5">
        <v>0.4</v>
      </c>
      <c r="D32" s="5">
        <v>0</v>
      </c>
      <c r="E32" s="19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9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9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9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9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9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9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9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9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9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9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9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9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9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9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9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9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9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9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9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9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9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9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9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9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9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9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9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9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9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9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9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9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9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9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9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9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9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9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9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9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9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9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9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9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9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9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9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9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9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9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9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9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9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9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9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9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9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9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9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9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9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9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9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9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9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9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9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9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9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9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9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9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9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9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9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9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9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9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9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9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9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9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9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9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9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9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9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9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9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9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9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9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9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9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9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9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9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9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9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9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9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9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9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9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9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1200</v>
      </c>
      <c r="E2">
        <v>700</v>
      </c>
      <c r="F2">
        <v>4500</v>
      </c>
      <c r="G2" s="20"/>
      <c r="H2" s="20"/>
      <c r="I2">
        <v>300</v>
      </c>
      <c r="J2">
        <v>100</v>
      </c>
      <c r="K2" s="20"/>
      <c r="L2" s="20"/>
      <c r="M2">
        <v>950</v>
      </c>
    </row>
    <row r="3" spans="1:14" x14ac:dyDescent="0.25">
      <c r="A3" t="s">
        <v>7</v>
      </c>
      <c r="B3" s="20"/>
      <c r="C3">
        <v>0</v>
      </c>
      <c r="D3" s="20"/>
      <c r="E3" s="20"/>
      <c r="G3" s="20"/>
      <c r="H3">
        <v>600</v>
      </c>
      <c r="I3" s="20"/>
      <c r="J3" s="20"/>
      <c r="K3">
        <v>950</v>
      </c>
      <c r="L3" s="20"/>
      <c r="M3" s="20"/>
      <c r="N3" s="20"/>
    </row>
    <row r="4" spans="1:14" x14ac:dyDescent="0.25">
      <c r="A4" t="s">
        <v>8</v>
      </c>
      <c r="B4">
        <v>1200</v>
      </c>
      <c r="C4" s="20"/>
      <c r="D4">
        <v>0</v>
      </c>
      <c r="E4" s="20"/>
      <c r="G4" s="20"/>
      <c r="H4">
        <v>1500</v>
      </c>
      <c r="I4" s="20"/>
      <c r="K4" s="20"/>
      <c r="L4" s="20"/>
      <c r="M4" s="20"/>
      <c r="N4" s="20"/>
    </row>
    <row r="5" spans="1:14" x14ac:dyDescent="0.25">
      <c r="A5" t="s">
        <v>9</v>
      </c>
      <c r="B5">
        <v>700</v>
      </c>
      <c r="C5" s="20"/>
      <c r="D5" s="20"/>
      <c r="E5">
        <v>0</v>
      </c>
      <c r="F5">
        <v>1750</v>
      </c>
      <c r="G5" s="20"/>
      <c r="H5" s="20"/>
      <c r="I5" s="20"/>
      <c r="J5" s="20"/>
      <c r="K5" s="20"/>
      <c r="L5">
        <v>600</v>
      </c>
      <c r="M5" s="20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20"/>
      <c r="J6" s="20"/>
      <c r="L6">
        <v>150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800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600</v>
      </c>
      <c r="D8">
        <v>1500</v>
      </c>
      <c r="E8" s="20"/>
      <c r="F8">
        <v>3200</v>
      </c>
      <c r="G8" s="20"/>
      <c r="H8">
        <v>0</v>
      </c>
      <c r="I8" s="20"/>
      <c r="J8">
        <v>870</v>
      </c>
      <c r="K8" s="20"/>
      <c r="L8" s="20"/>
      <c r="M8" s="20"/>
      <c r="N8" s="20"/>
    </row>
    <row r="9" spans="1:14" x14ac:dyDescent="0.25">
      <c r="A9" t="s">
        <v>12</v>
      </c>
      <c r="B9">
        <v>300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</row>
    <row r="10" spans="1:14" x14ac:dyDescent="0.25">
      <c r="A10" t="s">
        <v>13</v>
      </c>
      <c r="B10">
        <v>100</v>
      </c>
      <c r="C10" s="20"/>
      <c r="E10" s="20"/>
      <c r="F10" s="20"/>
      <c r="G10" s="20"/>
      <c r="H10">
        <v>870</v>
      </c>
      <c r="I10" s="20"/>
      <c r="J10">
        <v>0</v>
      </c>
      <c r="K10" s="20"/>
      <c r="L10" s="20"/>
      <c r="N10" s="20"/>
    </row>
    <row r="11" spans="1:14" x14ac:dyDescent="0.25">
      <c r="A11" t="s">
        <v>14</v>
      </c>
      <c r="B11" s="20"/>
      <c r="C11">
        <v>950</v>
      </c>
      <c r="D11" s="20"/>
      <c r="E11" s="20"/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600</v>
      </c>
      <c r="F12">
        <v>150</v>
      </c>
      <c r="G12" s="20"/>
      <c r="H12" s="20"/>
      <c r="I12" s="20"/>
      <c r="J12" s="20"/>
      <c r="K12" s="20"/>
      <c r="L12">
        <v>0</v>
      </c>
      <c r="M12" s="20"/>
    </row>
    <row r="13" spans="1:14" x14ac:dyDescent="0.25">
      <c r="A13" t="s">
        <v>16</v>
      </c>
      <c r="B13">
        <v>950</v>
      </c>
      <c r="C13" s="20"/>
      <c r="D13" s="20"/>
      <c r="E13" s="20"/>
      <c r="F13" s="20"/>
      <c r="G13" s="20"/>
      <c r="H13" s="20"/>
      <c r="K13" s="20"/>
      <c r="L13" s="20"/>
      <c r="M13">
        <v>0</v>
      </c>
      <c r="N13" s="20"/>
    </row>
    <row r="14" spans="1:14" x14ac:dyDescent="0.25">
      <c r="A14" t="s">
        <v>17</v>
      </c>
      <c r="C14" s="20"/>
      <c r="D14" s="20"/>
      <c r="E14">
        <v>800</v>
      </c>
      <c r="F14" s="20"/>
      <c r="G14" s="20"/>
      <c r="H14" s="20"/>
      <c r="J14" s="20"/>
      <c r="K14" s="20"/>
      <c r="M14" s="20"/>
      <c r="N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N14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429</v>
      </c>
      <c r="E2">
        <v>308</v>
      </c>
      <c r="F2">
        <v>464</v>
      </c>
      <c r="G2" s="20"/>
      <c r="H2" s="20"/>
      <c r="I2">
        <v>434</v>
      </c>
      <c r="J2">
        <v>576</v>
      </c>
      <c r="K2" s="20"/>
      <c r="L2" s="20"/>
      <c r="M2">
        <v>198</v>
      </c>
      <c r="N2">
        <v>422</v>
      </c>
    </row>
    <row r="3" spans="1:14" x14ac:dyDescent="0.25">
      <c r="A3" t="s">
        <v>7</v>
      </c>
      <c r="B3" s="20"/>
      <c r="C3">
        <v>0</v>
      </c>
      <c r="D3" s="20"/>
      <c r="E3" s="20"/>
      <c r="F3">
        <v>408</v>
      </c>
      <c r="G3" s="20"/>
      <c r="H3">
        <v>483</v>
      </c>
      <c r="I3" s="20"/>
      <c r="J3" s="20"/>
      <c r="K3">
        <v>176</v>
      </c>
      <c r="L3" s="20"/>
      <c r="M3" s="20"/>
      <c r="N3" s="20"/>
    </row>
    <row r="4" spans="1:14" x14ac:dyDescent="0.25">
      <c r="A4" t="s">
        <v>8</v>
      </c>
      <c r="B4">
        <v>429</v>
      </c>
      <c r="C4" s="20"/>
      <c r="D4">
        <v>0</v>
      </c>
      <c r="E4" s="20"/>
      <c r="F4">
        <v>512</v>
      </c>
      <c r="G4" s="20"/>
      <c r="H4">
        <v>444</v>
      </c>
      <c r="I4" s="20"/>
      <c r="J4">
        <v>591</v>
      </c>
      <c r="K4" s="20"/>
      <c r="L4" s="20"/>
      <c r="M4" s="20"/>
      <c r="N4" s="20"/>
    </row>
    <row r="5" spans="1:14" x14ac:dyDescent="0.25">
      <c r="A5" t="s">
        <v>9</v>
      </c>
      <c r="B5">
        <v>308</v>
      </c>
      <c r="C5" s="20"/>
      <c r="D5" s="20"/>
      <c r="E5">
        <v>0</v>
      </c>
      <c r="F5">
        <v>442</v>
      </c>
      <c r="G5" s="20"/>
      <c r="H5" s="20"/>
      <c r="I5" s="20"/>
      <c r="J5" s="20"/>
      <c r="K5" s="20"/>
      <c r="L5">
        <v>389</v>
      </c>
      <c r="M5" s="20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20"/>
      <c r="J6" s="20"/>
      <c r="K6">
        <v>349</v>
      </c>
      <c r="L6">
        <v>633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536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483</v>
      </c>
      <c r="D8">
        <v>444</v>
      </c>
      <c r="E8" s="20"/>
      <c r="F8">
        <v>780</v>
      </c>
      <c r="G8" s="20"/>
      <c r="H8">
        <v>0</v>
      </c>
      <c r="I8" s="20"/>
      <c r="J8">
        <v>916</v>
      </c>
      <c r="K8" s="20"/>
      <c r="L8" s="20"/>
      <c r="M8" s="20"/>
      <c r="N8" s="20"/>
    </row>
    <row r="9" spans="1:14" x14ac:dyDescent="0.25">
      <c r="A9" t="s">
        <v>12</v>
      </c>
      <c r="B9">
        <v>434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20"/>
      <c r="D10">
        <v>591</v>
      </c>
      <c r="E10" s="20"/>
      <c r="F10" s="20"/>
      <c r="G10" s="20"/>
      <c r="H10">
        <v>916</v>
      </c>
      <c r="I10" s="20"/>
      <c r="J10">
        <v>0</v>
      </c>
      <c r="K10" s="20"/>
      <c r="L10" s="20"/>
      <c r="M10">
        <v>415</v>
      </c>
      <c r="N10" s="20"/>
    </row>
    <row r="11" spans="1:14" x14ac:dyDescent="0.25">
      <c r="A11" t="s">
        <v>14</v>
      </c>
      <c r="B11" s="20"/>
      <c r="C11">
        <v>176</v>
      </c>
      <c r="D11" s="20"/>
      <c r="E11" s="20"/>
      <c r="F11">
        <v>349</v>
      </c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389</v>
      </c>
      <c r="F12">
        <v>633</v>
      </c>
      <c r="G12" s="20"/>
      <c r="H12" s="20"/>
      <c r="I12" s="20"/>
      <c r="J12" s="20"/>
      <c r="K12" s="20"/>
      <c r="L12">
        <v>0</v>
      </c>
      <c r="M12" s="20"/>
      <c r="N12">
        <v>374</v>
      </c>
    </row>
    <row r="13" spans="1:14" x14ac:dyDescent="0.25">
      <c r="A13" t="s">
        <v>16</v>
      </c>
      <c r="B13">
        <v>198</v>
      </c>
      <c r="C13" s="20"/>
      <c r="D13" s="20"/>
      <c r="E13" s="20"/>
      <c r="F13" s="20"/>
      <c r="G13" s="20"/>
      <c r="H13" s="20"/>
      <c r="I13">
        <v>395</v>
      </c>
      <c r="J13">
        <v>415</v>
      </c>
      <c r="K13" s="20"/>
      <c r="L13" s="20"/>
      <c r="M13">
        <v>0</v>
      </c>
      <c r="N13" s="20"/>
    </row>
    <row r="14" spans="1:14" x14ac:dyDescent="0.25">
      <c r="A14" t="s">
        <v>17</v>
      </c>
      <c r="B14">
        <v>422</v>
      </c>
      <c r="C14" s="20"/>
      <c r="D14" s="20"/>
      <c r="E14">
        <v>305</v>
      </c>
      <c r="F14" s="20"/>
      <c r="G14" s="20"/>
      <c r="H14" s="20"/>
      <c r="I14">
        <v>172</v>
      </c>
      <c r="J14" s="20"/>
      <c r="K14" s="20"/>
      <c r="L14">
        <v>374</v>
      </c>
      <c r="M14" s="20"/>
      <c r="N14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ATC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2019-08-16T14:15:02Z</dcterms:modified>
</cp:coreProperties>
</file>