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medea_PolicyAustria\medea\data\"/>
    </mc:Choice>
  </mc:AlternateContent>
  <xr:revisionPtr revIDLastSave="0" documentId="13_ncr:1_{4A1E50EC-683C-4E3E-878C-8EBC94C6FA4E}" xr6:coauthVersionLast="43" xr6:coauthVersionMax="43" xr10:uidLastSave="{00000000-0000-0000-0000-000000000000}"/>
  <bookViews>
    <workbookView xWindow="28680" yWindow="-120" windowWidth="29040" windowHeight="17640" firstSheet="1" activeTab="10" xr2:uid="{621F8D32-52B7-4CE4-9D99-ED32CD70233E}"/>
  </bookViews>
  <sheets>
    <sheet name="number_type_legend" sheetId="5" r:id="rId1"/>
    <sheet name="WACC" sheetId="7" r:id="rId2"/>
    <sheet name="invest_storage" sheetId="10" r:id="rId3"/>
    <sheet name="invest_itm" sheetId="8" r:id="rId4"/>
    <sheet name="installed_itm" sheetId="2" r:id="rId5"/>
    <sheet name="param_thermal" sheetId="9" r:id="rId6"/>
    <sheet name="feasgen_thermal" sheetId="6" r:id="rId7"/>
    <sheet name="NTC" sheetId="3" r:id="rId8"/>
    <sheet name="km" sheetId="4" r:id="rId9"/>
    <sheet name="cost_transport" sheetId="11" r:id="rId10"/>
    <sheet name="potentials" sheetId="12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0" l="1"/>
  <c r="E9" i="10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F6" i="8"/>
  <c r="E6" i="8"/>
  <c r="F5" i="8"/>
  <c r="E5" i="8"/>
  <c r="F4" i="8"/>
  <c r="E4" i="8"/>
  <c r="F3" i="8"/>
  <c r="E3" i="8"/>
  <c r="D190" i="6"/>
  <c r="D189" i="6"/>
  <c r="D18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C9" authorId="0" shapeId="0" xr:uid="{5D128906-B71A-420B-A893-195508B38EBF}">
      <text>
        <r>
          <rPr>
            <b/>
            <sz val="9"/>
            <color indexed="81"/>
            <rFont val="Segoe UI"/>
            <charset val="1"/>
          </rPr>
          <t>Sebastian:</t>
        </r>
        <r>
          <rPr>
            <sz val="9"/>
            <color indexed="81"/>
            <rFont val="Segoe UI"/>
            <charset val="1"/>
          </rPr>
          <t xml:space="preserve">
O. Schmidt et al. (2017), The future cost of electrical energy storage based on experience rates, Nature Energy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4B527CAE-D1DB-49CB-92A2-65F28103CE1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Biermayr Innovative Energietechnologien</t>
        </r>
      </text>
    </comment>
    <comment ref="D1" authorId="0" shapeId="0" xr:uid="{92F45E69-ADF6-49F9-A70B-A60AF8CFF37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IG Windkraft</t>
        </r>
      </text>
    </comment>
  </commentList>
</comments>
</file>

<file path=xl/sharedStrings.xml><?xml version="1.0" encoding="utf-8"?>
<sst xmlns="http://schemas.openxmlformats.org/spreadsheetml/2006/main" count="462" uniqueCount="142">
  <si>
    <t>year</t>
  </si>
  <si>
    <t>AT</t>
  </si>
  <si>
    <t>DE</t>
  </si>
  <si>
    <t>pv</t>
  </si>
  <si>
    <t>ror</t>
  </si>
  <si>
    <t>wind_on</t>
  </si>
  <si>
    <t>wind_off</t>
  </si>
  <si>
    <t>BE</t>
  </si>
  <si>
    <t>CH</t>
  </si>
  <si>
    <t>CZ</t>
  </si>
  <si>
    <t>DK</t>
  </si>
  <si>
    <t>FR</t>
  </si>
  <si>
    <t>HU</t>
  </si>
  <si>
    <t>IT</t>
  </si>
  <si>
    <t>NL</t>
  </si>
  <si>
    <t>PL</t>
  </si>
  <si>
    <t>SI</t>
  </si>
  <si>
    <t>SK</t>
  </si>
  <si>
    <t>medea_type</t>
  </si>
  <si>
    <t>Plant_Type</t>
  </si>
  <si>
    <t>Nuclear</t>
  </si>
  <si>
    <t>Lignite - Old</t>
  </si>
  <si>
    <t>Lignite - Old CoGen</t>
  </si>
  <si>
    <t>Lignite - New (BoA)</t>
  </si>
  <si>
    <t>Lignite - New (BoA) CoGen</t>
  </si>
  <si>
    <t>Coal - Subcritical</t>
  </si>
  <si>
    <t>Coal - Subcritical CoGen</t>
  </si>
  <si>
    <t>Coal - Supercritical</t>
  </si>
  <si>
    <t>Coal - Supercritical CoGen</t>
  </si>
  <si>
    <t>Coal - Ultra-Supercritical</t>
  </si>
  <si>
    <t>Coal - Ultra-Supercritical CoGen</t>
  </si>
  <si>
    <t>Coal - IGCC</t>
  </si>
  <si>
    <t>Nat Gas - Steam Turbine</t>
  </si>
  <si>
    <t>Nat Gas - Steam Turbine CoGen</t>
  </si>
  <si>
    <t>Nat Gas - Old Combustion Turbine</t>
  </si>
  <si>
    <t>Nat Gas - Old Combustion Turbine CoGen</t>
  </si>
  <si>
    <t>Nat Gas - New Combustion Turbine</t>
  </si>
  <si>
    <t>Nat Gas - New Combustion Turbine CoGen</t>
  </si>
  <si>
    <t>Nat Gas - Old Combined Cycle</t>
  </si>
  <si>
    <t>Nat Gas - Old Combined Cycle CoGen</t>
  </si>
  <si>
    <t>Nat Gas - New Combined Cycle</t>
  </si>
  <si>
    <t>Nat Gas - New Combined Cycle CoGen</t>
  </si>
  <si>
    <t>Nat Gas - Motor</t>
  </si>
  <si>
    <t>Nat Gas - Motor CoGen</t>
  </si>
  <si>
    <t>Heißwasserkessel</t>
  </si>
  <si>
    <t>Oil - Steam Turbine</t>
  </si>
  <si>
    <t>Oil - Steam Turbine CoGen</t>
  </si>
  <si>
    <t>Oil - Combustion Turbine</t>
  </si>
  <si>
    <t>Oil - Combustion Turbine CoGen</t>
  </si>
  <si>
    <t>Oil - Combined Cycle</t>
  </si>
  <si>
    <t>Hydro - Run-of-River</t>
  </si>
  <si>
    <t>Hydro - Conventional/Dam</t>
  </si>
  <si>
    <t>Hydro - Underground/Druckleitung</t>
  </si>
  <si>
    <t>Hydro - Pumped Storage</t>
  </si>
  <si>
    <t>Biomass &amp; Waste</t>
  </si>
  <si>
    <t>Biomass &amp; Waste - CoGen</t>
  </si>
  <si>
    <t>Power - Heatpump</t>
  </si>
  <si>
    <t>l</t>
  </si>
  <si>
    <t>power</t>
  </si>
  <si>
    <t>heat</t>
  </si>
  <si>
    <t>fuel</t>
  </si>
  <si>
    <t>l1</t>
  </si>
  <si>
    <t>l2</t>
  </si>
  <si>
    <t>l3</t>
  </si>
  <si>
    <t>l4</t>
  </si>
  <si>
    <t>l5</t>
  </si>
  <si>
    <t>wacc</t>
  </si>
  <si>
    <t>lifetime</t>
  </si>
  <si>
    <t>set_element</t>
  </si>
  <si>
    <t>TD</t>
  </si>
  <si>
    <t>TU</t>
  </si>
  <si>
    <t>TSU_s1</t>
  </si>
  <si>
    <t>TSU_s2</t>
  </si>
  <si>
    <t>TSU_s3</t>
  </si>
  <si>
    <t>CSU_s1</t>
  </si>
  <si>
    <t>CSU_s2</t>
  </si>
  <si>
    <t>CSU_s3</t>
  </si>
  <si>
    <t>CSD</t>
  </si>
  <si>
    <t>ramp</t>
  </si>
  <si>
    <t>om_var</t>
  </si>
  <si>
    <t>om_fix</t>
  </si>
  <si>
    <t>invest</t>
  </si>
  <si>
    <t>annuity</t>
  </si>
  <si>
    <t>nuc</t>
  </si>
  <si>
    <t>lig_stm</t>
  </si>
  <si>
    <t>lig_stm_chp</t>
  </si>
  <si>
    <t>lig_boa</t>
  </si>
  <si>
    <t>lig_boa_chp</t>
  </si>
  <si>
    <t>coal_sub</t>
  </si>
  <si>
    <t>coal_sub_chp</t>
  </si>
  <si>
    <t>coal_sc</t>
  </si>
  <si>
    <t>coal_sc_chp</t>
  </si>
  <si>
    <t>coal_usc</t>
  </si>
  <si>
    <t>coal_usc_chp</t>
  </si>
  <si>
    <t>coal_igcc</t>
  </si>
  <si>
    <t>ng_stm</t>
  </si>
  <si>
    <t>ng_stm_chp</t>
  </si>
  <si>
    <t>ng_cbt_lo</t>
  </si>
  <si>
    <t>ng_cbt_lo_chp</t>
  </si>
  <si>
    <t>ng_cbt_hi</t>
  </si>
  <si>
    <t>ng_cbt_hi_chp</t>
  </si>
  <si>
    <t>ng_cc_lo</t>
  </si>
  <si>
    <t>ng_cc_lo_chp</t>
  </si>
  <si>
    <t>ng_cc_hi</t>
  </si>
  <si>
    <t>ng_cc_hi_chp</t>
  </si>
  <si>
    <t>ng_mtr</t>
  </si>
  <si>
    <t>ng_mtr_chp</t>
  </si>
  <si>
    <t>ng_boiler_chp</t>
  </si>
  <si>
    <t>oil_stm</t>
  </si>
  <si>
    <t>oil_stm_chp</t>
  </si>
  <si>
    <t>oil_cbt</t>
  </si>
  <si>
    <t>oil_cbt_chp</t>
  </si>
  <si>
    <t>oil_cc</t>
  </si>
  <si>
    <t>oil_cc_chp</t>
  </si>
  <si>
    <t>hyd_ror</t>
  </si>
  <si>
    <t>hyd_res</t>
  </si>
  <si>
    <t>hyd_psp</t>
  </si>
  <si>
    <t>bio</t>
  </si>
  <si>
    <t>bio_chp</t>
  </si>
  <si>
    <t>heatpump_pth</t>
  </si>
  <si>
    <t>battery</t>
  </si>
  <si>
    <t>invest-power</t>
  </si>
  <si>
    <t>invest-energy</t>
  </si>
  <si>
    <t>annuity-power</t>
  </si>
  <si>
    <t>annuity-energy</t>
  </si>
  <si>
    <t>psp_day</t>
  </si>
  <si>
    <t>psp_week</t>
  </si>
  <si>
    <t>psp_season</t>
  </si>
  <si>
    <t>res_day</t>
  </si>
  <si>
    <t>res_week</t>
  </si>
  <si>
    <t>res_season</t>
  </si>
  <si>
    <t>Lignite</t>
  </si>
  <si>
    <t>Coal</t>
  </si>
  <si>
    <t>Gas</t>
  </si>
  <si>
    <t>Oil</t>
  </si>
  <si>
    <t>Hydro</t>
  </si>
  <si>
    <t>Biomass</t>
  </si>
  <si>
    <t>Solar</t>
  </si>
  <si>
    <t>Wind</t>
  </si>
  <si>
    <t>Power</t>
  </si>
  <si>
    <t>Heat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</si>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</sst>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repos/medea/data/processed/plant_pro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city"/>
      <sheetName val="itm_installed"/>
      <sheetName val="NTC"/>
      <sheetName val="km"/>
      <sheetName val="UpDownParms"/>
      <sheetName val="StorageChars"/>
      <sheetName val="Outputs"/>
      <sheetName val="EffLoss"/>
      <sheetName val="O&amp;M"/>
      <sheetName val="kennlinien_logik"/>
      <sheetName val="number_type_legend"/>
      <sheetName val="gen_possibilities"/>
      <sheetName val="WACC"/>
      <sheetName val="itm_invest"/>
      <sheetName val="itm_invest_bup"/>
      <sheetName val="flex_para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>
            <v>0.05</v>
          </cell>
          <cell r="C2">
            <v>0.04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5109-0130-495D-B4C2-93D774DF9105}">
  <dimension ref="A1:C39"/>
  <sheetViews>
    <sheetView workbookViewId="0">
      <pane ySplit="1" topLeftCell="A2" activePane="bottomLeft" state="frozen"/>
      <selection pane="bottomLeft" activeCell="D35" sqref="D35"/>
    </sheetView>
  </sheetViews>
  <sheetFormatPr baseColWidth="10" defaultRowHeight="15" x14ac:dyDescent="0.25"/>
  <cols>
    <col min="1" max="1" width="13.85546875" style="4" bestFit="1" customWidth="1"/>
    <col min="2" max="2" width="38.85546875" bestFit="1" customWidth="1"/>
    <col min="3" max="3" width="14.140625" bestFit="1" customWidth="1"/>
  </cols>
  <sheetData>
    <row r="1" spans="1:3" x14ac:dyDescent="0.25">
      <c r="A1" s="2" t="s">
        <v>18</v>
      </c>
      <c r="B1" s="3" t="s">
        <v>19</v>
      </c>
      <c r="C1" s="3" t="s">
        <v>68</v>
      </c>
    </row>
    <row r="2" spans="1:3" x14ac:dyDescent="0.25">
      <c r="A2" s="4">
        <v>10</v>
      </c>
      <c r="B2" t="s">
        <v>20</v>
      </c>
      <c r="C2" t="s">
        <v>83</v>
      </c>
    </row>
    <row r="3" spans="1:3" x14ac:dyDescent="0.25">
      <c r="A3" s="4">
        <v>20</v>
      </c>
      <c r="B3" t="s">
        <v>21</v>
      </c>
      <c r="C3" t="s">
        <v>84</v>
      </c>
    </row>
    <row r="4" spans="1:3" x14ac:dyDescent="0.25">
      <c r="A4" s="4">
        <v>20.5</v>
      </c>
      <c r="B4" t="s">
        <v>22</v>
      </c>
      <c r="C4" t="s">
        <v>85</v>
      </c>
    </row>
    <row r="5" spans="1:3" x14ac:dyDescent="0.25">
      <c r="A5" s="4">
        <v>21</v>
      </c>
      <c r="B5" t="s">
        <v>23</v>
      </c>
      <c r="C5" t="s">
        <v>86</v>
      </c>
    </row>
    <row r="6" spans="1:3" x14ac:dyDescent="0.25">
      <c r="A6" s="4">
        <v>21.5</v>
      </c>
      <c r="B6" t="s">
        <v>24</v>
      </c>
      <c r="C6" t="s">
        <v>87</v>
      </c>
    </row>
    <row r="7" spans="1:3" x14ac:dyDescent="0.25">
      <c r="A7" s="4">
        <v>30</v>
      </c>
      <c r="B7" t="s">
        <v>25</v>
      </c>
      <c r="C7" t="s">
        <v>88</v>
      </c>
    </row>
    <row r="8" spans="1:3" x14ac:dyDescent="0.25">
      <c r="A8" s="4">
        <v>30.5</v>
      </c>
      <c r="B8" t="s">
        <v>26</v>
      </c>
      <c r="C8" t="s">
        <v>89</v>
      </c>
    </row>
    <row r="9" spans="1:3" x14ac:dyDescent="0.25">
      <c r="A9" s="4">
        <v>31</v>
      </c>
      <c r="B9" t="s">
        <v>27</v>
      </c>
      <c r="C9" t="s">
        <v>90</v>
      </c>
    </row>
    <row r="10" spans="1:3" x14ac:dyDescent="0.25">
      <c r="A10" s="4">
        <v>31.5</v>
      </c>
      <c r="B10" t="s">
        <v>28</v>
      </c>
      <c r="C10" t="s">
        <v>91</v>
      </c>
    </row>
    <row r="11" spans="1:3" x14ac:dyDescent="0.25">
      <c r="A11" s="4">
        <v>32</v>
      </c>
      <c r="B11" t="s">
        <v>29</v>
      </c>
      <c r="C11" t="s">
        <v>92</v>
      </c>
    </row>
    <row r="12" spans="1:3" x14ac:dyDescent="0.25">
      <c r="A12" s="4">
        <v>32.5</v>
      </c>
      <c r="B12" t="s">
        <v>30</v>
      </c>
      <c r="C12" t="s">
        <v>93</v>
      </c>
    </row>
    <row r="13" spans="1:3" x14ac:dyDescent="0.25">
      <c r="A13" s="4">
        <v>33</v>
      </c>
      <c r="B13" t="s">
        <v>31</v>
      </c>
      <c r="C13" t="s">
        <v>94</v>
      </c>
    </row>
    <row r="14" spans="1:3" x14ac:dyDescent="0.25">
      <c r="A14" s="4">
        <v>40</v>
      </c>
      <c r="B14" t="s">
        <v>32</v>
      </c>
      <c r="C14" t="s">
        <v>95</v>
      </c>
    </row>
    <row r="15" spans="1:3" x14ac:dyDescent="0.25">
      <c r="A15" s="4">
        <v>40.5</v>
      </c>
      <c r="B15" t="s">
        <v>33</v>
      </c>
      <c r="C15" t="s">
        <v>96</v>
      </c>
    </row>
    <row r="16" spans="1:3" x14ac:dyDescent="0.25">
      <c r="A16" s="4">
        <v>41</v>
      </c>
      <c r="B16" t="s">
        <v>34</v>
      </c>
      <c r="C16" t="s">
        <v>97</v>
      </c>
    </row>
    <row r="17" spans="1:3" x14ac:dyDescent="0.25">
      <c r="A17" s="4">
        <v>41.5</v>
      </c>
      <c r="B17" t="s">
        <v>35</v>
      </c>
      <c r="C17" t="s">
        <v>98</v>
      </c>
    </row>
    <row r="18" spans="1:3" x14ac:dyDescent="0.25">
      <c r="A18" s="4">
        <v>42</v>
      </c>
      <c r="B18" t="s">
        <v>36</v>
      </c>
      <c r="C18" t="s">
        <v>99</v>
      </c>
    </row>
    <row r="19" spans="1:3" x14ac:dyDescent="0.25">
      <c r="A19" s="4">
        <v>42.5</v>
      </c>
      <c r="B19" t="s">
        <v>37</v>
      </c>
      <c r="C19" t="s">
        <v>100</v>
      </c>
    </row>
    <row r="20" spans="1:3" x14ac:dyDescent="0.25">
      <c r="A20" s="4">
        <v>43</v>
      </c>
      <c r="B20" t="s">
        <v>38</v>
      </c>
      <c r="C20" t="s">
        <v>101</v>
      </c>
    </row>
    <row r="21" spans="1:3" x14ac:dyDescent="0.25">
      <c r="A21" s="4">
        <v>43.5</v>
      </c>
      <c r="B21" t="s">
        <v>39</v>
      </c>
      <c r="C21" t="s">
        <v>102</v>
      </c>
    </row>
    <row r="22" spans="1:3" x14ac:dyDescent="0.25">
      <c r="A22" s="4">
        <v>44</v>
      </c>
      <c r="B22" t="s">
        <v>40</v>
      </c>
      <c r="C22" t="s">
        <v>103</v>
      </c>
    </row>
    <row r="23" spans="1:3" x14ac:dyDescent="0.25">
      <c r="A23" s="4">
        <v>44.5</v>
      </c>
      <c r="B23" t="s">
        <v>41</v>
      </c>
      <c r="C23" t="s">
        <v>104</v>
      </c>
    </row>
    <row r="24" spans="1:3" x14ac:dyDescent="0.25">
      <c r="A24" s="4">
        <v>45</v>
      </c>
      <c r="B24" t="s">
        <v>42</v>
      </c>
      <c r="C24" t="s">
        <v>105</v>
      </c>
    </row>
    <row r="25" spans="1:3" x14ac:dyDescent="0.25">
      <c r="A25" s="4">
        <v>45.5</v>
      </c>
      <c r="B25" t="s">
        <v>43</v>
      </c>
      <c r="C25" t="s">
        <v>106</v>
      </c>
    </row>
    <row r="26" spans="1:3" x14ac:dyDescent="0.25">
      <c r="A26" s="4">
        <v>49.5</v>
      </c>
      <c r="B26" t="s">
        <v>44</v>
      </c>
      <c r="C26" t="s">
        <v>107</v>
      </c>
    </row>
    <row r="27" spans="1:3" x14ac:dyDescent="0.25">
      <c r="A27" s="4">
        <v>50</v>
      </c>
      <c r="B27" t="s">
        <v>45</v>
      </c>
      <c r="C27" t="s">
        <v>108</v>
      </c>
    </row>
    <row r="28" spans="1:3" x14ac:dyDescent="0.25">
      <c r="A28" s="4">
        <v>50.5</v>
      </c>
      <c r="B28" t="s">
        <v>46</v>
      </c>
      <c r="C28" t="s">
        <v>109</v>
      </c>
    </row>
    <row r="29" spans="1:3" x14ac:dyDescent="0.25">
      <c r="A29" s="4">
        <v>51</v>
      </c>
      <c r="B29" t="s">
        <v>47</v>
      </c>
      <c r="C29" t="s">
        <v>110</v>
      </c>
    </row>
    <row r="30" spans="1:3" x14ac:dyDescent="0.25">
      <c r="A30" s="4">
        <v>51.5</v>
      </c>
      <c r="B30" t="s">
        <v>48</v>
      </c>
      <c r="C30" t="s">
        <v>111</v>
      </c>
    </row>
    <row r="31" spans="1:3" x14ac:dyDescent="0.25">
      <c r="A31" s="4">
        <v>52</v>
      </c>
      <c r="B31" t="s">
        <v>49</v>
      </c>
      <c r="C31" t="s">
        <v>112</v>
      </c>
    </row>
    <row r="32" spans="1:3" x14ac:dyDescent="0.25">
      <c r="A32" s="4">
        <v>52.5</v>
      </c>
      <c r="B32" t="s">
        <v>49</v>
      </c>
      <c r="C32" t="s">
        <v>113</v>
      </c>
    </row>
    <row r="33" spans="1:3" x14ac:dyDescent="0.25">
      <c r="A33" s="4">
        <v>60</v>
      </c>
      <c r="B33" t="s">
        <v>50</v>
      </c>
      <c r="C33" t="s">
        <v>114</v>
      </c>
    </row>
    <row r="34" spans="1:3" x14ac:dyDescent="0.25">
      <c r="A34" s="4">
        <v>61</v>
      </c>
      <c r="B34" t="s">
        <v>51</v>
      </c>
      <c r="C34" t="s">
        <v>115</v>
      </c>
    </row>
    <row r="35" spans="1:3" x14ac:dyDescent="0.25">
      <c r="A35" s="4">
        <v>62</v>
      </c>
      <c r="B35" t="s">
        <v>52</v>
      </c>
    </row>
    <row r="36" spans="1:3" x14ac:dyDescent="0.25">
      <c r="A36" s="4">
        <v>63</v>
      </c>
      <c r="B36" t="s">
        <v>53</v>
      </c>
      <c r="C36" t="s">
        <v>116</v>
      </c>
    </row>
    <row r="37" spans="1:3" x14ac:dyDescent="0.25">
      <c r="A37" s="4">
        <v>70</v>
      </c>
      <c r="B37" t="s">
        <v>54</v>
      </c>
      <c r="C37" t="s">
        <v>117</v>
      </c>
    </row>
    <row r="38" spans="1:3" x14ac:dyDescent="0.25">
      <c r="A38" s="4">
        <v>70.5</v>
      </c>
      <c r="B38" t="s">
        <v>55</v>
      </c>
      <c r="C38" t="s">
        <v>118</v>
      </c>
    </row>
    <row r="39" spans="1:3" x14ac:dyDescent="0.25">
      <c r="A39" s="4">
        <v>100</v>
      </c>
      <c r="B39" t="s">
        <v>56</v>
      </c>
      <c r="C39" t="s">
        <v>119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0E31-139B-4EFE-B8CC-58C75AC65F1A}">
  <dimension ref="A1:C12"/>
  <sheetViews>
    <sheetView workbookViewId="0">
      <selection activeCell="A12" sqref="A12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20</v>
      </c>
      <c r="B2">
        <v>1</v>
      </c>
      <c r="C2">
        <v>1</v>
      </c>
    </row>
    <row r="3" spans="1:3" x14ac:dyDescent="0.25">
      <c r="A3" t="s">
        <v>131</v>
      </c>
      <c r="B3">
        <v>1</v>
      </c>
      <c r="C3">
        <v>1</v>
      </c>
    </row>
    <row r="4" spans="1:3" x14ac:dyDescent="0.25">
      <c r="A4" t="s">
        <v>132</v>
      </c>
      <c r="B4">
        <v>9</v>
      </c>
      <c r="C4">
        <v>1</v>
      </c>
    </row>
    <row r="5" spans="1:3" x14ac:dyDescent="0.25">
      <c r="A5" t="s">
        <v>133</v>
      </c>
      <c r="B5">
        <v>3</v>
      </c>
      <c r="C5">
        <v>1</v>
      </c>
    </row>
    <row r="6" spans="1:3" x14ac:dyDescent="0.25">
      <c r="A6" t="s">
        <v>134</v>
      </c>
      <c r="B6">
        <v>3</v>
      </c>
      <c r="C6">
        <v>1</v>
      </c>
    </row>
    <row r="7" spans="1:3" x14ac:dyDescent="0.25">
      <c r="A7" t="s">
        <v>135</v>
      </c>
      <c r="B7">
        <v>0</v>
      </c>
      <c r="C7">
        <v>0</v>
      </c>
    </row>
    <row r="8" spans="1:3" x14ac:dyDescent="0.25">
      <c r="A8" t="s">
        <v>136</v>
      </c>
      <c r="B8">
        <v>3</v>
      </c>
      <c r="C8">
        <v>1</v>
      </c>
    </row>
    <row r="9" spans="1:3" x14ac:dyDescent="0.25">
      <c r="A9" t="s">
        <v>137</v>
      </c>
      <c r="B9">
        <v>0</v>
      </c>
      <c r="C9">
        <v>0</v>
      </c>
    </row>
    <row r="10" spans="1:3" x14ac:dyDescent="0.25">
      <c r="A10" t="s">
        <v>138</v>
      </c>
      <c r="B10">
        <v>0</v>
      </c>
      <c r="C10">
        <v>0</v>
      </c>
    </row>
    <row r="11" spans="1:3" x14ac:dyDescent="0.25">
      <c r="A11" t="s">
        <v>139</v>
      </c>
      <c r="B11">
        <v>0</v>
      </c>
      <c r="C11">
        <v>0</v>
      </c>
    </row>
    <row r="12" spans="1:3" x14ac:dyDescent="0.25">
      <c r="A12" t="s">
        <v>140</v>
      </c>
      <c r="B12">
        <v>0</v>
      </c>
      <c r="C12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3661-57BF-4CCC-8F96-CA78D0E0F5C5}">
  <dimension ref="A1:C12"/>
  <sheetViews>
    <sheetView tabSelected="1" workbookViewId="0">
      <selection activeCell="B3" sqref="B3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 s="11" t="s">
        <v>141</v>
      </c>
      <c r="C2" t="s">
        <v>141</v>
      </c>
    </row>
    <row r="3" spans="1:3" x14ac:dyDescent="0.25">
      <c r="A3" t="s">
        <v>4</v>
      </c>
      <c r="B3" s="11">
        <v>0</v>
      </c>
      <c r="C3">
        <v>0</v>
      </c>
    </row>
    <row r="4" spans="1:3" x14ac:dyDescent="0.25">
      <c r="A4" t="s">
        <v>5</v>
      </c>
      <c r="B4" t="s">
        <v>141</v>
      </c>
      <c r="C4" t="s">
        <v>141</v>
      </c>
    </row>
    <row r="5" spans="1:3" x14ac:dyDescent="0.25">
      <c r="A5" t="s">
        <v>6</v>
      </c>
      <c r="B5">
        <v>0</v>
      </c>
      <c r="C5">
        <v>15</v>
      </c>
    </row>
    <row r="6" spans="1:3" x14ac:dyDescent="0.25">
      <c r="A6" t="s">
        <v>125</v>
      </c>
      <c r="B6">
        <v>0</v>
      </c>
      <c r="C6">
        <v>0</v>
      </c>
    </row>
    <row r="7" spans="1:3" x14ac:dyDescent="0.25">
      <c r="A7" t="s">
        <v>126</v>
      </c>
      <c r="B7">
        <v>0</v>
      </c>
      <c r="C7">
        <v>0</v>
      </c>
    </row>
    <row r="8" spans="1:3" x14ac:dyDescent="0.25">
      <c r="A8" t="s">
        <v>127</v>
      </c>
      <c r="B8">
        <v>0</v>
      </c>
      <c r="C8">
        <v>0</v>
      </c>
    </row>
    <row r="9" spans="1:3" x14ac:dyDescent="0.25">
      <c r="A9" t="s">
        <v>128</v>
      </c>
      <c r="B9">
        <v>0</v>
      </c>
      <c r="C9">
        <v>0</v>
      </c>
    </row>
    <row r="10" spans="1:3" x14ac:dyDescent="0.25">
      <c r="A10" t="s">
        <v>129</v>
      </c>
      <c r="B10">
        <v>0</v>
      </c>
      <c r="C10">
        <v>0</v>
      </c>
    </row>
    <row r="11" spans="1:3" x14ac:dyDescent="0.25">
      <c r="A11" t="s">
        <v>130</v>
      </c>
      <c r="B11">
        <v>0</v>
      </c>
      <c r="C11">
        <v>0</v>
      </c>
    </row>
    <row r="12" spans="1:3" x14ac:dyDescent="0.25">
      <c r="A12" t="s">
        <v>120</v>
      </c>
      <c r="B12" t="s">
        <v>141</v>
      </c>
      <c r="C12" t="s">
        <v>141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418A-DD29-4863-849D-DF62091CC750}">
  <dimension ref="A1:C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66</v>
      </c>
      <c r="B2">
        <v>0.05</v>
      </c>
      <c r="C2">
        <v>0.04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D5C-F791-46AF-9A23-F1D5D185B926}">
  <dimension ref="A1:L16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baseColWidth="10" defaultRowHeight="15" x14ac:dyDescent="0.25"/>
  <cols>
    <col min="3" max="4" width="11.42578125" customWidth="1"/>
  </cols>
  <sheetData>
    <row r="1" spans="1:12" x14ac:dyDescent="0.25">
      <c r="B1" t="s">
        <v>67</v>
      </c>
      <c r="C1" t="s">
        <v>121</v>
      </c>
      <c r="D1" t="s">
        <v>122</v>
      </c>
      <c r="E1" t="s">
        <v>123</v>
      </c>
      <c r="F1" t="s">
        <v>124</v>
      </c>
    </row>
    <row r="2" spans="1:12" x14ac:dyDescent="0.25">
      <c r="B2" t="s">
        <v>1</v>
      </c>
      <c r="C2" t="s">
        <v>1</v>
      </c>
      <c r="D2" t="s">
        <v>1</v>
      </c>
      <c r="E2" t="s">
        <v>1</v>
      </c>
      <c r="F2" t="s">
        <v>1</v>
      </c>
    </row>
    <row r="3" spans="1:12" x14ac:dyDescent="0.25">
      <c r="A3" t="s">
        <v>125</v>
      </c>
      <c r="K3" s="1"/>
      <c r="L3" s="1"/>
    </row>
    <row r="4" spans="1:12" x14ac:dyDescent="0.25">
      <c r="A4" t="s">
        <v>126</v>
      </c>
      <c r="C4" s="1"/>
      <c r="D4" s="1"/>
      <c r="E4" s="1"/>
      <c r="F4" s="1"/>
      <c r="K4" s="1"/>
      <c r="L4" s="1"/>
    </row>
    <row r="5" spans="1:12" x14ac:dyDescent="0.25">
      <c r="A5" t="s">
        <v>127</v>
      </c>
      <c r="C5" s="1"/>
      <c r="D5" s="1"/>
      <c r="E5" s="1"/>
      <c r="F5" s="1"/>
      <c r="K5" s="1"/>
      <c r="L5" s="1"/>
    </row>
    <row r="6" spans="1:12" x14ac:dyDescent="0.25">
      <c r="A6" t="s">
        <v>128</v>
      </c>
      <c r="C6" s="1"/>
      <c r="D6" s="1"/>
      <c r="E6" s="1"/>
      <c r="F6" s="1"/>
      <c r="K6" s="1"/>
      <c r="L6" s="1"/>
    </row>
    <row r="7" spans="1:12" x14ac:dyDescent="0.25">
      <c r="A7" t="s">
        <v>129</v>
      </c>
    </row>
    <row r="8" spans="1:12" x14ac:dyDescent="0.25">
      <c r="A8" t="s">
        <v>130</v>
      </c>
    </row>
    <row r="9" spans="1:12" x14ac:dyDescent="0.25">
      <c r="A9" t="s">
        <v>120</v>
      </c>
      <c r="B9">
        <v>12</v>
      </c>
      <c r="C9" s="1">
        <v>135140</v>
      </c>
      <c r="D9" s="1">
        <v>315320</v>
      </c>
      <c r="E9" s="1">
        <f>C9*(WACC!$B$2*(1+WACC!$B$2)^$B9)/((1+WACC!$B$2)^$B9-1)</f>
        <v>15247.225910212996</v>
      </c>
      <c r="F9" s="1">
        <f>D9*(WACC!$C$2*(1+WACC!$C$2)^$B9)/((1+WACC!$C$2)^$B9-1)</f>
        <v>33598.031091367338</v>
      </c>
    </row>
    <row r="10" spans="1:12" x14ac:dyDescent="0.25">
      <c r="C10" s="9"/>
      <c r="D10" s="7"/>
      <c r="E10" s="8"/>
    </row>
    <row r="11" spans="1:12" x14ac:dyDescent="0.25">
      <c r="C11" s="9"/>
      <c r="D11" s="7"/>
      <c r="E11" s="8"/>
    </row>
    <row r="12" spans="1:12" x14ac:dyDescent="0.25">
      <c r="D12" s="10"/>
      <c r="E12" s="8"/>
    </row>
    <row r="13" spans="1:12" x14ac:dyDescent="0.25">
      <c r="C13" s="9"/>
      <c r="D13" s="10"/>
      <c r="E13" s="8"/>
    </row>
    <row r="14" spans="1:12" x14ac:dyDescent="0.25">
      <c r="C14" s="9"/>
      <c r="D14" s="10"/>
      <c r="E14" s="8"/>
    </row>
    <row r="15" spans="1:12" x14ac:dyDescent="0.25">
      <c r="C15" s="9"/>
      <c r="D15" s="10"/>
      <c r="E15" s="8"/>
    </row>
    <row r="16" spans="1:12" x14ac:dyDescent="0.25">
      <c r="C16" s="9"/>
      <c r="D16" s="1"/>
      <c r="E16" s="8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5A1D-EA9B-421F-AC28-39B233C76782}">
  <dimension ref="A1:L16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5" x14ac:dyDescent="0.25"/>
  <cols>
    <col min="3" max="4" width="11.42578125" customWidth="1"/>
  </cols>
  <sheetData>
    <row r="1" spans="1:12" x14ac:dyDescent="0.25">
      <c r="B1" t="s">
        <v>67</v>
      </c>
      <c r="C1" t="s">
        <v>81</v>
      </c>
      <c r="D1" t="s">
        <v>81</v>
      </c>
      <c r="E1" t="s">
        <v>82</v>
      </c>
      <c r="F1" t="s">
        <v>82</v>
      </c>
    </row>
    <row r="2" spans="1:12" x14ac:dyDescent="0.25">
      <c r="B2" t="s">
        <v>1</v>
      </c>
      <c r="C2" t="s">
        <v>1</v>
      </c>
      <c r="D2" t="s">
        <v>2</v>
      </c>
      <c r="E2" t="s">
        <v>1</v>
      </c>
      <c r="F2" t="s">
        <v>2</v>
      </c>
    </row>
    <row r="3" spans="1:12" x14ac:dyDescent="0.25">
      <c r="A3" t="s">
        <v>3</v>
      </c>
      <c r="B3">
        <v>25</v>
      </c>
      <c r="C3" s="1">
        <v>560000</v>
      </c>
      <c r="D3" s="1">
        <v>560000</v>
      </c>
      <c r="E3" s="1">
        <f>C3*([1]WACC!$B$2*(1+[1]WACC!$B$2)^$B3)/((1+[1]WACC!$B$2)^$B3-1)</f>
        <v>39733.376087568584</v>
      </c>
      <c r="F3" s="1">
        <f>D3*([1]WACC!$C$2*(1+[1]WACC!$C$2)^$B3)/((1+[1]WACC!$C$2)^$B3-1)</f>
        <v>35846.699160414559</v>
      </c>
      <c r="K3" s="1"/>
      <c r="L3" s="1"/>
    </row>
    <row r="4" spans="1:12" x14ac:dyDescent="0.25">
      <c r="A4" t="s">
        <v>4</v>
      </c>
      <c r="B4">
        <v>75</v>
      </c>
      <c r="C4" s="1">
        <v>3800000</v>
      </c>
      <c r="D4" s="1">
        <v>3800000</v>
      </c>
      <c r="E4" s="1">
        <f>C4*([1]WACC!$B$2*(1+[1]WACC!$B$2)^$B4)/((1+[1]WACC!$B$2)^$B4-1)</f>
        <v>195022.11237084537</v>
      </c>
      <c r="F4" s="1">
        <f>D4*([1]WACC!$C$2*(1+[1]WACC!$C$2)^$B4)/((1+[1]WACC!$C$2)^$B4-1)</f>
        <v>160470.20579380851</v>
      </c>
      <c r="K4" s="1"/>
      <c r="L4" s="1"/>
    </row>
    <row r="5" spans="1:12" x14ac:dyDescent="0.25">
      <c r="A5" t="s">
        <v>5</v>
      </c>
      <c r="B5">
        <v>25</v>
      </c>
      <c r="C5" s="1">
        <v>1250000</v>
      </c>
      <c r="D5" s="1">
        <v>1200000</v>
      </c>
      <c r="E5" s="1">
        <f>C5*([1]WACC!$B$2*(1+[1]WACC!$B$2)^$B5)/((1+[1]WACC!$B$2)^$B5-1)</f>
        <v>88690.571624037024</v>
      </c>
      <c r="F5" s="1">
        <f>D5*([1]WACC!$C$2*(1+[1]WACC!$C$2)^$B5)/((1+[1]WACC!$C$2)^$B5-1)</f>
        <v>76814.355343745483</v>
      </c>
      <c r="K5" s="1"/>
      <c r="L5" s="1"/>
    </row>
    <row r="6" spans="1:12" x14ac:dyDescent="0.25">
      <c r="A6" t="s">
        <v>6</v>
      </c>
      <c r="B6">
        <v>25</v>
      </c>
      <c r="C6" s="1">
        <v>2400000</v>
      </c>
      <c r="D6" s="1">
        <v>2400000</v>
      </c>
      <c r="E6" s="1">
        <f>C6*([1]WACC!$B$2*(1+[1]WACC!$B$2)^$B6)/((1+[1]WACC!$B$2)^$B6-1)</f>
        <v>170285.89751815109</v>
      </c>
      <c r="F6" s="1">
        <f>D6*([1]WACC!$C$2*(1+[1]WACC!$C$2)^$B6)/((1+[1]WACC!$C$2)^$B6-1)</f>
        <v>153628.71068749097</v>
      </c>
      <c r="K6" s="1"/>
      <c r="L6" s="1"/>
    </row>
    <row r="9" spans="1:12" x14ac:dyDescent="0.25">
      <c r="D9" s="7"/>
      <c r="E9" s="8"/>
    </row>
    <row r="10" spans="1:12" x14ac:dyDescent="0.25">
      <c r="C10" s="9"/>
      <c r="D10" s="7"/>
      <c r="E10" s="8"/>
    </row>
    <row r="11" spans="1:12" x14ac:dyDescent="0.25">
      <c r="C11" s="9"/>
      <c r="D11" s="7"/>
      <c r="E11" s="8"/>
    </row>
    <row r="12" spans="1:12" x14ac:dyDescent="0.25">
      <c r="D12" s="10"/>
      <c r="E12" s="8"/>
    </row>
    <row r="13" spans="1:12" x14ac:dyDescent="0.25">
      <c r="C13" s="9"/>
      <c r="D13" s="10"/>
      <c r="E13" s="8"/>
    </row>
    <row r="14" spans="1:12" x14ac:dyDescent="0.25">
      <c r="C14" s="9"/>
      <c r="D14" s="10"/>
      <c r="E14" s="8"/>
    </row>
    <row r="15" spans="1:12" x14ac:dyDescent="0.25">
      <c r="C15" s="9"/>
      <c r="D15" s="10"/>
      <c r="E15" s="8"/>
    </row>
    <row r="16" spans="1:12" x14ac:dyDescent="0.25">
      <c r="C16" s="9"/>
      <c r="D16" s="1"/>
      <c r="E16" s="8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BE73-D660-402D-8ABC-7BC4E42D221F}">
  <dimension ref="A1:I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</row>
    <row r="2" spans="1:9" x14ac:dyDescent="0.25">
      <c r="B2" t="s">
        <v>3</v>
      </c>
      <c r="C2" t="s">
        <v>4</v>
      </c>
      <c r="D2" t="s">
        <v>5</v>
      </c>
      <c r="E2" t="s">
        <v>6</v>
      </c>
      <c r="F2" t="s">
        <v>3</v>
      </c>
      <c r="G2" t="s">
        <v>4</v>
      </c>
      <c r="H2" t="s">
        <v>5</v>
      </c>
      <c r="I2" t="s">
        <v>6</v>
      </c>
    </row>
    <row r="3" spans="1:9" x14ac:dyDescent="0.25">
      <c r="A3">
        <v>2012</v>
      </c>
      <c r="B3">
        <v>0.36299999999999999</v>
      </c>
      <c r="C3">
        <v>5.5190000000000001</v>
      </c>
      <c r="D3">
        <v>1.373</v>
      </c>
      <c r="E3">
        <v>0</v>
      </c>
      <c r="F3">
        <v>34.076999999999998</v>
      </c>
      <c r="G3">
        <v>4.5179999999999998</v>
      </c>
      <c r="H3">
        <v>30.710999999999999</v>
      </c>
      <c r="I3">
        <v>0.26800000000000002</v>
      </c>
    </row>
    <row r="4" spans="1:9" x14ac:dyDescent="0.25">
      <c r="A4">
        <v>2013</v>
      </c>
      <c r="B4">
        <v>0.621</v>
      </c>
      <c r="C4">
        <v>5.5730000000000004</v>
      </c>
      <c r="D4">
        <v>1.6879999999999999</v>
      </c>
      <c r="E4">
        <v>0</v>
      </c>
      <c r="F4">
        <v>36.71</v>
      </c>
      <c r="G4">
        <v>4.5009999999999994</v>
      </c>
      <c r="H4">
        <v>32.969000000000001</v>
      </c>
      <c r="I4">
        <v>0.50800000000000001</v>
      </c>
    </row>
    <row r="5" spans="1:9" x14ac:dyDescent="0.25">
      <c r="A5">
        <v>2014</v>
      </c>
      <c r="B5">
        <v>0.78</v>
      </c>
      <c r="C5">
        <v>5.6150000000000002</v>
      </c>
      <c r="D5">
        <v>2.0960000000000001</v>
      </c>
      <c r="E5">
        <v>0</v>
      </c>
      <c r="F5">
        <v>37.9</v>
      </c>
      <c r="G5">
        <v>4.4909999999999997</v>
      </c>
      <c r="H5">
        <v>37.619999999999997</v>
      </c>
      <c r="I5">
        <v>0.99399999999999999</v>
      </c>
    </row>
    <row r="6" spans="1:9" x14ac:dyDescent="0.25">
      <c r="A6">
        <v>2015</v>
      </c>
      <c r="B6">
        <v>0.93700000000000006</v>
      </c>
      <c r="C6">
        <v>5.6559999999999997</v>
      </c>
      <c r="D6">
        <v>2.4209999999999998</v>
      </c>
      <c r="E6">
        <v>0</v>
      </c>
      <c r="F6">
        <v>39.223999999999997</v>
      </c>
      <c r="G6">
        <v>4.5</v>
      </c>
      <c r="H6">
        <v>41.296999999999997</v>
      </c>
      <c r="I6">
        <v>3.2829999999999999</v>
      </c>
    </row>
    <row r="7" spans="1:9" x14ac:dyDescent="0.25">
      <c r="A7">
        <v>2016</v>
      </c>
      <c r="B7">
        <v>1.0960000000000001</v>
      </c>
      <c r="C7">
        <v>5.7</v>
      </c>
      <c r="D7">
        <v>2.649</v>
      </c>
      <c r="E7">
        <v>0</v>
      </c>
      <c r="F7">
        <v>40.679000000000002</v>
      </c>
      <c r="G7">
        <v>4.5</v>
      </c>
      <c r="H7">
        <v>45.283000000000001</v>
      </c>
      <c r="I7">
        <v>4.1520000000000001</v>
      </c>
    </row>
    <row r="8" spans="1:9" x14ac:dyDescent="0.25">
      <c r="A8">
        <v>2017</v>
      </c>
      <c r="B8">
        <v>1.2689999999999999</v>
      </c>
      <c r="C8">
        <v>5.7140000000000004</v>
      </c>
      <c r="D8">
        <v>2.8439999999999999</v>
      </c>
      <c r="E8">
        <v>0</v>
      </c>
      <c r="F8">
        <v>42.338999999999999</v>
      </c>
      <c r="G8">
        <v>4.5</v>
      </c>
      <c r="H8">
        <v>50.290999999999997</v>
      </c>
      <c r="I8">
        <v>5.4269999999999996</v>
      </c>
    </row>
    <row r="9" spans="1:9" x14ac:dyDescent="0.25">
      <c r="A9">
        <v>2018</v>
      </c>
      <c r="B9">
        <v>1.4</v>
      </c>
      <c r="D9">
        <v>3.0449999999999999</v>
      </c>
      <c r="E9">
        <v>0</v>
      </c>
      <c r="F9">
        <v>45.277000000000001</v>
      </c>
      <c r="G9">
        <v>4.5069999999999997</v>
      </c>
      <c r="H9">
        <v>52.564999999999998</v>
      </c>
      <c r="I9">
        <v>6.4169999999999998</v>
      </c>
    </row>
    <row r="15" spans="1:9" x14ac:dyDescent="0.25">
      <c r="C15" s="1"/>
    </row>
    <row r="16" spans="1:9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26B0-C129-4904-8AA9-F9E48EA6FD9F}">
  <dimension ref="A1:Q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RowHeight="15" x14ac:dyDescent="0.25"/>
  <cols>
    <col min="2" max="2" width="14.140625" bestFit="1" customWidth="1"/>
  </cols>
  <sheetData>
    <row r="1" spans="1:17" x14ac:dyDescent="0.25">
      <c r="A1" s="3" t="s">
        <v>18</v>
      </c>
      <c r="B1" s="3" t="s">
        <v>68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  <c r="I1" s="3" t="s">
        <v>75</v>
      </c>
      <c r="J1" s="3" t="s">
        <v>76</v>
      </c>
      <c r="K1" s="3" t="s">
        <v>77</v>
      </c>
      <c r="L1" s="3" t="s">
        <v>78</v>
      </c>
      <c r="M1" s="3" t="s">
        <v>79</v>
      </c>
      <c r="N1" s="3" t="s">
        <v>80</v>
      </c>
      <c r="O1" s="3" t="s">
        <v>67</v>
      </c>
      <c r="P1" s="3" t="s">
        <v>81</v>
      </c>
      <c r="Q1" s="3" t="s">
        <v>82</v>
      </c>
    </row>
    <row r="2" spans="1:17" x14ac:dyDescent="0.25">
      <c r="A2">
        <v>10</v>
      </c>
      <c r="B2" t="s">
        <v>83</v>
      </c>
      <c r="C2">
        <v>24</v>
      </c>
      <c r="D2">
        <v>4</v>
      </c>
      <c r="E2">
        <v>12</v>
      </c>
      <c r="F2">
        <v>18</v>
      </c>
      <c r="G2">
        <v>30</v>
      </c>
      <c r="H2">
        <v>1.95</v>
      </c>
      <c r="I2">
        <v>2.0625</v>
      </c>
      <c r="J2">
        <v>3.05</v>
      </c>
      <c r="K2">
        <v>1</v>
      </c>
      <c r="L2">
        <v>0.62</v>
      </c>
      <c r="M2">
        <v>2</v>
      </c>
      <c r="N2">
        <v>100</v>
      </c>
      <c r="O2">
        <v>40</v>
      </c>
      <c r="P2" s="1">
        <v>6000000</v>
      </c>
      <c r="Q2" s="1">
        <f>P2*([1]WACC!$B$2*(1+[1]WACC!$B$2)^$O$2)/((1+[1]WACC!$B$2)^$O$2-1)</f>
        <v>349668.96699620999</v>
      </c>
    </row>
    <row r="3" spans="1:17" x14ac:dyDescent="0.25">
      <c r="A3">
        <v>20</v>
      </c>
      <c r="B3" t="s">
        <v>84</v>
      </c>
      <c r="C3">
        <v>12</v>
      </c>
      <c r="D3">
        <v>4</v>
      </c>
      <c r="E3">
        <v>12</v>
      </c>
      <c r="F3">
        <v>18</v>
      </c>
      <c r="G3">
        <v>30</v>
      </c>
      <c r="H3">
        <v>3.95</v>
      </c>
      <c r="I3">
        <v>4.4000000000000004</v>
      </c>
      <c r="J3">
        <v>6</v>
      </c>
      <c r="K3">
        <v>1</v>
      </c>
      <c r="L3">
        <v>0.65</v>
      </c>
      <c r="M3">
        <v>2</v>
      </c>
      <c r="N3">
        <v>60</v>
      </c>
      <c r="O3">
        <v>40</v>
      </c>
      <c r="P3" s="1">
        <v>1500000</v>
      </c>
      <c r="Q3" s="1">
        <f>P3*([1]WACC!$B$2*(1+[1]WACC!$B$2)^$O$2)/((1+[1]WACC!$B$2)^$O$2-1)</f>
        <v>87417.241749052497</v>
      </c>
    </row>
    <row r="4" spans="1:17" x14ac:dyDescent="0.25">
      <c r="A4">
        <v>20.5</v>
      </c>
      <c r="B4" t="s">
        <v>85</v>
      </c>
      <c r="C4">
        <v>12</v>
      </c>
      <c r="D4">
        <v>4</v>
      </c>
      <c r="E4">
        <v>12</v>
      </c>
      <c r="F4">
        <v>18</v>
      </c>
      <c r="G4">
        <v>30</v>
      </c>
      <c r="H4">
        <v>3.95</v>
      </c>
      <c r="I4">
        <v>4.4000000000000004</v>
      </c>
      <c r="J4">
        <v>6</v>
      </c>
      <c r="K4">
        <v>1</v>
      </c>
      <c r="L4">
        <v>0.55000000000000004</v>
      </c>
      <c r="M4">
        <v>2</v>
      </c>
      <c r="N4">
        <v>60</v>
      </c>
      <c r="O4">
        <v>40</v>
      </c>
      <c r="P4" s="1">
        <v>1500000</v>
      </c>
      <c r="Q4" s="1">
        <f>P4*([1]WACC!$B$2*(1+[1]WACC!$B$2)^$O$2)/((1+[1]WACC!$B$2)^$O$2-1)</f>
        <v>87417.241749052497</v>
      </c>
    </row>
    <row r="5" spans="1:17" x14ac:dyDescent="0.25">
      <c r="A5">
        <v>21</v>
      </c>
      <c r="B5" t="s">
        <v>86</v>
      </c>
      <c r="C5">
        <v>2</v>
      </c>
      <c r="D5">
        <v>4</v>
      </c>
      <c r="E5">
        <v>8</v>
      </c>
      <c r="F5">
        <v>14</v>
      </c>
      <c r="G5">
        <v>24</v>
      </c>
      <c r="H5">
        <v>3.7</v>
      </c>
      <c r="I5">
        <v>4.25</v>
      </c>
      <c r="J5">
        <v>5.5</v>
      </c>
      <c r="K5">
        <v>0.75</v>
      </c>
      <c r="L5">
        <v>0.4</v>
      </c>
      <c r="M5">
        <v>2</v>
      </c>
      <c r="N5">
        <v>60</v>
      </c>
      <c r="O5">
        <v>40</v>
      </c>
      <c r="P5" s="1">
        <v>1750000</v>
      </c>
      <c r="Q5" s="1">
        <f>P5*([1]WACC!$B$2*(1+[1]WACC!$B$2)^$O$2)/((1+[1]WACC!$B$2)^$O$2-1)</f>
        <v>101986.78204056126</v>
      </c>
    </row>
    <row r="6" spans="1:17" x14ac:dyDescent="0.25">
      <c r="A6">
        <v>21.5</v>
      </c>
      <c r="B6" t="s">
        <v>87</v>
      </c>
      <c r="C6">
        <v>2</v>
      </c>
      <c r="D6">
        <v>4</v>
      </c>
      <c r="E6">
        <v>8</v>
      </c>
      <c r="F6">
        <v>14</v>
      </c>
      <c r="G6">
        <v>24</v>
      </c>
      <c r="H6">
        <v>3.7</v>
      </c>
      <c r="I6">
        <v>4.25</v>
      </c>
      <c r="J6">
        <v>5.5</v>
      </c>
      <c r="K6">
        <v>0.75</v>
      </c>
      <c r="L6">
        <v>0.35</v>
      </c>
      <c r="M6">
        <v>2</v>
      </c>
      <c r="N6">
        <v>60</v>
      </c>
      <c r="O6">
        <v>40</v>
      </c>
      <c r="P6" s="1">
        <v>1750000</v>
      </c>
      <c r="Q6" s="1">
        <f>P6*([1]WACC!$B$2*(1+[1]WACC!$B$2)^$O$2)/((1+[1]WACC!$B$2)^$O$2-1)</f>
        <v>101986.78204056126</v>
      </c>
    </row>
    <row r="7" spans="1:17" x14ac:dyDescent="0.25">
      <c r="A7">
        <v>30</v>
      </c>
      <c r="B7" t="s">
        <v>88</v>
      </c>
      <c r="C7">
        <v>6</v>
      </c>
      <c r="D7">
        <v>6</v>
      </c>
      <c r="E7">
        <v>8</v>
      </c>
      <c r="F7">
        <v>14</v>
      </c>
      <c r="G7">
        <v>24</v>
      </c>
      <c r="H7">
        <v>3.95</v>
      </c>
      <c r="I7">
        <v>4.4000000000000004</v>
      </c>
      <c r="J7">
        <v>6</v>
      </c>
      <c r="K7">
        <v>1</v>
      </c>
      <c r="L7">
        <v>0.52500000000000002</v>
      </c>
      <c r="M7">
        <v>2</v>
      </c>
      <c r="N7">
        <v>50</v>
      </c>
      <c r="O7">
        <v>40</v>
      </c>
      <c r="P7" s="1">
        <v>1500000</v>
      </c>
      <c r="Q7" s="1">
        <f>P7*([1]WACC!$B$2*(1+[1]WACC!$B$2)^$O$2)/((1+[1]WACC!$B$2)^$O$2-1)</f>
        <v>87417.241749052497</v>
      </c>
    </row>
    <row r="8" spans="1:17" x14ac:dyDescent="0.25">
      <c r="A8">
        <v>30.5</v>
      </c>
      <c r="B8" t="s">
        <v>89</v>
      </c>
      <c r="C8">
        <v>6</v>
      </c>
      <c r="D8">
        <v>6</v>
      </c>
      <c r="E8">
        <v>8</v>
      </c>
      <c r="F8">
        <v>14</v>
      </c>
      <c r="G8">
        <v>24</v>
      </c>
      <c r="H8">
        <v>3.95</v>
      </c>
      <c r="I8">
        <v>4.4000000000000004</v>
      </c>
      <c r="J8">
        <v>6</v>
      </c>
      <c r="K8">
        <v>1</v>
      </c>
      <c r="L8">
        <v>0.52500000000000002</v>
      </c>
      <c r="M8">
        <v>2</v>
      </c>
      <c r="N8">
        <v>50</v>
      </c>
      <c r="O8">
        <v>40</v>
      </c>
      <c r="P8" s="1">
        <v>1500000</v>
      </c>
      <c r="Q8" s="1">
        <f>P8*([1]WACC!$B$2*(1+[1]WACC!$B$2)^$O$2)/((1+[1]WACC!$B$2)^$O$2-1)</f>
        <v>87417.241749052497</v>
      </c>
    </row>
    <row r="9" spans="1:17" x14ac:dyDescent="0.25">
      <c r="A9">
        <v>31</v>
      </c>
      <c r="B9" t="s">
        <v>90</v>
      </c>
      <c r="C9">
        <v>4</v>
      </c>
      <c r="D9">
        <v>2</v>
      </c>
      <c r="E9">
        <v>8</v>
      </c>
      <c r="F9">
        <v>14</v>
      </c>
      <c r="G9">
        <v>24</v>
      </c>
      <c r="H9">
        <v>3.7</v>
      </c>
      <c r="I9">
        <v>4.25</v>
      </c>
      <c r="J9">
        <v>5.5</v>
      </c>
      <c r="K9">
        <v>0.75</v>
      </c>
      <c r="L9">
        <v>0.4</v>
      </c>
      <c r="M9">
        <v>2</v>
      </c>
      <c r="N9">
        <v>50</v>
      </c>
      <c r="O9">
        <v>40</v>
      </c>
      <c r="P9" s="1">
        <v>1600000</v>
      </c>
      <c r="Q9" s="1">
        <f>P9*([1]WACC!$B$2*(1+[1]WACC!$B$2)^$O$2)/((1+[1]WACC!$B$2)^$O$2-1)</f>
        <v>93245.05786565601</v>
      </c>
    </row>
    <row r="10" spans="1:17" x14ac:dyDescent="0.25">
      <c r="A10">
        <v>31.5</v>
      </c>
      <c r="B10" t="s">
        <v>91</v>
      </c>
      <c r="C10">
        <v>4</v>
      </c>
      <c r="D10">
        <v>2</v>
      </c>
      <c r="E10">
        <v>8</v>
      </c>
      <c r="F10">
        <v>14</v>
      </c>
      <c r="G10">
        <v>24</v>
      </c>
      <c r="H10">
        <v>3.7</v>
      </c>
      <c r="I10">
        <v>4.25</v>
      </c>
      <c r="J10">
        <v>5.5</v>
      </c>
      <c r="K10">
        <v>0.75</v>
      </c>
      <c r="L10">
        <v>0.4</v>
      </c>
      <c r="M10">
        <v>2</v>
      </c>
      <c r="N10">
        <v>50</v>
      </c>
      <c r="O10">
        <v>40</v>
      </c>
      <c r="P10" s="1">
        <v>1600000</v>
      </c>
      <c r="Q10" s="1">
        <f>P10*([1]WACC!$B$2*(1+[1]WACC!$B$2)^$O$2)/((1+[1]WACC!$B$2)^$O$2-1)</f>
        <v>93245.05786565601</v>
      </c>
    </row>
    <row r="11" spans="1:17" x14ac:dyDescent="0.25">
      <c r="A11">
        <v>32</v>
      </c>
      <c r="B11" t="s">
        <v>92</v>
      </c>
      <c r="C11">
        <v>4</v>
      </c>
      <c r="D11">
        <v>2</v>
      </c>
      <c r="E11">
        <v>8</v>
      </c>
      <c r="F11">
        <v>14</v>
      </c>
      <c r="G11">
        <v>24</v>
      </c>
      <c r="H11">
        <v>3.7</v>
      </c>
      <c r="I11">
        <v>4.25</v>
      </c>
      <c r="J11">
        <v>5.5</v>
      </c>
      <c r="K11">
        <v>0.625</v>
      </c>
      <c r="L11">
        <v>0.35699999999999998</v>
      </c>
      <c r="M11">
        <v>2</v>
      </c>
      <c r="N11">
        <v>50</v>
      </c>
      <c r="O11">
        <v>40</v>
      </c>
      <c r="P11" s="1">
        <v>1750000</v>
      </c>
      <c r="Q11" s="1">
        <f>P11*([1]WACC!$B$2*(1+[1]WACC!$B$2)^$O$2)/((1+[1]WACC!$B$2)^$O$2-1)</f>
        <v>101986.78204056126</v>
      </c>
    </row>
    <row r="12" spans="1:17" x14ac:dyDescent="0.25">
      <c r="A12">
        <v>32.5</v>
      </c>
      <c r="B12" t="s">
        <v>93</v>
      </c>
      <c r="C12">
        <v>4</v>
      </c>
      <c r="D12">
        <v>2</v>
      </c>
      <c r="E12">
        <v>8</v>
      </c>
      <c r="F12">
        <v>14</v>
      </c>
      <c r="G12">
        <v>24</v>
      </c>
      <c r="H12">
        <v>3.7</v>
      </c>
      <c r="I12">
        <v>4.25</v>
      </c>
      <c r="J12">
        <v>5.5</v>
      </c>
      <c r="K12">
        <v>0.625</v>
      </c>
      <c r="L12">
        <v>0.375</v>
      </c>
      <c r="M12">
        <v>2</v>
      </c>
      <c r="N12">
        <v>50</v>
      </c>
      <c r="O12">
        <v>40</v>
      </c>
      <c r="P12" s="1">
        <v>1750000</v>
      </c>
      <c r="Q12" s="1">
        <f>P12*([1]WACC!$B$2*(1+[1]WACC!$B$2)^$O$2)/((1+[1]WACC!$B$2)^$O$2-1)</f>
        <v>101986.78204056126</v>
      </c>
    </row>
    <row r="13" spans="1:17" x14ac:dyDescent="0.25">
      <c r="A13">
        <v>33</v>
      </c>
      <c r="B13" t="s">
        <v>94</v>
      </c>
      <c r="C13">
        <v>2</v>
      </c>
      <c r="D13">
        <v>2</v>
      </c>
      <c r="E13">
        <v>8</v>
      </c>
      <c r="F13">
        <v>12</v>
      </c>
      <c r="G13">
        <v>24</v>
      </c>
      <c r="H13">
        <v>1.6</v>
      </c>
      <c r="I13">
        <v>1.75</v>
      </c>
      <c r="J13">
        <v>2.75</v>
      </c>
      <c r="K13">
        <v>0.625</v>
      </c>
      <c r="L13">
        <v>0.2</v>
      </c>
      <c r="M13">
        <v>2</v>
      </c>
      <c r="N13">
        <v>50</v>
      </c>
      <c r="O13">
        <v>40</v>
      </c>
      <c r="P13" s="1">
        <v>1800000</v>
      </c>
      <c r="Q13" s="1">
        <f>P13*([1]WACC!$B$2*(1+[1]WACC!$B$2)^$O$2)/((1+[1]WACC!$B$2)^$O$2-1)</f>
        <v>104900.69009886299</v>
      </c>
    </row>
    <row r="14" spans="1:17" x14ac:dyDescent="0.25">
      <c r="A14">
        <v>40</v>
      </c>
      <c r="B14" t="s">
        <v>95</v>
      </c>
      <c r="C14">
        <v>6</v>
      </c>
      <c r="D14">
        <v>1</v>
      </c>
      <c r="E14">
        <v>8</v>
      </c>
      <c r="F14">
        <v>12</v>
      </c>
      <c r="G14">
        <v>24</v>
      </c>
      <c r="H14">
        <v>1.6</v>
      </c>
      <c r="I14">
        <v>1.75</v>
      </c>
      <c r="J14">
        <v>2.75</v>
      </c>
      <c r="K14">
        <v>0.625</v>
      </c>
      <c r="L14">
        <v>0.5</v>
      </c>
      <c r="M14">
        <v>1</v>
      </c>
      <c r="N14">
        <v>15</v>
      </c>
      <c r="O14">
        <v>35</v>
      </c>
      <c r="P14" s="1">
        <v>525000</v>
      </c>
      <c r="Q14" s="1">
        <f>P14*([1]WACC!$B$2*(1+[1]WACC!$B$2)^$O$2)/((1+[1]WACC!$B$2)^$O$2-1)</f>
        <v>30596.034612168376</v>
      </c>
    </row>
    <row r="15" spans="1:17" x14ac:dyDescent="0.25">
      <c r="A15">
        <v>40.5</v>
      </c>
      <c r="B15" t="s">
        <v>96</v>
      </c>
      <c r="C15">
        <v>6</v>
      </c>
      <c r="D15">
        <v>1</v>
      </c>
      <c r="E15">
        <v>8</v>
      </c>
      <c r="F15">
        <v>12</v>
      </c>
      <c r="G15">
        <v>24</v>
      </c>
      <c r="H15">
        <v>1.6</v>
      </c>
      <c r="I15">
        <v>1.75</v>
      </c>
      <c r="J15">
        <v>2.75</v>
      </c>
      <c r="K15">
        <v>0.625</v>
      </c>
      <c r="L15">
        <v>0.5</v>
      </c>
      <c r="M15">
        <v>1</v>
      </c>
      <c r="N15">
        <v>15</v>
      </c>
      <c r="O15">
        <v>35</v>
      </c>
      <c r="P15" s="1">
        <v>525000</v>
      </c>
      <c r="Q15" s="1">
        <f>P15*([1]WACC!$B$2*(1+[1]WACC!$B$2)^$O$2)/((1+[1]WACC!$B$2)^$O$2-1)</f>
        <v>30596.034612168376</v>
      </c>
    </row>
    <row r="16" spans="1:17" x14ac:dyDescent="0.25">
      <c r="A16">
        <v>41</v>
      </c>
      <c r="B16" t="s">
        <v>97</v>
      </c>
      <c r="C16">
        <v>4</v>
      </c>
      <c r="D16">
        <v>1</v>
      </c>
      <c r="E16">
        <v>6</v>
      </c>
      <c r="F16">
        <v>12</v>
      </c>
      <c r="G16">
        <v>24</v>
      </c>
      <c r="H16">
        <v>1.7</v>
      </c>
      <c r="I16">
        <v>1.8125</v>
      </c>
      <c r="J16">
        <v>2.8</v>
      </c>
      <c r="K16">
        <v>0.75</v>
      </c>
      <c r="L16">
        <v>0.75</v>
      </c>
      <c r="M16">
        <v>1</v>
      </c>
      <c r="N16">
        <v>15</v>
      </c>
      <c r="O16">
        <v>35</v>
      </c>
      <c r="P16" s="1">
        <v>550000</v>
      </c>
      <c r="Q16" s="1">
        <f>P16*([1]WACC!$B$2*(1+[1]WACC!$B$2)^$O$2)/((1+[1]WACC!$B$2)^$O$2-1)</f>
        <v>32052.988641319247</v>
      </c>
    </row>
    <row r="17" spans="1:17" x14ac:dyDescent="0.25">
      <c r="A17">
        <v>41.5</v>
      </c>
      <c r="B17" t="s">
        <v>98</v>
      </c>
      <c r="C17">
        <v>4</v>
      </c>
      <c r="D17">
        <v>1</v>
      </c>
      <c r="E17">
        <v>6</v>
      </c>
      <c r="F17">
        <v>12</v>
      </c>
      <c r="G17">
        <v>24</v>
      </c>
      <c r="H17">
        <v>1.7</v>
      </c>
      <c r="I17">
        <v>1.8125</v>
      </c>
      <c r="J17">
        <v>2.8</v>
      </c>
      <c r="K17">
        <v>0.75</v>
      </c>
      <c r="L17">
        <v>0.7</v>
      </c>
      <c r="M17">
        <v>1</v>
      </c>
      <c r="N17">
        <v>15</v>
      </c>
      <c r="O17">
        <v>35</v>
      </c>
      <c r="P17" s="1">
        <v>550000</v>
      </c>
      <c r="Q17" s="1">
        <f>P17*([1]WACC!$B$2*(1+[1]WACC!$B$2)^$O$2)/((1+[1]WACC!$B$2)^$O$2-1)</f>
        <v>32052.988641319247</v>
      </c>
    </row>
    <row r="18" spans="1:17" x14ac:dyDescent="0.25">
      <c r="A18">
        <v>42</v>
      </c>
      <c r="B18" t="s">
        <v>99</v>
      </c>
      <c r="C18">
        <v>1</v>
      </c>
      <c r="D18">
        <v>1</v>
      </c>
      <c r="E18">
        <v>6</v>
      </c>
      <c r="F18">
        <v>12</v>
      </c>
      <c r="G18">
        <v>24</v>
      </c>
      <c r="H18">
        <v>1.45</v>
      </c>
      <c r="I18">
        <v>1.55</v>
      </c>
      <c r="J18">
        <v>2.6</v>
      </c>
      <c r="K18">
        <v>0.5</v>
      </c>
      <c r="L18">
        <v>0.7</v>
      </c>
      <c r="M18">
        <v>1</v>
      </c>
      <c r="N18">
        <v>15</v>
      </c>
      <c r="O18">
        <v>35</v>
      </c>
      <c r="P18" s="1">
        <v>575000</v>
      </c>
      <c r="Q18" s="1">
        <f>P18*([1]WACC!$B$2*(1+[1]WACC!$B$2)^$O$2)/((1+[1]WACC!$B$2)^$O$2-1)</f>
        <v>33509.942670470125</v>
      </c>
    </row>
    <row r="19" spans="1:17" x14ac:dyDescent="0.25">
      <c r="A19">
        <v>42.5</v>
      </c>
      <c r="B19" t="s">
        <v>100</v>
      </c>
      <c r="C19">
        <v>2</v>
      </c>
      <c r="D19">
        <v>1</v>
      </c>
      <c r="E19">
        <v>6</v>
      </c>
      <c r="F19">
        <v>12</v>
      </c>
      <c r="G19">
        <v>24</v>
      </c>
      <c r="H19">
        <v>1.45</v>
      </c>
      <c r="I19">
        <v>1.55</v>
      </c>
      <c r="J19">
        <v>2.6</v>
      </c>
      <c r="K19">
        <v>0.5</v>
      </c>
      <c r="L19">
        <v>0.65</v>
      </c>
      <c r="M19">
        <v>1</v>
      </c>
      <c r="N19">
        <v>15</v>
      </c>
      <c r="O19">
        <v>35</v>
      </c>
      <c r="P19" s="1">
        <v>575000</v>
      </c>
      <c r="Q19" s="1">
        <f>P19*([1]WACC!$B$2*(1+[1]WACC!$B$2)^$O$2)/((1+[1]WACC!$B$2)^$O$2-1)</f>
        <v>33509.942670470125</v>
      </c>
    </row>
    <row r="20" spans="1:17" x14ac:dyDescent="0.25">
      <c r="A20">
        <v>43</v>
      </c>
      <c r="B20" t="s">
        <v>101</v>
      </c>
      <c r="C20">
        <v>4</v>
      </c>
      <c r="D20">
        <v>1</v>
      </c>
      <c r="E20">
        <v>6</v>
      </c>
      <c r="F20">
        <v>12</v>
      </c>
      <c r="G20">
        <v>24</v>
      </c>
      <c r="H20">
        <v>1.7</v>
      </c>
      <c r="I20">
        <v>1.8125</v>
      </c>
      <c r="J20">
        <v>2.8</v>
      </c>
      <c r="K20">
        <v>0.75</v>
      </c>
      <c r="L20">
        <v>0.352112676056338</v>
      </c>
      <c r="M20">
        <v>1</v>
      </c>
      <c r="N20">
        <v>20</v>
      </c>
      <c r="O20">
        <v>35</v>
      </c>
      <c r="P20" s="1">
        <v>700000</v>
      </c>
      <c r="Q20" s="1">
        <f>P20*([1]WACC!$B$2*(1+[1]WACC!$B$2)^$O$2)/((1+[1]WACC!$B$2)^$O$2-1)</f>
        <v>40794.712816224499</v>
      </c>
    </row>
    <row r="21" spans="1:17" x14ac:dyDescent="0.25">
      <c r="A21">
        <v>43.5</v>
      </c>
      <c r="B21" t="s">
        <v>102</v>
      </c>
      <c r="C21">
        <v>4</v>
      </c>
      <c r="D21">
        <v>1</v>
      </c>
      <c r="E21">
        <v>6</v>
      </c>
      <c r="F21">
        <v>12</v>
      </c>
      <c r="G21">
        <v>24</v>
      </c>
      <c r="H21">
        <v>1.7</v>
      </c>
      <c r="I21">
        <v>1.8125</v>
      </c>
      <c r="J21">
        <v>2.8</v>
      </c>
      <c r="K21">
        <v>0.75</v>
      </c>
      <c r="L21">
        <v>0.375</v>
      </c>
      <c r="M21">
        <v>1</v>
      </c>
      <c r="N21">
        <v>20</v>
      </c>
      <c r="O21">
        <v>35</v>
      </c>
      <c r="P21" s="1">
        <v>700000</v>
      </c>
      <c r="Q21" s="1">
        <f>P21*([1]WACC!$B$2*(1+[1]WACC!$B$2)^$O$2)/((1+[1]WACC!$B$2)^$O$2-1)</f>
        <v>40794.712816224499</v>
      </c>
    </row>
    <row r="22" spans="1:17" x14ac:dyDescent="0.25">
      <c r="A22">
        <v>44</v>
      </c>
      <c r="B22" t="s">
        <v>103</v>
      </c>
      <c r="C22">
        <v>2</v>
      </c>
      <c r="D22">
        <v>1</v>
      </c>
      <c r="E22">
        <v>6</v>
      </c>
      <c r="F22">
        <v>12</v>
      </c>
      <c r="G22">
        <v>24</v>
      </c>
      <c r="H22">
        <v>1.55</v>
      </c>
      <c r="I22">
        <v>1.65</v>
      </c>
      <c r="J22">
        <v>2.5</v>
      </c>
      <c r="K22">
        <v>0.5</v>
      </c>
      <c r="L22">
        <v>0.49872122762148335</v>
      </c>
      <c r="M22">
        <v>1</v>
      </c>
      <c r="N22">
        <v>20</v>
      </c>
      <c r="O22">
        <v>35</v>
      </c>
      <c r="P22" s="1">
        <v>800000</v>
      </c>
      <c r="Q22" s="1">
        <f>P22*([1]WACC!$B$2*(1+[1]WACC!$B$2)^$O$2)/((1+[1]WACC!$B$2)^$O$2-1)</f>
        <v>46622.528932828005</v>
      </c>
    </row>
    <row r="23" spans="1:17" x14ac:dyDescent="0.25">
      <c r="A23">
        <v>44.5</v>
      </c>
      <c r="B23" t="s">
        <v>104</v>
      </c>
      <c r="C23">
        <v>2</v>
      </c>
      <c r="D23">
        <v>1</v>
      </c>
      <c r="E23">
        <v>6</v>
      </c>
      <c r="F23">
        <v>12</v>
      </c>
      <c r="G23">
        <v>24</v>
      </c>
      <c r="H23">
        <v>1.55</v>
      </c>
      <c r="I23">
        <v>1.65</v>
      </c>
      <c r="J23">
        <v>2.5</v>
      </c>
      <c r="K23">
        <v>0.5</v>
      </c>
      <c r="L23">
        <v>0.38</v>
      </c>
      <c r="M23">
        <v>1</v>
      </c>
      <c r="N23">
        <v>20</v>
      </c>
      <c r="O23">
        <v>35</v>
      </c>
      <c r="P23" s="1">
        <v>800000</v>
      </c>
      <c r="Q23" s="1">
        <f>P23*([1]WACC!$B$2*(1+[1]WACC!$B$2)^$O$2)/((1+[1]WACC!$B$2)^$O$2-1)</f>
        <v>46622.528932828005</v>
      </c>
    </row>
    <row r="24" spans="1:17" x14ac:dyDescent="0.25">
      <c r="A24">
        <v>45</v>
      </c>
      <c r="B24" t="s">
        <v>105</v>
      </c>
      <c r="C24">
        <v>1</v>
      </c>
      <c r="D24">
        <v>1</v>
      </c>
      <c r="E24">
        <v>6</v>
      </c>
      <c r="F24">
        <v>12</v>
      </c>
      <c r="G24">
        <v>24</v>
      </c>
      <c r="H24">
        <v>1.55</v>
      </c>
      <c r="I24">
        <v>1.65</v>
      </c>
      <c r="J24">
        <v>2.5</v>
      </c>
      <c r="K24">
        <v>0.5</v>
      </c>
      <c r="L24">
        <v>0.25</v>
      </c>
      <c r="M24">
        <v>1</v>
      </c>
      <c r="N24">
        <v>15</v>
      </c>
      <c r="O24">
        <v>35</v>
      </c>
      <c r="P24" s="1">
        <v>800000</v>
      </c>
      <c r="Q24" s="1">
        <f>P24*([1]WACC!$B$2*(1+[1]WACC!$B$2)^$O$2)/((1+[1]WACC!$B$2)^$O$2-1)</f>
        <v>46622.528932828005</v>
      </c>
    </row>
    <row r="25" spans="1:17" x14ac:dyDescent="0.25">
      <c r="A25">
        <v>45.5</v>
      </c>
      <c r="B25" t="s">
        <v>106</v>
      </c>
      <c r="C25">
        <v>1</v>
      </c>
      <c r="D25">
        <v>1</v>
      </c>
      <c r="E25">
        <v>6</v>
      </c>
      <c r="F25">
        <v>12</v>
      </c>
      <c r="G25">
        <v>24</v>
      </c>
      <c r="H25">
        <v>1.55</v>
      </c>
      <c r="I25">
        <v>1.65</v>
      </c>
      <c r="J25">
        <v>2.5</v>
      </c>
      <c r="K25">
        <v>0.5</v>
      </c>
      <c r="L25">
        <v>0.25</v>
      </c>
      <c r="M25">
        <v>1</v>
      </c>
      <c r="N25">
        <v>15</v>
      </c>
      <c r="O25">
        <v>35</v>
      </c>
      <c r="P25" s="1">
        <v>800000</v>
      </c>
      <c r="Q25" s="1">
        <f>P25*([1]WACC!$B$2*(1+[1]WACC!$B$2)^$O$2)/((1+[1]WACC!$B$2)^$O$2-1)</f>
        <v>46622.528932828005</v>
      </c>
    </row>
    <row r="26" spans="1:17" x14ac:dyDescent="0.25">
      <c r="A26">
        <v>49.5</v>
      </c>
      <c r="B26" t="s">
        <v>107</v>
      </c>
      <c r="C26">
        <v>0</v>
      </c>
      <c r="D26">
        <v>1</v>
      </c>
      <c r="E26">
        <v>1</v>
      </c>
      <c r="F26">
        <v>2</v>
      </c>
      <c r="G26">
        <v>4</v>
      </c>
      <c r="H26">
        <v>1</v>
      </c>
      <c r="I26">
        <v>1.1000000000000001</v>
      </c>
      <c r="J26">
        <v>1.2</v>
      </c>
      <c r="K26">
        <v>1</v>
      </c>
      <c r="L26">
        <v>0.99</v>
      </c>
      <c r="M26">
        <v>1</v>
      </c>
      <c r="N26">
        <v>10</v>
      </c>
      <c r="O26">
        <v>35</v>
      </c>
      <c r="P26" s="1">
        <v>200000</v>
      </c>
      <c r="Q26" s="1">
        <f>P26*([1]WACC!$B$2*(1+[1]WACC!$B$2)^$O$2)/((1+[1]WACC!$B$2)^$O$2-1)</f>
        <v>11655.632233207001</v>
      </c>
    </row>
    <row r="27" spans="1:17" x14ac:dyDescent="0.25">
      <c r="A27">
        <v>50</v>
      </c>
      <c r="B27" t="s">
        <v>108</v>
      </c>
      <c r="C27">
        <v>4</v>
      </c>
      <c r="D27">
        <v>1</v>
      </c>
      <c r="E27">
        <v>8</v>
      </c>
      <c r="F27">
        <v>12</v>
      </c>
      <c r="G27">
        <v>24</v>
      </c>
      <c r="H27">
        <v>1.65</v>
      </c>
      <c r="I27">
        <v>1.8</v>
      </c>
      <c r="J27">
        <v>2.625</v>
      </c>
      <c r="K27">
        <v>0.625</v>
      </c>
      <c r="L27">
        <v>0.5</v>
      </c>
      <c r="M27">
        <v>2</v>
      </c>
      <c r="N27">
        <v>6</v>
      </c>
      <c r="O27">
        <v>35</v>
      </c>
      <c r="P27" s="1">
        <v>500000</v>
      </c>
      <c r="Q27" s="1">
        <f>P27*([1]WACC!$B$2*(1+[1]WACC!$B$2)^$O$2)/((1+[1]WACC!$B$2)^$O$2-1)</f>
        <v>29139.080583017501</v>
      </c>
    </row>
    <row r="28" spans="1:17" x14ac:dyDescent="0.25">
      <c r="A28">
        <v>50.5</v>
      </c>
      <c r="B28" t="s">
        <v>109</v>
      </c>
      <c r="C28">
        <v>4</v>
      </c>
      <c r="D28">
        <v>1</v>
      </c>
      <c r="E28">
        <v>8</v>
      </c>
      <c r="F28">
        <v>12</v>
      </c>
      <c r="G28">
        <v>24</v>
      </c>
      <c r="H28">
        <v>1.65</v>
      </c>
      <c r="I28">
        <v>1.8</v>
      </c>
      <c r="J28">
        <v>2.625</v>
      </c>
      <c r="K28">
        <v>0.625</v>
      </c>
      <c r="L28">
        <v>0.5</v>
      </c>
      <c r="M28">
        <v>2</v>
      </c>
      <c r="N28">
        <v>6</v>
      </c>
      <c r="O28">
        <v>35</v>
      </c>
      <c r="P28" s="1">
        <v>500000</v>
      </c>
      <c r="Q28" s="1">
        <f>P28*([1]WACC!$B$2*(1+[1]WACC!$B$2)^$O$2)/((1+[1]WACC!$B$2)^$O$2-1)</f>
        <v>29139.080583017501</v>
      </c>
    </row>
    <row r="29" spans="1:17" x14ac:dyDescent="0.25">
      <c r="A29">
        <v>51</v>
      </c>
      <c r="B29" t="s">
        <v>110</v>
      </c>
      <c r="C29">
        <v>4</v>
      </c>
      <c r="D29">
        <v>1</v>
      </c>
      <c r="E29">
        <v>6</v>
      </c>
      <c r="F29">
        <v>12</v>
      </c>
      <c r="G29">
        <v>24</v>
      </c>
      <c r="H29">
        <v>1.65</v>
      </c>
      <c r="I29">
        <v>1.8</v>
      </c>
      <c r="J29">
        <v>2.625</v>
      </c>
      <c r="K29">
        <v>0.625</v>
      </c>
      <c r="L29">
        <v>0.77500000000000002</v>
      </c>
      <c r="M29">
        <v>2</v>
      </c>
      <c r="N29">
        <v>6</v>
      </c>
      <c r="O29">
        <v>35</v>
      </c>
      <c r="P29" s="1">
        <v>500000</v>
      </c>
      <c r="Q29" s="1">
        <f>P29*([1]WACC!$B$2*(1+[1]WACC!$B$2)^$O$2)/((1+[1]WACC!$B$2)^$O$2-1)</f>
        <v>29139.080583017501</v>
      </c>
    </row>
    <row r="30" spans="1:17" x14ac:dyDescent="0.25">
      <c r="A30">
        <v>51.5</v>
      </c>
      <c r="B30" t="s">
        <v>111</v>
      </c>
      <c r="C30">
        <v>4</v>
      </c>
      <c r="D30">
        <v>1</v>
      </c>
      <c r="E30">
        <v>6</v>
      </c>
      <c r="F30">
        <v>12</v>
      </c>
      <c r="G30">
        <v>24</v>
      </c>
      <c r="H30">
        <v>1.65</v>
      </c>
      <c r="I30">
        <v>1.8</v>
      </c>
      <c r="J30">
        <v>2.625</v>
      </c>
      <c r="K30">
        <v>0.625</v>
      </c>
      <c r="L30">
        <v>0.67500000000000004</v>
      </c>
      <c r="M30">
        <v>2</v>
      </c>
      <c r="N30">
        <v>6</v>
      </c>
      <c r="O30">
        <v>35</v>
      </c>
      <c r="P30" s="1">
        <v>500000</v>
      </c>
      <c r="Q30" s="1">
        <f>P30*([1]WACC!$B$2*(1+[1]WACC!$B$2)^$O$2)/((1+[1]WACC!$B$2)^$O$2-1)</f>
        <v>29139.080583017501</v>
      </c>
    </row>
    <row r="31" spans="1:17" x14ac:dyDescent="0.25">
      <c r="A31">
        <v>52</v>
      </c>
      <c r="B31" t="s">
        <v>112</v>
      </c>
      <c r="C31">
        <v>4</v>
      </c>
      <c r="D31">
        <v>1</v>
      </c>
      <c r="E31">
        <v>6</v>
      </c>
      <c r="F31">
        <v>12</v>
      </c>
      <c r="G31">
        <v>24</v>
      </c>
      <c r="H31">
        <v>1.65</v>
      </c>
      <c r="I31">
        <v>1.8</v>
      </c>
      <c r="J31">
        <v>2.625</v>
      </c>
      <c r="K31">
        <v>0.625</v>
      </c>
      <c r="L31">
        <v>0.45454545454545453</v>
      </c>
      <c r="M31">
        <v>2</v>
      </c>
      <c r="N31">
        <v>6</v>
      </c>
      <c r="O31">
        <v>35</v>
      </c>
      <c r="P31" s="1">
        <v>500000</v>
      </c>
      <c r="Q31" s="1">
        <f>P31*([1]WACC!$B$2*(1+[1]WACC!$B$2)^$O$2)/((1+[1]WACC!$B$2)^$O$2-1)</f>
        <v>29139.080583017501</v>
      </c>
    </row>
    <row r="32" spans="1:17" x14ac:dyDescent="0.25">
      <c r="A32">
        <v>52.5</v>
      </c>
      <c r="B32" t="s">
        <v>113</v>
      </c>
      <c r="C32">
        <v>4</v>
      </c>
      <c r="D32">
        <v>1</v>
      </c>
      <c r="E32">
        <v>6</v>
      </c>
      <c r="F32">
        <v>12</v>
      </c>
      <c r="G32">
        <v>24</v>
      </c>
      <c r="H32">
        <v>1.65</v>
      </c>
      <c r="I32">
        <v>1.8</v>
      </c>
      <c r="J32">
        <v>2.625</v>
      </c>
      <c r="K32">
        <v>0.625</v>
      </c>
      <c r="L32">
        <v>0.45454545454545453</v>
      </c>
      <c r="M32">
        <v>2</v>
      </c>
      <c r="N32">
        <v>6</v>
      </c>
      <c r="O32">
        <v>35</v>
      </c>
      <c r="P32" s="1">
        <v>500000</v>
      </c>
      <c r="Q32" s="1">
        <f>P32*([1]WACC!$B$2*(1+[1]WACC!$B$2)^$O$2)/((1+[1]WACC!$B$2)^$O$2-1)</f>
        <v>29139.080583017501</v>
      </c>
    </row>
    <row r="33" spans="1:17" x14ac:dyDescent="0.25">
      <c r="A33">
        <v>60</v>
      </c>
      <c r="B33" t="s">
        <v>114</v>
      </c>
      <c r="C33">
        <v>1</v>
      </c>
      <c r="D33">
        <v>1</v>
      </c>
      <c r="E33">
        <v>1</v>
      </c>
      <c r="F33">
        <v>1</v>
      </c>
      <c r="G33">
        <v>1</v>
      </c>
      <c r="H33">
        <v>0.5</v>
      </c>
      <c r="I33">
        <v>0.5</v>
      </c>
      <c r="J33">
        <v>0.5</v>
      </c>
      <c r="K33">
        <v>0.1</v>
      </c>
      <c r="L33">
        <v>0</v>
      </c>
      <c r="M33">
        <v>0</v>
      </c>
      <c r="N33">
        <v>55</v>
      </c>
      <c r="O33">
        <v>50</v>
      </c>
      <c r="P33" s="1">
        <v>3000000</v>
      </c>
      <c r="Q33" s="1">
        <f>P33*([1]WACC!$B$2*(1+[1]WACC!$B$2)^$O$2)/((1+[1]WACC!$B$2)^$O$2-1)</f>
        <v>174834.48349810499</v>
      </c>
    </row>
    <row r="34" spans="1:17" x14ac:dyDescent="0.25">
      <c r="A34">
        <v>61</v>
      </c>
      <c r="B34" t="s">
        <v>115</v>
      </c>
      <c r="C34">
        <v>1</v>
      </c>
      <c r="D34">
        <v>1</v>
      </c>
      <c r="E34">
        <v>1</v>
      </c>
      <c r="F34">
        <v>1</v>
      </c>
      <c r="G34">
        <v>1</v>
      </c>
      <c r="H34">
        <v>0.5</v>
      </c>
      <c r="I34">
        <v>0.5</v>
      </c>
      <c r="J34">
        <v>0.5</v>
      </c>
      <c r="K34">
        <v>0.1</v>
      </c>
      <c r="L34">
        <v>0</v>
      </c>
      <c r="M34">
        <v>0</v>
      </c>
      <c r="N34">
        <v>55</v>
      </c>
      <c r="O34">
        <v>50</v>
      </c>
      <c r="P34" s="1">
        <v>2500000</v>
      </c>
      <c r="Q34" s="1">
        <f>P34*([1]WACC!$B$2*(1+[1]WACC!$B$2)^$O$2)/((1+[1]WACC!$B$2)^$O$2-1)</f>
        <v>145695.4029150875</v>
      </c>
    </row>
    <row r="35" spans="1:17" x14ac:dyDescent="0.25">
      <c r="A35">
        <v>62</v>
      </c>
      <c r="B35" t="s">
        <v>116</v>
      </c>
      <c r="C35">
        <v>1</v>
      </c>
      <c r="D35">
        <v>1</v>
      </c>
      <c r="E35">
        <v>1</v>
      </c>
      <c r="F35">
        <v>1</v>
      </c>
      <c r="G35">
        <v>1</v>
      </c>
      <c r="H35">
        <v>0.5</v>
      </c>
      <c r="I35">
        <v>0.5</v>
      </c>
      <c r="J35">
        <v>0.5</v>
      </c>
      <c r="K35">
        <v>0.1</v>
      </c>
      <c r="L35">
        <v>0</v>
      </c>
      <c r="M35">
        <v>0</v>
      </c>
      <c r="N35">
        <v>55</v>
      </c>
      <c r="O35">
        <v>50</v>
      </c>
      <c r="P35" s="1">
        <v>2500000</v>
      </c>
      <c r="Q35" s="1">
        <f>P35*([1]WACC!$B$2*(1+[1]WACC!$B$2)^$O$2)/((1+[1]WACC!$B$2)^$O$2-1)</f>
        <v>145695.4029150875</v>
      </c>
    </row>
    <row r="36" spans="1:17" x14ac:dyDescent="0.25">
      <c r="A36">
        <v>70</v>
      </c>
      <c r="B36" t="s">
        <v>117</v>
      </c>
      <c r="C36">
        <v>4</v>
      </c>
      <c r="D36">
        <v>1</v>
      </c>
      <c r="E36">
        <v>10</v>
      </c>
      <c r="F36">
        <v>18</v>
      </c>
      <c r="G36">
        <v>30</v>
      </c>
      <c r="H36">
        <v>1.7</v>
      </c>
      <c r="I36">
        <v>1.8125</v>
      </c>
      <c r="J36">
        <v>2.8</v>
      </c>
      <c r="K36">
        <v>0.75</v>
      </c>
      <c r="L36">
        <v>0.5</v>
      </c>
      <c r="M36">
        <v>1</v>
      </c>
      <c r="N36">
        <v>100</v>
      </c>
      <c r="O36">
        <v>35</v>
      </c>
      <c r="P36" s="1">
        <v>2350000</v>
      </c>
      <c r="Q36" s="1">
        <f>P36*([1]WACC!$B$2*(1+[1]WACC!$B$2)^$O$2)/((1+[1]WACC!$B$2)^$O$2-1)</f>
        <v>136953.67874018225</v>
      </c>
    </row>
    <row r="37" spans="1:17" x14ac:dyDescent="0.25">
      <c r="A37">
        <v>70.5</v>
      </c>
      <c r="B37" t="s">
        <v>118</v>
      </c>
      <c r="C37">
        <v>4</v>
      </c>
      <c r="D37">
        <v>1</v>
      </c>
      <c r="E37">
        <v>10</v>
      </c>
      <c r="F37">
        <v>18</v>
      </c>
      <c r="G37">
        <v>30</v>
      </c>
      <c r="H37">
        <v>1.7</v>
      </c>
      <c r="I37">
        <v>1.8125</v>
      </c>
      <c r="J37">
        <v>2.8</v>
      </c>
      <c r="K37">
        <v>0.75</v>
      </c>
      <c r="L37">
        <v>0.5</v>
      </c>
      <c r="M37">
        <v>1</v>
      </c>
      <c r="N37">
        <v>100</v>
      </c>
      <c r="O37">
        <v>35</v>
      </c>
      <c r="P37" s="1">
        <v>2350000</v>
      </c>
      <c r="Q37" s="1">
        <f>P37*([1]WACC!$B$2*(1+[1]WACC!$B$2)^$O$2)/((1+[1]WACC!$B$2)^$O$2-1)</f>
        <v>136953.67874018225</v>
      </c>
    </row>
    <row r="38" spans="1:17" x14ac:dyDescent="0.25">
      <c r="A38">
        <v>100</v>
      </c>
      <c r="B38" t="s">
        <v>119</v>
      </c>
      <c r="C38">
        <v>1</v>
      </c>
      <c r="D38">
        <v>1</v>
      </c>
      <c r="E38">
        <v>1</v>
      </c>
      <c r="F38">
        <v>2</v>
      </c>
      <c r="G38">
        <v>4</v>
      </c>
      <c r="H38">
        <v>1</v>
      </c>
      <c r="I38">
        <v>1.01</v>
      </c>
      <c r="J38">
        <v>1.02</v>
      </c>
      <c r="K38">
        <v>1</v>
      </c>
      <c r="L38">
        <v>1</v>
      </c>
      <c r="M38">
        <v>2</v>
      </c>
      <c r="N38">
        <v>50</v>
      </c>
      <c r="O38">
        <v>25</v>
      </c>
      <c r="P38" s="1">
        <v>550000</v>
      </c>
      <c r="Q38" s="1">
        <f>P38*([1]WACC!$B$2*(1+[1]WACC!$B$2)^$O$2)/((1+[1]WACC!$B$2)^$O$2-1)</f>
        <v>32052.988641319247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314-E06C-4AC0-8DDE-77CC4444BECC}">
  <dimension ref="A1:H1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5" width="11.42578125" style="6"/>
  </cols>
  <sheetData>
    <row r="1" spans="1:8" x14ac:dyDescent="0.25">
      <c r="A1" s="5" t="s">
        <v>18</v>
      </c>
      <c r="B1" s="5" t="s">
        <v>57</v>
      </c>
      <c r="C1" s="5" t="s">
        <v>58</v>
      </c>
      <c r="D1" s="5" t="s">
        <v>59</v>
      </c>
      <c r="E1" s="5" t="s">
        <v>60</v>
      </c>
    </row>
    <row r="2" spans="1:8" x14ac:dyDescent="0.25">
      <c r="A2" s="5">
        <v>10</v>
      </c>
      <c r="B2" s="5" t="s">
        <v>61</v>
      </c>
      <c r="C2" s="6">
        <v>1</v>
      </c>
      <c r="D2" s="6">
        <v>0</v>
      </c>
      <c r="E2" s="6">
        <v>1</v>
      </c>
      <c r="H2" s="6"/>
    </row>
    <row r="3" spans="1:8" x14ac:dyDescent="0.25">
      <c r="A3" s="5">
        <v>10</v>
      </c>
      <c r="B3" s="5" t="s">
        <v>62</v>
      </c>
      <c r="C3" s="6">
        <v>0.8</v>
      </c>
      <c r="D3" s="6">
        <v>0</v>
      </c>
      <c r="E3" s="6">
        <v>0.83330000000000004</v>
      </c>
      <c r="H3" s="6"/>
    </row>
    <row r="4" spans="1:8" x14ac:dyDescent="0.25">
      <c r="A4" s="5">
        <v>10</v>
      </c>
      <c r="B4" s="5" t="s">
        <v>63</v>
      </c>
      <c r="C4" s="6">
        <v>0.5</v>
      </c>
      <c r="D4" s="6">
        <v>0</v>
      </c>
      <c r="E4" s="6">
        <v>0.54049999999999998</v>
      </c>
      <c r="H4" s="6"/>
    </row>
    <row r="5" spans="1:8" x14ac:dyDescent="0.25">
      <c r="A5" s="5">
        <v>10</v>
      </c>
      <c r="B5" s="5" t="s">
        <v>64</v>
      </c>
      <c r="C5" s="6">
        <v>0.65</v>
      </c>
      <c r="D5" s="6">
        <v>0</v>
      </c>
      <c r="E5" s="6">
        <v>0.68420000000000003</v>
      </c>
      <c r="H5" s="6"/>
    </row>
    <row r="6" spans="1:8" x14ac:dyDescent="0.25">
      <c r="A6" s="5">
        <v>10</v>
      </c>
      <c r="B6" s="5" t="s">
        <v>65</v>
      </c>
      <c r="C6" s="6">
        <v>0</v>
      </c>
      <c r="D6" s="6">
        <v>0</v>
      </c>
      <c r="E6" s="6">
        <v>0</v>
      </c>
      <c r="H6" s="6"/>
    </row>
    <row r="7" spans="1:8" x14ac:dyDescent="0.25">
      <c r="A7" s="5">
        <v>20</v>
      </c>
      <c r="B7" s="5" t="s">
        <v>61</v>
      </c>
      <c r="C7" s="6">
        <v>1</v>
      </c>
      <c r="D7" s="6">
        <v>0</v>
      </c>
      <c r="E7" s="6">
        <v>1</v>
      </c>
    </row>
    <row r="8" spans="1:8" x14ac:dyDescent="0.25">
      <c r="A8" s="5">
        <v>20</v>
      </c>
      <c r="B8" s="5" t="s">
        <v>62</v>
      </c>
      <c r="C8" s="6">
        <v>0.87</v>
      </c>
      <c r="D8" s="6">
        <v>0</v>
      </c>
      <c r="E8" s="6">
        <v>0.90629999999999999</v>
      </c>
    </row>
    <row r="9" spans="1:8" x14ac:dyDescent="0.25">
      <c r="A9" s="5">
        <v>20</v>
      </c>
      <c r="B9" s="5" t="s">
        <v>63</v>
      </c>
      <c r="C9" s="6">
        <v>0.55000000000000004</v>
      </c>
      <c r="D9" s="6">
        <v>0</v>
      </c>
      <c r="E9" s="6">
        <v>0.59460000000000002</v>
      </c>
    </row>
    <row r="10" spans="1:8" x14ac:dyDescent="0.25">
      <c r="A10" s="5">
        <v>20</v>
      </c>
      <c r="B10" s="5" t="s">
        <v>64</v>
      </c>
      <c r="C10" s="6">
        <v>0.65</v>
      </c>
      <c r="D10" s="6">
        <v>0</v>
      </c>
      <c r="E10" s="6">
        <v>0.68420000000000003</v>
      </c>
    </row>
    <row r="11" spans="1:8" x14ac:dyDescent="0.25">
      <c r="A11" s="5">
        <v>20</v>
      </c>
      <c r="B11" s="5" t="s">
        <v>65</v>
      </c>
      <c r="C11" s="6">
        <v>0</v>
      </c>
      <c r="D11" s="6">
        <v>0</v>
      </c>
      <c r="E11" s="6">
        <v>0</v>
      </c>
    </row>
    <row r="12" spans="1:8" x14ac:dyDescent="0.25">
      <c r="A12" s="5">
        <v>20.5</v>
      </c>
      <c r="B12" s="5" t="s">
        <v>61</v>
      </c>
      <c r="C12" s="6">
        <v>1</v>
      </c>
      <c r="D12" s="6">
        <v>0.05</v>
      </c>
      <c r="E12" s="6">
        <v>1</v>
      </c>
    </row>
    <row r="13" spans="1:8" x14ac:dyDescent="0.25">
      <c r="A13" s="5">
        <v>20.5</v>
      </c>
      <c r="B13" s="5" t="s">
        <v>62</v>
      </c>
      <c r="C13" s="6">
        <v>0.87</v>
      </c>
      <c r="D13" s="6">
        <v>0.7</v>
      </c>
      <c r="E13" s="6">
        <v>0.90629999999999999</v>
      </c>
    </row>
    <row r="14" spans="1:8" x14ac:dyDescent="0.25">
      <c r="A14" s="5">
        <v>20.5</v>
      </c>
      <c r="B14" s="5" t="s">
        <v>63</v>
      </c>
      <c r="C14" s="6">
        <v>0.55000000000000004</v>
      </c>
      <c r="D14" s="6">
        <v>0.5499999999999996</v>
      </c>
      <c r="E14" s="6">
        <v>0.59460000000000002</v>
      </c>
    </row>
    <row r="15" spans="1:8" x14ac:dyDescent="0.25">
      <c r="A15" s="5">
        <v>20.5</v>
      </c>
      <c r="B15" s="5" t="s">
        <v>64</v>
      </c>
      <c r="C15" s="6">
        <v>0.65</v>
      </c>
      <c r="D15" s="6">
        <v>0.05</v>
      </c>
      <c r="E15" s="6">
        <v>0.68420000000000003</v>
      </c>
    </row>
    <row r="16" spans="1:8" x14ac:dyDescent="0.25">
      <c r="A16" s="5">
        <v>20.5</v>
      </c>
      <c r="B16" s="5" t="s">
        <v>65</v>
      </c>
      <c r="C16" s="6">
        <v>0</v>
      </c>
      <c r="D16" s="6">
        <v>0</v>
      </c>
      <c r="E16" s="6">
        <v>0</v>
      </c>
    </row>
    <row r="17" spans="1:5" x14ac:dyDescent="0.25">
      <c r="A17" s="5">
        <v>21</v>
      </c>
      <c r="B17" s="5" t="s">
        <v>61</v>
      </c>
      <c r="C17" s="6">
        <v>1</v>
      </c>
      <c r="D17" s="6">
        <v>0</v>
      </c>
      <c r="E17" s="6">
        <v>1</v>
      </c>
    </row>
    <row r="18" spans="1:5" x14ac:dyDescent="0.25">
      <c r="A18" s="5">
        <v>21</v>
      </c>
      <c r="B18" s="5" t="s">
        <v>62</v>
      </c>
      <c r="C18" s="6">
        <v>0.89</v>
      </c>
      <c r="D18" s="6">
        <v>0</v>
      </c>
      <c r="E18" s="6">
        <v>0.92710000000000004</v>
      </c>
    </row>
    <row r="19" spans="1:5" x14ac:dyDescent="0.25">
      <c r="A19" s="5">
        <v>21</v>
      </c>
      <c r="B19" s="5" t="s">
        <v>63</v>
      </c>
      <c r="C19" s="6">
        <v>0.35</v>
      </c>
      <c r="D19" s="6">
        <v>0</v>
      </c>
      <c r="E19" s="6">
        <v>0.37840000000000001</v>
      </c>
    </row>
    <row r="20" spans="1:5" x14ac:dyDescent="0.25">
      <c r="A20" s="5">
        <v>21</v>
      </c>
      <c r="B20" s="5" t="s">
        <v>64</v>
      </c>
      <c r="C20" s="6">
        <v>0.45</v>
      </c>
      <c r="D20" s="6">
        <v>0</v>
      </c>
      <c r="E20" s="6">
        <v>0.47370000000000001</v>
      </c>
    </row>
    <row r="21" spans="1:5" x14ac:dyDescent="0.25">
      <c r="A21" s="5">
        <v>21</v>
      </c>
      <c r="B21" s="5" t="s">
        <v>65</v>
      </c>
      <c r="C21" s="6">
        <v>0</v>
      </c>
      <c r="D21" s="6">
        <v>0</v>
      </c>
      <c r="E21" s="6">
        <v>0</v>
      </c>
    </row>
    <row r="22" spans="1:5" x14ac:dyDescent="0.25">
      <c r="A22" s="5">
        <v>21.5</v>
      </c>
      <c r="B22" s="5" t="s">
        <v>61</v>
      </c>
      <c r="C22" s="6">
        <v>1</v>
      </c>
      <c r="D22" s="6">
        <v>0.05</v>
      </c>
      <c r="E22" s="6">
        <v>1</v>
      </c>
    </row>
    <row r="23" spans="1:5" x14ac:dyDescent="0.25">
      <c r="A23" s="5">
        <v>21.5</v>
      </c>
      <c r="B23" s="5" t="s">
        <v>62</v>
      </c>
      <c r="C23" s="6">
        <v>0.89</v>
      </c>
      <c r="D23" s="6">
        <v>0.6</v>
      </c>
      <c r="E23" s="6">
        <v>0.92710000000000004</v>
      </c>
    </row>
    <row r="24" spans="1:5" x14ac:dyDescent="0.25">
      <c r="A24" s="5">
        <v>21.5</v>
      </c>
      <c r="B24" s="5" t="s">
        <v>63</v>
      </c>
      <c r="C24" s="6">
        <v>0.35</v>
      </c>
      <c r="D24" s="6">
        <v>0.55000000000000004</v>
      </c>
      <c r="E24" s="6">
        <v>0.37840000000000001</v>
      </c>
    </row>
    <row r="25" spans="1:5" x14ac:dyDescent="0.25">
      <c r="A25" s="5">
        <v>21.5</v>
      </c>
      <c r="B25" s="5" t="s">
        <v>64</v>
      </c>
      <c r="C25" s="6">
        <v>0.45</v>
      </c>
      <c r="D25" s="6">
        <v>0.05</v>
      </c>
      <c r="E25" s="6">
        <v>0.47370000000000001</v>
      </c>
    </row>
    <row r="26" spans="1:5" x14ac:dyDescent="0.25">
      <c r="A26" s="5">
        <v>21.5</v>
      </c>
      <c r="B26" s="5" t="s">
        <v>65</v>
      </c>
      <c r="C26" s="6">
        <v>0</v>
      </c>
      <c r="D26" s="6">
        <v>0</v>
      </c>
      <c r="E26" s="6">
        <v>0</v>
      </c>
    </row>
    <row r="27" spans="1:5" x14ac:dyDescent="0.25">
      <c r="A27" s="5">
        <v>30</v>
      </c>
      <c r="B27" s="5" t="s">
        <v>61</v>
      </c>
      <c r="C27" s="6">
        <v>1</v>
      </c>
      <c r="D27" s="6">
        <v>0</v>
      </c>
      <c r="E27" s="6">
        <v>1</v>
      </c>
    </row>
    <row r="28" spans="1:5" x14ac:dyDescent="0.25">
      <c r="A28" s="5">
        <v>30</v>
      </c>
      <c r="B28" s="5" t="s">
        <v>62</v>
      </c>
      <c r="C28" s="6">
        <v>0.9</v>
      </c>
      <c r="D28" s="6">
        <v>0</v>
      </c>
      <c r="E28" s="6">
        <v>0.9375</v>
      </c>
    </row>
    <row r="29" spans="1:5" x14ac:dyDescent="0.25">
      <c r="A29" s="5">
        <v>30</v>
      </c>
      <c r="B29" s="5" t="s">
        <v>63</v>
      </c>
      <c r="C29" s="6">
        <v>0.52500000000000002</v>
      </c>
      <c r="D29" s="6">
        <v>0</v>
      </c>
      <c r="E29" s="6">
        <v>0.56759999999999999</v>
      </c>
    </row>
    <row r="30" spans="1:5" x14ac:dyDescent="0.25">
      <c r="A30" s="5">
        <v>30</v>
      </c>
      <c r="B30" s="5" t="s">
        <v>64</v>
      </c>
      <c r="C30" s="6">
        <v>0.6</v>
      </c>
      <c r="D30" s="6">
        <v>0</v>
      </c>
      <c r="E30" s="6">
        <v>0.63160000000000005</v>
      </c>
    </row>
    <row r="31" spans="1:5" x14ac:dyDescent="0.25">
      <c r="A31" s="5">
        <v>30</v>
      </c>
      <c r="B31" s="5" t="s">
        <v>65</v>
      </c>
      <c r="C31" s="6">
        <v>0</v>
      </c>
      <c r="D31" s="6">
        <v>0</v>
      </c>
      <c r="E31" s="6">
        <v>0</v>
      </c>
    </row>
    <row r="32" spans="1:5" x14ac:dyDescent="0.25">
      <c r="A32" s="5">
        <v>30.5</v>
      </c>
      <c r="B32" s="5" t="s">
        <v>61</v>
      </c>
      <c r="C32" s="6">
        <v>1</v>
      </c>
      <c r="D32" s="6">
        <v>0.05</v>
      </c>
      <c r="E32" s="6">
        <v>1</v>
      </c>
    </row>
    <row r="33" spans="1:5" x14ac:dyDescent="0.25">
      <c r="A33" s="5">
        <v>30.5</v>
      </c>
      <c r="B33" s="5" t="s">
        <v>62</v>
      </c>
      <c r="C33" s="6">
        <v>0.9</v>
      </c>
      <c r="D33" s="6">
        <v>0.55000000000000004</v>
      </c>
      <c r="E33" s="6">
        <v>0.9375</v>
      </c>
    </row>
    <row r="34" spans="1:5" x14ac:dyDescent="0.25">
      <c r="A34" s="5">
        <v>30.5</v>
      </c>
      <c r="B34" s="5" t="s">
        <v>63</v>
      </c>
      <c r="C34" s="6">
        <v>0.52500000000000002</v>
      </c>
      <c r="D34" s="6">
        <v>0.42499999999999999</v>
      </c>
      <c r="E34" s="6">
        <v>0.56759999999999999</v>
      </c>
    </row>
    <row r="35" spans="1:5" x14ac:dyDescent="0.25">
      <c r="A35" s="5">
        <v>30.5</v>
      </c>
      <c r="B35" s="5" t="s">
        <v>64</v>
      </c>
      <c r="C35" s="6">
        <v>0.6</v>
      </c>
      <c r="D35" s="6">
        <v>0.05</v>
      </c>
      <c r="E35" s="6">
        <v>0.63160000000000005</v>
      </c>
    </row>
    <row r="36" spans="1:5" x14ac:dyDescent="0.25">
      <c r="A36" s="5">
        <v>30.5</v>
      </c>
      <c r="B36" s="5" t="s">
        <v>65</v>
      </c>
      <c r="C36" s="6">
        <v>0</v>
      </c>
      <c r="D36" s="6">
        <v>0</v>
      </c>
      <c r="E36" s="6">
        <v>0</v>
      </c>
    </row>
    <row r="37" spans="1:5" x14ac:dyDescent="0.25">
      <c r="A37" s="5">
        <v>31</v>
      </c>
      <c r="B37" s="5" t="s">
        <v>61</v>
      </c>
      <c r="C37" s="6">
        <v>1</v>
      </c>
      <c r="D37" s="6">
        <v>0</v>
      </c>
      <c r="E37" s="6">
        <v>1</v>
      </c>
    </row>
    <row r="38" spans="1:5" x14ac:dyDescent="0.25">
      <c r="A38" s="5">
        <v>31</v>
      </c>
      <c r="B38" s="5" t="s">
        <v>62</v>
      </c>
      <c r="C38" s="6">
        <v>0.875</v>
      </c>
      <c r="D38" s="6">
        <v>0</v>
      </c>
      <c r="E38" s="6">
        <v>0.91149999999999998</v>
      </c>
    </row>
    <row r="39" spans="1:5" x14ac:dyDescent="0.25">
      <c r="A39" s="5">
        <v>31</v>
      </c>
      <c r="B39" s="5" t="s">
        <v>63</v>
      </c>
      <c r="C39" s="6">
        <v>0.4</v>
      </c>
      <c r="D39" s="6">
        <v>0</v>
      </c>
      <c r="E39" s="6">
        <v>0.43240000000000001</v>
      </c>
    </row>
    <row r="40" spans="1:5" x14ac:dyDescent="0.25">
      <c r="A40" s="5">
        <v>31</v>
      </c>
      <c r="B40" s="5" t="s">
        <v>64</v>
      </c>
      <c r="C40" s="6">
        <v>0.5</v>
      </c>
      <c r="D40" s="6">
        <v>0</v>
      </c>
      <c r="E40" s="6">
        <v>0.52629999999999999</v>
      </c>
    </row>
    <row r="41" spans="1:5" x14ac:dyDescent="0.25">
      <c r="A41" s="5">
        <v>31</v>
      </c>
      <c r="B41" s="5" t="s">
        <v>65</v>
      </c>
      <c r="C41" s="6">
        <v>0</v>
      </c>
      <c r="D41" s="6">
        <v>0</v>
      </c>
      <c r="E41" s="6">
        <v>0</v>
      </c>
    </row>
    <row r="42" spans="1:5" x14ac:dyDescent="0.25">
      <c r="A42" s="5">
        <v>31.5</v>
      </c>
      <c r="B42" s="5" t="s">
        <v>61</v>
      </c>
      <c r="C42" s="6">
        <v>1</v>
      </c>
      <c r="D42" s="6">
        <v>0.05</v>
      </c>
      <c r="E42" s="6">
        <v>1</v>
      </c>
    </row>
    <row r="43" spans="1:5" x14ac:dyDescent="0.25">
      <c r="A43" s="5">
        <v>31.5</v>
      </c>
      <c r="B43" s="5" t="s">
        <v>62</v>
      </c>
      <c r="C43" s="6">
        <v>0.875</v>
      </c>
      <c r="D43" s="6">
        <v>0.8</v>
      </c>
      <c r="E43" s="6">
        <v>0.91149999999999998</v>
      </c>
    </row>
    <row r="44" spans="1:5" x14ac:dyDescent="0.25">
      <c r="A44" s="5">
        <v>31.5</v>
      </c>
      <c r="B44" s="5" t="s">
        <v>63</v>
      </c>
      <c r="C44" s="6">
        <v>0.4</v>
      </c>
      <c r="D44" s="6">
        <v>0.5</v>
      </c>
      <c r="E44" s="6">
        <v>0.43240000000000001</v>
      </c>
    </row>
    <row r="45" spans="1:5" x14ac:dyDescent="0.25">
      <c r="A45" s="5">
        <v>31.5</v>
      </c>
      <c r="B45" s="5" t="s">
        <v>64</v>
      </c>
      <c r="C45" s="6">
        <v>0.5</v>
      </c>
      <c r="D45" s="6">
        <v>0.05</v>
      </c>
      <c r="E45" s="6">
        <v>0.52629999999999999</v>
      </c>
    </row>
    <row r="46" spans="1:5" x14ac:dyDescent="0.25">
      <c r="A46" s="5">
        <v>31.5</v>
      </c>
      <c r="B46" s="5" t="s">
        <v>65</v>
      </c>
      <c r="C46" s="6">
        <v>0</v>
      </c>
      <c r="D46" s="6">
        <v>0</v>
      </c>
      <c r="E46" s="6">
        <v>0</v>
      </c>
    </row>
    <row r="47" spans="1:5" x14ac:dyDescent="0.25">
      <c r="A47" s="5">
        <v>32</v>
      </c>
      <c r="B47" s="5" t="s">
        <v>61</v>
      </c>
      <c r="C47" s="6">
        <v>1</v>
      </c>
      <c r="D47" s="6">
        <v>0</v>
      </c>
      <c r="E47" s="6">
        <v>1</v>
      </c>
    </row>
    <row r="48" spans="1:5" x14ac:dyDescent="0.25">
      <c r="A48" s="5">
        <v>32</v>
      </c>
      <c r="B48" s="5" t="s">
        <v>62</v>
      </c>
      <c r="C48" s="6">
        <v>0.85</v>
      </c>
      <c r="D48" s="6">
        <v>0</v>
      </c>
      <c r="E48" s="6">
        <v>0.88539999999999996</v>
      </c>
    </row>
    <row r="49" spans="1:5" x14ac:dyDescent="0.25">
      <c r="A49" s="5">
        <v>32</v>
      </c>
      <c r="B49" s="5" t="s">
        <v>63</v>
      </c>
      <c r="C49" s="6">
        <v>0.35</v>
      </c>
      <c r="D49" s="6">
        <v>0</v>
      </c>
      <c r="E49" s="6">
        <v>0.37840000000000001</v>
      </c>
    </row>
    <row r="50" spans="1:5" x14ac:dyDescent="0.25">
      <c r="A50" s="5">
        <v>32</v>
      </c>
      <c r="B50" s="5" t="s">
        <v>64</v>
      </c>
      <c r="C50" s="6">
        <v>0.47499999999999998</v>
      </c>
      <c r="D50" s="6">
        <v>0</v>
      </c>
      <c r="E50" s="6">
        <v>0.5</v>
      </c>
    </row>
    <row r="51" spans="1:5" x14ac:dyDescent="0.25">
      <c r="A51" s="5">
        <v>32</v>
      </c>
      <c r="B51" s="5" t="s">
        <v>65</v>
      </c>
      <c r="C51" s="6">
        <v>0</v>
      </c>
      <c r="D51" s="6">
        <v>0</v>
      </c>
      <c r="E51" s="6">
        <v>0</v>
      </c>
    </row>
    <row r="52" spans="1:5" x14ac:dyDescent="0.25">
      <c r="A52" s="5">
        <v>32.5</v>
      </c>
      <c r="B52" s="5" t="s">
        <v>61</v>
      </c>
      <c r="C52" s="6">
        <v>1</v>
      </c>
      <c r="D52" s="6">
        <v>0.05</v>
      </c>
      <c r="E52" s="6">
        <v>1</v>
      </c>
    </row>
    <row r="53" spans="1:5" x14ac:dyDescent="0.25">
      <c r="A53" s="5">
        <v>32.5</v>
      </c>
      <c r="B53" s="5" t="s">
        <v>62</v>
      </c>
      <c r="C53" s="6">
        <v>0.85</v>
      </c>
      <c r="D53" s="6">
        <v>0.8</v>
      </c>
      <c r="E53" s="6">
        <v>0.88539999999999996</v>
      </c>
    </row>
    <row r="54" spans="1:5" x14ac:dyDescent="0.25">
      <c r="A54" s="5">
        <v>32.5</v>
      </c>
      <c r="B54" s="5" t="s">
        <v>63</v>
      </c>
      <c r="C54" s="6">
        <v>0.35</v>
      </c>
      <c r="D54" s="6">
        <v>0.48749999999999999</v>
      </c>
      <c r="E54" s="6">
        <v>0.37840000000000001</v>
      </c>
    </row>
    <row r="55" spans="1:5" x14ac:dyDescent="0.25">
      <c r="A55" s="5">
        <v>32.5</v>
      </c>
      <c r="B55" s="5" t="s">
        <v>64</v>
      </c>
      <c r="C55" s="6">
        <v>0.47499999999999998</v>
      </c>
      <c r="D55" s="6">
        <v>0.05</v>
      </c>
      <c r="E55" s="6">
        <v>0.5</v>
      </c>
    </row>
    <row r="56" spans="1:5" x14ac:dyDescent="0.25">
      <c r="A56" s="5">
        <v>32.5</v>
      </c>
      <c r="B56" s="5" t="s">
        <v>65</v>
      </c>
      <c r="C56" s="6">
        <v>0</v>
      </c>
      <c r="D56" s="6">
        <v>0</v>
      </c>
      <c r="E56" s="6">
        <v>0</v>
      </c>
    </row>
    <row r="57" spans="1:5" x14ac:dyDescent="0.25">
      <c r="A57" s="5">
        <v>33</v>
      </c>
      <c r="B57" s="5" t="s">
        <v>61</v>
      </c>
      <c r="C57" s="6">
        <v>1</v>
      </c>
      <c r="D57" s="6">
        <v>0</v>
      </c>
      <c r="E57" s="6">
        <v>1</v>
      </c>
    </row>
    <row r="58" spans="1:5" x14ac:dyDescent="0.25">
      <c r="A58" s="5">
        <v>33</v>
      </c>
      <c r="B58" s="5" t="s">
        <v>62</v>
      </c>
      <c r="C58" s="6">
        <v>0.8</v>
      </c>
      <c r="D58" s="6">
        <v>0</v>
      </c>
      <c r="E58" s="6">
        <v>0.83330000000000004</v>
      </c>
    </row>
    <row r="59" spans="1:5" x14ac:dyDescent="0.25">
      <c r="A59" s="5">
        <v>33</v>
      </c>
      <c r="B59" s="5" t="s">
        <v>63</v>
      </c>
      <c r="C59" s="6">
        <v>0.3</v>
      </c>
      <c r="D59" s="6">
        <v>0</v>
      </c>
      <c r="E59" s="6">
        <v>0.32429999999999998</v>
      </c>
    </row>
    <row r="60" spans="1:5" x14ac:dyDescent="0.25">
      <c r="A60" s="5">
        <v>33</v>
      </c>
      <c r="B60" s="5" t="s">
        <v>64</v>
      </c>
      <c r="C60" s="6">
        <v>0.55000000000000004</v>
      </c>
      <c r="D60" s="6">
        <v>0</v>
      </c>
      <c r="E60" s="6">
        <v>0.57889999999999997</v>
      </c>
    </row>
    <row r="61" spans="1:5" x14ac:dyDescent="0.25">
      <c r="A61" s="5">
        <v>33</v>
      </c>
      <c r="B61" s="5" t="s">
        <v>65</v>
      </c>
      <c r="C61" s="6">
        <v>0</v>
      </c>
      <c r="D61" s="6">
        <v>0</v>
      </c>
      <c r="E61" s="6">
        <v>0</v>
      </c>
    </row>
    <row r="62" spans="1:5" x14ac:dyDescent="0.25">
      <c r="A62" s="5">
        <v>40</v>
      </c>
      <c r="B62" s="5" t="s">
        <v>61</v>
      </c>
      <c r="C62" s="6">
        <v>1</v>
      </c>
      <c r="D62" s="6">
        <v>0</v>
      </c>
      <c r="E62" s="6">
        <v>1</v>
      </c>
    </row>
    <row r="63" spans="1:5" x14ac:dyDescent="0.25">
      <c r="A63" s="5">
        <v>40</v>
      </c>
      <c r="B63" s="5" t="s">
        <v>62</v>
      </c>
      <c r="C63" s="6">
        <v>0.88</v>
      </c>
      <c r="D63" s="6">
        <v>0</v>
      </c>
      <c r="E63" s="6">
        <v>0.91669999999999996</v>
      </c>
    </row>
    <row r="64" spans="1:5" x14ac:dyDescent="0.25">
      <c r="A64" s="5">
        <v>40</v>
      </c>
      <c r="B64" s="5" t="s">
        <v>63</v>
      </c>
      <c r="C64" s="6">
        <v>0.6</v>
      </c>
      <c r="D64" s="6">
        <v>0</v>
      </c>
      <c r="E64" s="6">
        <v>0.64859999999999995</v>
      </c>
    </row>
    <row r="65" spans="1:5" x14ac:dyDescent="0.25">
      <c r="A65" s="5">
        <v>40</v>
      </c>
      <c r="B65" s="5" t="s">
        <v>64</v>
      </c>
      <c r="C65" s="6">
        <v>0.67500000000000004</v>
      </c>
      <c r="D65" s="6">
        <v>0</v>
      </c>
      <c r="E65" s="6">
        <v>0.71050000000000002</v>
      </c>
    </row>
    <row r="66" spans="1:5" x14ac:dyDescent="0.25">
      <c r="A66" s="5">
        <v>40</v>
      </c>
      <c r="B66" s="5" t="s">
        <v>65</v>
      </c>
      <c r="C66" s="6">
        <v>0</v>
      </c>
      <c r="D66" s="6">
        <v>0</v>
      </c>
      <c r="E66" s="6">
        <v>0</v>
      </c>
    </row>
    <row r="67" spans="1:5" x14ac:dyDescent="0.25">
      <c r="A67" s="5">
        <v>40.5</v>
      </c>
      <c r="B67" s="5" t="s">
        <v>61</v>
      </c>
      <c r="C67" s="6">
        <v>1</v>
      </c>
      <c r="D67" s="6">
        <v>0.05</v>
      </c>
      <c r="E67" s="6">
        <v>1</v>
      </c>
    </row>
    <row r="68" spans="1:5" x14ac:dyDescent="0.25">
      <c r="A68" s="5">
        <v>40.5</v>
      </c>
      <c r="B68" s="5" t="s">
        <v>62</v>
      </c>
      <c r="C68" s="6">
        <v>0.85</v>
      </c>
      <c r="D68" s="6">
        <v>0.83750000000000002</v>
      </c>
      <c r="E68" s="6">
        <v>0.88539999999999996</v>
      </c>
    </row>
    <row r="69" spans="1:5" x14ac:dyDescent="0.25">
      <c r="A69" s="5">
        <v>40.5</v>
      </c>
      <c r="B69" s="5" t="s">
        <v>63</v>
      </c>
      <c r="C69" s="6">
        <v>0.52500000000000002</v>
      </c>
      <c r="D69" s="6">
        <v>0.72499999999999998</v>
      </c>
      <c r="E69" s="6">
        <v>0.56759999999999999</v>
      </c>
    </row>
    <row r="70" spans="1:5" x14ac:dyDescent="0.25">
      <c r="A70" s="5">
        <v>40.5</v>
      </c>
      <c r="B70" s="5" t="s">
        <v>64</v>
      </c>
      <c r="C70" s="6">
        <v>0.66</v>
      </c>
      <c r="D70" s="6">
        <v>0.05</v>
      </c>
      <c r="E70" s="6">
        <v>0.69469999999999998</v>
      </c>
    </row>
    <row r="71" spans="1:5" x14ac:dyDescent="0.25">
      <c r="A71" s="5">
        <v>40.5</v>
      </c>
      <c r="B71" s="5" t="s">
        <v>65</v>
      </c>
      <c r="C71" s="6">
        <v>0</v>
      </c>
      <c r="D71" s="6">
        <v>0</v>
      </c>
      <c r="E71" s="6">
        <v>0</v>
      </c>
    </row>
    <row r="72" spans="1:5" x14ac:dyDescent="0.25">
      <c r="A72" s="5">
        <v>41</v>
      </c>
      <c r="B72" s="5" t="s">
        <v>61</v>
      </c>
      <c r="C72" s="6">
        <v>1</v>
      </c>
      <c r="D72" s="6">
        <v>0</v>
      </c>
      <c r="E72" s="6">
        <v>1</v>
      </c>
    </row>
    <row r="73" spans="1:5" x14ac:dyDescent="0.25">
      <c r="A73" s="5">
        <v>41</v>
      </c>
      <c r="B73" s="5" t="s">
        <v>62</v>
      </c>
      <c r="C73" s="6">
        <v>0.8</v>
      </c>
      <c r="D73" s="6">
        <v>0</v>
      </c>
      <c r="E73" s="6">
        <v>0.83330000000000004</v>
      </c>
    </row>
    <row r="74" spans="1:5" x14ac:dyDescent="0.25">
      <c r="A74" s="5">
        <v>41</v>
      </c>
      <c r="B74" s="5" t="s">
        <v>63</v>
      </c>
      <c r="C74" s="6">
        <v>0.7</v>
      </c>
      <c r="D74" s="6">
        <v>0</v>
      </c>
      <c r="E74" s="6">
        <v>0.75680000000000003</v>
      </c>
    </row>
    <row r="75" spans="1:5" x14ac:dyDescent="0.25">
      <c r="A75" s="5">
        <v>41</v>
      </c>
      <c r="B75" s="5" t="s">
        <v>64</v>
      </c>
      <c r="C75" s="6">
        <v>0.77500000000000002</v>
      </c>
      <c r="D75" s="6">
        <v>0</v>
      </c>
      <c r="E75" s="6">
        <v>0.81579999999999997</v>
      </c>
    </row>
    <row r="76" spans="1:5" x14ac:dyDescent="0.25">
      <c r="A76" s="5">
        <v>41</v>
      </c>
      <c r="B76" s="5" t="s">
        <v>65</v>
      </c>
      <c r="C76" s="6">
        <v>0</v>
      </c>
      <c r="D76" s="6">
        <v>0</v>
      </c>
      <c r="E76" s="6">
        <v>0</v>
      </c>
    </row>
    <row r="77" spans="1:5" x14ac:dyDescent="0.25">
      <c r="A77" s="5">
        <v>41.5</v>
      </c>
      <c r="B77" s="5" t="s">
        <v>61</v>
      </c>
      <c r="C77" s="6">
        <v>1</v>
      </c>
      <c r="D77" s="6">
        <v>0.05</v>
      </c>
      <c r="E77" s="6">
        <v>1</v>
      </c>
    </row>
    <row r="78" spans="1:5" x14ac:dyDescent="0.25">
      <c r="A78" s="5">
        <v>41.5</v>
      </c>
      <c r="B78" s="5" t="s">
        <v>62</v>
      </c>
      <c r="C78" s="6">
        <v>0.8</v>
      </c>
      <c r="D78" s="6">
        <v>0.85</v>
      </c>
      <c r="E78" s="6">
        <v>0.83330000000000004</v>
      </c>
    </row>
    <row r="79" spans="1:5" x14ac:dyDescent="0.25">
      <c r="A79" s="5">
        <v>41.5</v>
      </c>
      <c r="B79" s="5" t="s">
        <v>63</v>
      </c>
      <c r="C79" s="6">
        <v>0.7</v>
      </c>
      <c r="D79" s="6">
        <v>0.4</v>
      </c>
      <c r="E79" s="6">
        <v>0.75680000000000003</v>
      </c>
    </row>
    <row r="80" spans="1:5" x14ac:dyDescent="0.25">
      <c r="A80" s="5">
        <v>41.5</v>
      </c>
      <c r="B80" s="5" t="s">
        <v>64</v>
      </c>
      <c r="C80" s="6">
        <v>0.8</v>
      </c>
      <c r="D80" s="6">
        <v>0.05</v>
      </c>
      <c r="E80" s="6">
        <v>0.84209999999999996</v>
      </c>
    </row>
    <row r="81" spans="1:5" x14ac:dyDescent="0.25">
      <c r="A81" s="5">
        <v>41.5</v>
      </c>
      <c r="B81" s="5" t="s">
        <v>65</v>
      </c>
      <c r="C81" s="6">
        <v>0</v>
      </c>
      <c r="D81" s="6">
        <v>0</v>
      </c>
      <c r="E81" s="6">
        <v>0</v>
      </c>
    </row>
    <row r="82" spans="1:5" x14ac:dyDescent="0.25">
      <c r="A82" s="5">
        <v>42</v>
      </c>
      <c r="B82" s="5" t="s">
        <v>61</v>
      </c>
      <c r="C82" s="6">
        <v>1</v>
      </c>
      <c r="D82" s="6">
        <v>0</v>
      </c>
      <c r="E82" s="6">
        <v>1</v>
      </c>
    </row>
    <row r="83" spans="1:5" x14ac:dyDescent="0.25">
      <c r="A83" s="5">
        <v>42</v>
      </c>
      <c r="B83" s="5" t="s">
        <v>62</v>
      </c>
      <c r="C83" s="6">
        <v>0.75</v>
      </c>
      <c r="D83" s="6">
        <v>0</v>
      </c>
      <c r="E83" s="6">
        <v>0.78129999999999999</v>
      </c>
    </row>
    <row r="84" spans="1:5" x14ac:dyDescent="0.25">
      <c r="A84" s="5">
        <v>42</v>
      </c>
      <c r="B84" s="5" t="s">
        <v>63</v>
      </c>
      <c r="C84" s="6">
        <v>0.65</v>
      </c>
      <c r="D84" s="6">
        <v>0</v>
      </c>
      <c r="E84" s="6">
        <v>0.70269999999999999</v>
      </c>
    </row>
    <row r="85" spans="1:5" x14ac:dyDescent="0.25">
      <c r="A85" s="5">
        <v>42</v>
      </c>
      <c r="B85" s="5" t="s">
        <v>64</v>
      </c>
      <c r="C85" s="6">
        <v>0.72499999999999998</v>
      </c>
      <c r="D85" s="6">
        <v>0</v>
      </c>
      <c r="E85" s="6">
        <v>0.76319999999999999</v>
      </c>
    </row>
    <row r="86" spans="1:5" x14ac:dyDescent="0.25">
      <c r="A86" s="5">
        <v>42</v>
      </c>
      <c r="B86" s="5" t="s">
        <v>65</v>
      </c>
      <c r="C86" s="6">
        <v>0</v>
      </c>
      <c r="D86" s="6">
        <v>0</v>
      </c>
      <c r="E86" s="6">
        <v>0</v>
      </c>
    </row>
    <row r="87" spans="1:5" x14ac:dyDescent="0.25">
      <c r="A87" s="5">
        <v>42.5</v>
      </c>
      <c r="B87" s="5" t="s">
        <v>61</v>
      </c>
      <c r="C87" s="6">
        <v>1</v>
      </c>
      <c r="D87" s="6">
        <v>0.05</v>
      </c>
      <c r="E87" s="6">
        <v>1</v>
      </c>
    </row>
    <row r="88" spans="1:5" x14ac:dyDescent="0.25">
      <c r="A88" s="5">
        <v>42.5</v>
      </c>
      <c r="B88" s="5" t="s">
        <v>62</v>
      </c>
      <c r="C88" s="6">
        <v>0.75</v>
      </c>
      <c r="D88" s="6">
        <v>0.92500000000000004</v>
      </c>
      <c r="E88" s="6">
        <v>0.78129999999999999</v>
      </c>
    </row>
    <row r="89" spans="1:5" x14ac:dyDescent="0.25">
      <c r="A89" s="5">
        <v>42.5</v>
      </c>
      <c r="B89" s="5" t="s">
        <v>63</v>
      </c>
      <c r="C89" s="6">
        <v>0.65</v>
      </c>
      <c r="D89" s="6">
        <v>0.5</v>
      </c>
      <c r="E89" s="6">
        <v>0.70269999999999999</v>
      </c>
    </row>
    <row r="90" spans="1:5" x14ac:dyDescent="0.25">
      <c r="A90" s="5">
        <v>42.5</v>
      </c>
      <c r="B90" s="5" t="s">
        <v>64</v>
      </c>
      <c r="C90" s="6">
        <v>0.72499999999999998</v>
      </c>
      <c r="D90" s="6">
        <v>0.05</v>
      </c>
      <c r="E90" s="6">
        <v>0.76319999999999999</v>
      </c>
    </row>
    <row r="91" spans="1:5" x14ac:dyDescent="0.25">
      <c r="A91" s="5">
        <v>42.5</v>
      </c>
      <c r="B91" s="5" t="s">
        <v>65</v>
      </c>
      <c r="C91" s="6">
        <v>0</v>
      </c>
      <c r="D91" s="6">
        <v>0</v>
      </c>
      <c r="E91" s="6">
        <v>0</v>
      </c>
    </row>
    <row r="92" spans="1:5" x14ac:dyDescent="0.25">
      <c r="A92" s="5">
        <v>43</v>
      </c>
      <c r="B92" s="5" t="s">
        <v>61</v>
      </c>
      <c r="C92" s="6">
        <v>1</v>
      </c>
      <c r="D92" s="6">
        <v>0</v>
      </c>
      <c r="E92" s="6">
        <v>1</v>
      </c>
    </row>
    <row r="93" spans="1:5" x14ac:dyDescent="0.25">
      <c r="A93" s="5">
        <v>43</v>
      </c>
      <c r="B93" s="5" t="s">
        <v>62</v>
      </c>
      <c r="C93" s="6">
        <v>0.85</v>
      </c>
      <c r="D93" s="6">
        <v>0</v>
      </c>
      <c r="E93" s="6">
        <v>0.88539999999999996</v>
      </c>
    </row>
    <row r="94" spans="1:5" x14ac:dyDescent="0.25">
      <c r="A94" s="5">
        <v>43</v>
      </c>
      <c r="B94" s="5" t="s">
        <v>63</v>
      </c>
      <c r="C94" s="6">
        <v>0.375</v>
      </c>
      <c r="D94" s="6">
        <v>0</v>
      </c>
      <c r="E94" s="6">
        <v>0.40539999999999998</v>
      </c>
    </row>
    <row r="95" spans="1:5" x14ac:dyDescent="0.25">
      <c r="A95" s="5">
        <v>43</v>
      </c>
      <c r="B95" s="5" t="s">
        <v>64</v>
      </c>
      <c r="C95" s="6">
        <v>0.47499999999999998</v>
      </c>
      <c r="D95" s="6">
        <v>0</v>
      </c>
      <c r="E95" s="6">
        <v>0.5</v>
      </c>
    </row>
    <row r="96" spans="1:5" x14ac:dyDescent="0.25">
      <c r="A96" s="5">
        <v>43</v>
      </c>
      <c r="B96" s="5" t="s">
        <v>65</v>
      </c>
      <c r="C96" s="6">
        <v>0</v>
      </c>
      <c r="D96" s="6">
        <v>0</v>
      </c>
      <c r="E96" s="6">
        <v>0</v>
      </c>
    </row>
    <row r="97" spans="1:5" x14ac:dyDescent="0.25">
      <c r="A97" s="5">
        <v>43.5</v>
      </c>
      <c r="B97" s="5" t="s">
        <v>61</v>
      </c>
      <c r="C97" s="6">
        <v>1</v>
      </c>
      <c r="D97" s="6">
        <v>0.05</v>
      </c>
      <c r="E97" s="6">
        <v>1</v>
      </c>
    </row>
    <row r="98" spans="1:5" x14ac:dyDescent="0.25">
      <c r="A98" s="5">
        <v>43.5</v>
      </c>
      <c r="B98" s="5" t="s">
        <v>62</v>
      </c>
      <c r="C98" s="6">
        <v>0.85</v>
      </c>
      <c r="D98" s="6">
        <v>0.72499999999999998</v>
      </c>
      <c r="E98" s="6">
        <v>0.88539999999999996</v>
      </c>
    </row>
    <row r="99" spans="1:5" x14ac:dyDescent="0.25">
      <c r="A99" s="5">
        <v>43.5</v>
      </c>
      <c r="B99" s="5" t="s">
        <v>63</v>
      </c>
      <c r="C99" s="6">
        <v>0.375</v>
      </c>
      <c r="D99" s="6">
        <v>0.45</v>
      </c>
      <c r="E99" s="6">
        <v>0.40539999999999998</v>
      </c>
    </row>
    <row r="100" spans="1:5" x14ac:dyDescent="0.25">
      <c r="A100" s="5">
        <v>43.5</v>
      </c>
      <c r="B100" s="5" t="s">
        <v>64</v>
      </c>
      <c r="C100" s="6">
        <v>0.47499999999999998</v>
      </c>
      <c r="D100" s="6">
        <v>0.05</v>
      </c>
      <c r="E100" s="6">
        <v>0.5</v>
      </c>
    </row>
    <row r="101" spans="1:5" x14ac:dyDescent="0.25">
      <c r="A101" s="5">
        <v>43.5</v>
      </c>
      <c r="B101" s="5" t="s">
        <v>65</v>
      </c>
      <c r="C101" s="6">
        <v>0</v>
      </c>
      <c r="D101" s="6">
        <v>0</v>
      </c>
      <c r="E101" s="6">
        <v>0</v>
      </c>
    </row>
    <row r="102" spans="1:5" x14ac:dyDescent="0.25">
      <c r="A102" s="5">
        <v>44</v>
      </c>
      <c r="B102" s="5" t="s">
        <v>61</v>
      </c>
      <c r="C102" s="6">
        <v>1</v>
      </c>
      <c r="D102" s="6">
        <v>0</v>
      </c>
      <c r="E102" s="6">
        <v>1</v>
      </c>
    </row>
    <row r="103" spans="1:5" x14ac:dyDescent="0.25">
      <c r="A103" s="5">
        <v>44</v>
      </c>
      <c r="B103" s="5" t="s">
        <v>62</v>
      </c>
      <c r="C103" s="6">
        <v>0.82499999999999996</v>
      </c>
      <c r="D103" s="6">
        <v>0</v>
      </c>
      <c r="E103" s="6">
        <v>0.85940000000000005</v>
      </c>
    </row>
    <row r="104" spans="1:5" x14ac:dyDescent="0.25">
      <c r="A104" s="5">
        <v>44</v>
      </c>
      <c r="B104" s="5" t="s">
        <v>63</v>
      </c>
      <c r="C104" s="6">
        <v>0.27500000000000002</v>
      </c>
      <c r="D104" s="6">
        <v>0</v>
      </c>
      <c r="E104" s="6">
        <v>0.29730000000000001</v>
      </c>
    </row>
    <row r="105" spans="1:5" x14ac:dyDescent="0.25">
      <c r="A105" s="5">
        <v>44</v>
      </c>
      <c r="B105" s="5" t="s">
        <v>64</v>
      </c>
      <c r="C105" s="6">
        <v>0.32500000000000001</v>
      </c>
      <c r="D105" s="6">
        <v>0</v>
      </c>
      <c r="E105" s="6">
        <v>0.34210000000000002</v>
      </c>
    </row>
    <row r="106" spans="1:5" x14ac:dyDescent="0.25">
      <c r="A106" s="5">
        <v>44</v>
      </c>
      <c r="B106" s="5" t="s">
        <v>65</v>
      </c>
      <c r="C106" s="6">
        <v>0</v>
      </c>
      <c r="D106" s="6">
        <v>0</v>
      </c>
      <c r="E106" s="6">
        <v>0</v>
      </c>
    </row>
    <row r="107" spans="1:5" x14ac:dyDescent="0.25">
      <c r="A107" s="5">
        <v>44.5</v>
      </c>
      <c r="B107" s="5" t="s">
        <v>61</v>
      </c>
      <c r="C107" s="6">
        <v>1</v>
      </c>
      <c r="D107" s="6">
        <v>0.05</v>
      </c>
      <c r="E107" s="6">
        <v>1</v>
      </c>
    </row>
    <row r="108" spans="1:5" x14ac:dyDescent="0.25">
      <c r="A108" s="5">
        <v>44.5</v>
      </c>
      <c r="B108" s="5" t="s">
        <v>62</v>
      </c>
      <c r="C108" s="6">
        <v>0.82499999999999996</v>
      </c>
      <c r="D108" s="6">
        <v>0.57499999999999996</v>
      </c>
      <c r="E108" s="6">
        <v>0.85940000000000005</v>
      </c>
    </row>
    <row r="109" spans="1:5" x14ac:dyDescent="0.25">
      <c r="A109" s="5">
        <v>44.5</v>
      </c>
      <c r="B109" s="5" t="s">
        <v>63</v>
      </c>
      <c r="C109" s="6">
        <v>0.27500000000000002</v>
      </c>
      <c r="D109" s="6">
        <v>0.24999999999999986</v>
      </c>
      <c r="E109" s="6">
        <v>0.29730000000000001</v>
      </c>
    </row>
    <row r="110" spans="1:5" x14ac:dyDescent="0.25">
      <c r="A110" s="5">
        <v>44.5</v>
      </c>
      <c r="B110" s="5" t="s">
        <v>64</v>
      </c>
      <c r="C110" s="6">
        <v>0.32500000000000001</v>
      </c>
      <c r="D110" s="6">
        <v>0.05</v>
      </c>
      <c r="E110" s="6">
        <v>0.34210000000000002</v>
      </c>
    </row>
    <row r="111" spans="1:5" x14ac:dyDescent="0.25">
      <c r="A111" s="5">
        <v>44.5</v>
      </c>
      <c r="B111" s="5" t="s">
        <v>65</v>
      </c>
      <c r="C111" s="6">
        <v>0</v>
      </c>
      <c r="D111" s="6">
        <v>0</v>
      </c>
      <c r="E111" s="6">
        <v>0</v>
      </c>
    </row>
    <row r="112" spans="1:5" x14ac:dyDescent="0.25">
      <c r="A112" s="5">
        <v>45</v>
      </c>
      <c r="B112" s="5" t="s">
        <v>61</v>
      </c>
      <c r="C112" s="6">
        <v>1</v>
      </c>
      <c r="D112" s="6">
        <v>0</v>
      </c>
      <c r="E112" s="6">
        <v>1</v>
      </c>
    </row>
    <row r="113" spans="1:5" x14ac:dyDescent="0.25">
      <c r="A113" s="5">
        <v>45</v>
      </c>
      <c r="B113" s="5" t="s">
        <v>62</v>
      </c>
      <c r="C113" s="6">
        <v>0.81</v>
      </c>
      <c r="D113" s="6">
        <v>0</v>
      </c>
      <c r="E113" s="6">
        <v>0.84379999999999999</v>
      </c>
    </row>
    <row r="114" spans="1:5" x14ac:dyDescent="0.25">
      <c r="A114" s="5">
        <v>45</v>
      </c>
      <c r="B114" s="5" t="s">
        <v>63</v>
      </c>
      <c r="C114" s="6">
        <v>0.26</v>
      </c>
      <c r="D114" s="6">
        <v>0</v>
      </c>
      <c r="E114" s="6">
        <v>0.28110000000000002</v>
      </c>
    </row>
    <row r="115" spans="1:5" x14ac:dyDescent="0.25">
      <c r="A115" s="5">
        <v>45</v>
      </c>
      <c r="B115" s="5" t="s">
        <v>64</v>
      </c>
      <c r="C115" s="6">
        <v>0.33</v>
      </c>
      <c r="D115" s="6">
        <v>0</v>
      </c>
      <c r="E115" s="6">
        <v>0.34739999999999999</v>
      </c>
    </row>
    <row r="116" spans="1:5" x14ac:dyDescent="0.25">
      <c r="A116" s="5">
        <v>45</v>
      </c>
      <c r="B116" s="5" t="s">
        <v>65</v>
      </c>
      <c r="C116" s="6">
        <v>0</v>
      </c>
      <c r="D116" s="6">
        <v>0</v>
      </c>
      <c r="E116" s="6">
        <v>0</v>
      </c>
    </row>
    <row r="117" spans="1:5" x14ac:dyDescent="0.25">
      <c r="A117" s="5">
        <v>45.5</v>
      </c>
      <c r="B117" s="5" t="s">
        <v>61</v>
      </c>
      <c r="C117" s="6">
        <v>1</v>
      </c>
      <c r="D117" s="6">
        <v>0.05</v>
      </c>
      <c r="E117" s="6">
        <v>1</v>
      </c>
    </row>
    <row r="118" spans="1:5" x14ac:dyDescent="0.25">
      <c r="A118" s="5">
        <v>45.5</v>
      </c>
      <c r="B118" s="5" t="s">
        <v>62</v>
      </c>
      <c r="C118" s="6">
        <v>0.81</v>
      </c>
      <c r="D118" s="6">
        <v>0.62</v>
      </c>
      <c r="E118" s="6">
        <v>0.84379999999999999</v>
      </c>
    </row>
    <row r="119" spans="1:5" x14ac:dyDescent="0.25">
      <c r="A119" s="5">
        <v>45.5</v>
      </c>
      <c r="B119" s="5" t="s">
        <v>63</v>
      </c>
      <c r="C119" s="6">
        <v>0.26</v>
      </c>
      <c r="D119" s="6">
        <v>0.26</v>
      </c>
      <c r="E119" s="6">
        <v>0.28110000000000002</v>
      </c>
    </row>
    <row r="120" spans="1:5" x14ac:dyDescent="0.25">
      <c r="A120" s="5">
        <v>45.5</v>
      </c>
      <c r="B120" s="5" t="s">
        <v>64</v>
      </c>
      <c r="C120" s="6">
        <v>0.33</v>
      </c>
      <c r="D120" s="6">
        <v>0.05</v>
      </c>
      <c r="E120" s="6">
        <v>0.34739999999999999</v>
      </c>
    </row>
    <row r="121" spans="1:5" x14ac:dyDescent="0.25">
      <c r="A121" s="5">
        <v>45.5</v>
      </c>
      <c r="B121" s="5" t="s">
        <v>65</v>
      </c>
      <c r="C121" s="6">
        <v>0</v>
      </c>
      <c r="D121" s="6">
        <v>0</v>
      </c>
      <c r="E121" s="6">
        <v>0</v>
      </c>
    </row>
    <row r="122" spans="1:5" x14ac:dyDescent="0.25">
      <c r="A122" s="5">
        <v>49.5</v>
      </c>
      <c r="B122" s="5" t="s">
        <v>61</v>
      </c>
      <c r="C122" s="6">
        <v>0</v>
      </c>
      <c r="D122" s="6">
        <v>1</v>
      </c>
      <c r="E122" s="6">
        <v>0.9</v>
      </c>
    </row>
    <row r="123" spans="1:5" x14ac:dyDescent="0.25">
      <c r="A123" s="5">
        <v>49.5</v>
      </c>
      <c r="B123" s="5" t="s">
        <v>62</v>
      </c>
      <c r="C123" s="6">
        <v>0</v>
      </c>
      <c r="D123" s="6">
        <v>0.8</v>
      </c>
      <c r="E123" s="6">
        <v>0.72600000000000009</v>
      </c>
    </row>
    <row r="124" spans="1:5" x14ac:dyDescent="0.25">
      <c r="A124" s="5">
        <v>49.5</v>
      </c>
      <c r="B124" s="5" t="s">
        <v>63</v>
      </c>
      <c r="C124" s="6">
        <v>0</v>
      </c>
      <c r="D124" s="6">
        <v>0.3</v>
      </c>
      <c r="E124" s="6">
        <v>0.34350000000000003</v>
      </c>
    </row>
    <row r="125" spans="1:5" x14ac:dyDescent="0.25">
      <c r="A125" s="5">
        <v>49.5</v>
      </c>
      <c r="B125" s="5" t="s">
        <v>64</v>
      </c>
      <c r="C125" s="6">
        <v>0</v>
      </c>
      <c r="D125" s="6">
        <v>0.55000000000000004</v>
      </c>
      <c r="E125" s="6">
        <v>0.52537500000000004</v>
      </c>
    </row>
    <row r="126" spans="1:5" x14ac:dyDescent="0.25">
      <c r="A126" s="5">
        <v>49.5</v>
      </c>
      <c r="B126" s="5" t="s">
        <v>65</v>
      </c>
      <c r="C126" s="6">
        <v>0</v>
      </c>
      <c r="D126" s="6">
        <v>0</v>
      </c>
      <c r="E126" s="6">
        <v>0</v>
      </c>
    </row>
    <row r="127" spans="1:5" x14ac:dyDescent="0.25">
      <c r="A127" s="5">
        <v>50</v>
      </c>
      <c r="B127" s="5" t="s">
        <v>61</v>
      </c>
      <c r="C127" s="6">
        <v>1</v>
      </c>
      <c r="D127" s="6">
        <v>0</v>
      </c>
      <c r="E127" s="6">
        <v>1</v>
      </c>
    </row>
    <row r="128" spans="1:5" x14ac:dyDescent="0.25">
      <c r="A128" s="5">
        <v>50</v>
      </c>
      <c r="B128" s="5" t="s">
        <v>62</v>
      </c>
      <c r="C128" s="6">
        <v>0.88</v>
      </c>
      <c r="D128" s="6">
        <v>0</v>
      </c>
      <c r="E128" s="6">
        <v>0.91669999999999996</v>
      </c>
    </row>
    <row r="129" spans="1:5" x14ac:dyDescent="0.25">
      <c r="A129" s="5">
        <v>50</v>
      </c>
      <c r="B129" s="5" t="s">
        <v>63</v>
      </c>
      <c r="C129" s="6">
        <v>0.5</v>
      </c>
      <c r="D129" s="6">
        <v>0</v>
      </c>
      <c r="E129" s="6">
        <v>0.54049999999999998</v>
      </c>
    </row>
    <row r="130" spans="1:5" x14ac:dyDescent="0.25">
      <c r="A130" s="5">
        <v>50</v>
      </c>
      <c r="B130" s="5" t="s">
        <v>64</v>
      </c>
      <c r="C130" s="6">
        <v>0.57499999999999996</v>
      </c>
      <c r="D130" s="6">
        <v>0</v>
      </c>
      <c r="E130" s="6">
        <v>0.60529999999999995</v>
      </c>
    </row>
    <row r="131" spans="1:5" x14ac:dyDescent="0.25">
      <c r="A131" s="5">
        <v>50</v>
      </c>
      <c r="B131" s="5" t="s">
        <v>65</v>
      </c>
      <c r="C131" s="6">
        <v>0</v>
      </c>
      <c r="D131" s="6">
        <v>0</v>
      </c>
      <c r="E131" s="6">
        <v>0</v>
      </c>
    </row>
    <row r="132" spans="1:5" x14ac:dyDescent="0.25">
      <c r="A132" s="5">
        <v>50.5</v>
      </c>
      <c r="B132" s="5" t="s">
        <v>61</v>
      </c>
      <c r="C132" s="6">
        <v>1</v>
      </c>
      <c r="D132" s="6">
        <v>0.05</v>
      </c>
      <c r="E132" s="6">
        <v>1</v>
      </c>
    </row>
    <row r="133" spans="1:5" x14ac:dyDescent="0.25">
      <c r="A133" s="5">
        <v>50.5</v>
      </c>
      <c r="B133" s="5" t="s">
        <v>62</v>
      </c>
      <c r="C133" s="6">
        <v>0.88</v>
      </c>
      <c r="D133" s="6">
        <v>0.77</v>
      </c>
      <c r="E133" s="6">
        <v>0.91669999999999996</v>
      </c>
    </row>
    <row r="134" spans="1:5" x14ac:dyDescent="0.25">
      <c r="A134" s="5">
        <v>50.5</v>
      </c>
      <c r="B134" s="5" t="s">
        <v>63</v>
      </c>
      <c r="C134" s="6">
        <v>0.5</v>
      </c>
      <c r="D134" s="6">
        <v>0.49999999999999956</v>
      </c>
      <c r="E134" s="6">
        <v>0.54049999999999998</v>
      </c>
    </row>
    <row r="135" spans="1:5" x14ac:dyDescent="0.25">
      <c r="A135" s="5">
        <v>50.5</v>
      </c>
      <c r="B135" s="5" t="s">
        <v>64</v>
      </c>
      <c r="C135" s="6">
        <v>0.57499999999999996</v>
      </c>
      <c r="D135" s="6">
        <v>0.05</v>
      </c>
      <c r="E135" s="6">
        <v>0.60529999999999995</v>
      </c>
    </row>
    <row r="136" spans="1:5" x14ac:dyDescent="0.25">
      <c r="A136" s="5">
        <v>50.5</v>
      </c>
      <c r="B136" s="5" t="s">
        <v>65</v>
      </c>
      <c r="C136" s="6">
        <v>0</v>
      </c>
      <c r="D136" s="6">
        <v>0</v>
      </c>
      <c r="E136" s="6">
        <v>0</v>
      </c>
    </row>
    <row r="137" spans="1:5" x14ac:dyDescent="0.25">
      <c r="A137" s="5">
        <v>51</v>
      </c>
      <c r="B137" s="5" t="s">
        <v>61</v>
      </c>
      <c r="C137" s="6">
        <v>1</v>
      </c>
      <c r="D137" s="6">
        <v>0</v>
      </c>
      <c r="E137" s="6">
        <v>1</v>
      </c>
    </row>
    <row r="138" spans="1:5" x14ac:dyDescent="0.25">
      <c r="A138" s="5">
        <v>51</v>
      </c>
      <c r="B138" s="5" t="s">
        <v>62</v>
      </c>
      <c r="C138" s="6">
        <v>0.77500000000000002</v>
      </c>
      <c r="D138" s="6">
        <v>0</v>
      </c>
      <c r="E138" s="6">
        <v>0.80730000000000002</v>
      </c>
    </row>
    <row r="139" spans="1:5" x14ac:dyDescent="0.25">
      <c r="A139" s="5">
        <v>51</v>
      </c>
      <c r="B139" s="5" t="s">
        <v>63</v>
      </c>
      <c r="C139" s="6">
        <v>0.6</v>
      </c>
      <c r="D139" s="6">
        <v>0</v>
      </c>
      <c r="E139" s="6">
        <v>0.64859999999999995</v>
      </c>
    </row>
    <row r="140" spans="1:5" x14ac:dyDescent="0.25">
      <c r="A140" s="5">
        <v>51</v>
      </c>
      <c r="B140" s="5" t="s">
        <v>64</v>
      </c>
      <c r="C140" s="6">
        <v>0.67500000000000004</v>
      </c>
      <c r="D140" s="6">
        <v>0</v>
      </c>
      <c r="E140" s="6">
        <v>0.71050000000000002</v>
      </c>
    </row>
    <row r="141" spans="1:5" x14ac:dyDescent="0.25">
      <c r="A141" s="5">
        <v>51</v>
      </c>
      <c r="B141" s="5" t="s">
        <v>65</v>
      </c>
      <c r="C141" s="6">
        <v>0</v>
      </c>
      <c r="D141" s="6">
        <v>0</v>
      </c>
      <c r="E141" s="6">
        <v>0</v>
      </c>
    </row>
    <row r="142" spans="1:5" x14ac:dyDescent="0.25">
      <c r="A142" s="5">
        <v>51.5</v>
      </c>
      <c r="B142" s="5" t="s">
        <v>61</v>
      </c>
      <c r="C142" s="6">
        <v>1</v>
      </c>
      <c r="D142" s="6">
        <v>0.05</v>
      </c>
      <c r="E142" s="6">
        <v>1</v>
      </c>
    </row>
    <row r="143" spans="1:5" x14ac:dyDescent="0.25">
      <c r="A143" s="5">
        <v>51.5</v>
      </c>
      <c r="B143" s="5" t="s">
        <v>62</v>
      </c>
      <c r="C143" s="6">
        <v>0.77500000000000002</v>
      </c>
      <c r="D143" s="6">
        <v>0.72499999999999998</v>
      </c>
      <c r="E143" s="6">
        <v>0.80730000000000002</v>
      </c>
    </row>
    <row r="144" spans="1:5" x14ac:dyDescent="0.25">
      <c r="A144" s="5">
        <v>51.5</v>
      </c>
      <c r="B144" s="5" t="s">
        <v>63</v>
      </c>
      <c r="C144" s="6">
        <v>0.67500000000000004</v>
      </c>
      <c r="D144" s="6">
        <v>0.35</v>
      </c>
      <c r="E144" s="6">
        <v>0.72970000000000002</v>
      </c>
    </row>
    <row r="145" spans="1:5" x14ac:dyDescent="0.25">
      <c r="A145" s="5">
        <v>51.5</v>
      </c>
      <c r="B145" s="5" t="s">
        <v>64</v>
      </c>
      <c r="C145" s="6">
        <v>0.77500000000000002</v>
      </c>
      <c r="D145" s="6">
        <v>0.05</v>
      </c>
      <c r="E145" s="6">
        <v>0.81579999999999997</v>
      </c>
    </row>
    <row r="146" spans="1:5" x14ac:dyDescent="0.25">
      <c r="A146" s="5">
        <v>51.5</v>
      </c>
      <c r="B146" s="5" t="s">
        <v>65</v>
      </c>
      <c r="C146" s="6">
        <v>0</v>
      </c>
      <c r="D146" s="6">
        <v>0</v>
      </c>
      <c r="E146" s="6">
        <v>0</v>
      </c>
    </row>
    <row r="147" spans="1:5" x14ac:dyDescent="0.25">
      <c r="A147" s="5">
        <v>52</v>
      </c>
      <c r="B147" s="5" t="s">
        <v>61</v>
      </c>
      <c r="C147" s="6">
        <v>1</v>
      </c>
      <c r="D147" s="6">
        <v>0</v>
      </c>
      <c r="E147" s="6">
        <v>1</v>
      </c>
    </row>
    <row r="148" spans="1:5" x14ac:dyDescent="0.25">
      <c r="A148" s="5">
        <v>52</v>
      </c>
      <c r="B148" s="5" t="s">
        <v>62</v>
      </c>
      <c r="C148" s="6">
        <v>0.85</v>
      </c>
      <c r="D148" s="6">
        <v>0</v>
      </c>
      <c r="E148" s="6">
        <v>0.88539999999999996</v>
      </c>
    </row>
    <row r="149" spans="1:5" x14ac:dyDescent="0.25">
      <c r="A149" s="5">
        <v>52</v>
      </c>
      <c r="B149" s="5" t="s">
        <v>63</v>
      </c>
      <c r="C149" s="6">
        <v>0.47499999999999998</v>
      </c>
      <c r="D149" s="6">
        <v>0</v>
      </c>
      <c r="E149" s="6">
        <v>0.51349999999999996</v>
      </c>
    </row>
    <row r="150" spans="1:5" x14ac:dyDescent="0.25">
      <c r="A150" s="5">
        <v>52</v>
      </c>
      <c r="B150" s="5" t="s">
        <v>64</v>
      </c>
      <c r="C150" s="6">
        <v>0.55000000000000004</v>
      </c>
      <c r="D150" s="6">
        <v>0</v>
      </c>
      <c r="E150" s="6">
        <v>0.57889999999999997</v>
      </c>
    </row>
    <row r="151" spans="1:5" x14ac:dyDescent="0.25">
      <c r="A151" s="5">
        <v>52</v>
      </c>
      <c r="B151" s="5" t="s">
        <v>65</v>
      </c>
      <c r="C151" s="6">
        <v>0</v>
      </c>
      <c r="D151" s="6">
        <v>0</v>
      </c>
      <c r="E151" s="6">
        <v>0</v>
      </c>
    </row>
    <row r="152" spans="1:5" x14ac:dyDescent="0.25">
      <c r="A152" s="5">
        <v>52.5</v>
      </c>
      <c r="B152" s="5" t="s">
        <v>61</v>
      </c>
      <c r="C152" s="6">
        <v>1</v>
      </c>
      <c r="D152" s="6">
        <v>0.05</v>
      </c>
      <c r="E152" s="6">
        <v>1</v>
      </c>
    </row>
    <row r="153" spans="1:5" x14ac:dyDescent="0.25">
      <c r="A153" s="5">
        <v>52.5</v>
      </c>
      <c r="B153" s="5" t="s">
        <v>62</v>
      </c>
      <c r="C153" s="6">
        <v>0.85</v>
      </c>
      <c r="D153" s="6">
        <v>0.57499999999999996</v>
      </c>
      <c r="E153" s="6">
        <v>0.88539999999999996</v>
      </c>
    </row>
    <row r="154" spans="1:5" x14ac:dyDescent="0.25">
      <c r="A154" s="5">
        <v>52.5</v>
      </c>
      <c r="B154" s="5" t="s">
        <v>63</v>
      </c>
      <c r="C154" s="6">
        <v>0.47499999999999998</v>
      </c>
      <c r="D154" s="6">
        <v>0.44750000000000034</v>
      </c>
      <c r="E154" s="6">
        <v>0.51349999999999996</v>
      </c>
    </row>
    <row r="155" spans="1:5" x14ac:dyDescent="0.25">
      <c r="A155" s="5">
        <v>52.5</v>
      </c>
      <c r="B155" s="5" t="s">
        <v>64</v>
      </c>
      <c r="C155" s="6">
        <v>0.55000000000000004</v>
      </c>
      <c r="D155" s="6">
        <v>0.05</v>
      </c>
      <c r="E155" s="6">
        <v>0.57889999999999997</v>
      </c>
    </row>
    <row r="156" spans="1:5" x14ac:dyDescent="0.25">
      <c r="A156" s="5">
        <v>52.5</v>
      </c>
      <c r="B156" s="5" t="s">
        <v>65</v>
      </c>
      <c r="C156" s="6">
        <v>0</v>
      </c>
      <c r="D156" s="6">
        <v>0</v>
      </c>
      <c r="E156" s="6">
        <v>0</v>
      </c>
    </row>
    <row r="157" spans="1:5" x14ac:dyDescent="0.25">
      <c r="A157" s="5">
        <v>60</v>
      </c>
      <c r="B157" s="5" t="s">
        <v>61</v>
      </c>
      <c r="C157" s="6">
        <v>0</v>
      </c>
      <c r="D157" s="6">
        <v>0</v>
      </c>
      <c r="E157" s="6">
        <v>0</v>
      </c>
    </row>
    <row r="158" spans="1:5" x14ac:dyDescent="0.25">
      <c r="A158" s="5">
        <v>60</v>
      </c>
      <c r="B158" s="5" t="s">
        <v>62</v>
      </c>
      <c r="C158" s="6">
        <v>0</v>
      </c>
      <c r="D158" s="6">
        <v>0</v>
      </c>
      <c r="E158" s="6">
        <v>0</v>
      </c>
    </row>
    <row r="159" spans="1:5" x14ac:dyDescent="0.25">
      <c r="A159" s="5">
        <v>60</v>
      </c>
      <c r="B159" s="5" t="s">
        <v>63</v>
      </c>
      <c r="C159" s="6">
        <v>0</v>
      </c>
      <c r="D159" s="6">
        <v>0</v>
      </c>
      <c r="E159" s="6">
        <v>0</v>
      </c>
    </row>
    <row r="160" spans="1:5" x14ac:dyDescent="0.25">
      <c r="A160" s="5">
        <v>60</v>
      </c>
      <c r="B160" s="5" t="s">
        <v>64</v>
      </c>
      <c r="C160" s="6">
        <v>0</v>
      </c>
      <c r="D160" s="6">
        <v>0</v>
      </c>
      <c r="E160" s="6">
        <v>0</v>
      </c>
    </row>
    <row r="161" spans="1:5" x14ac:dyDescent="0.25">
      <c r="A161" s="5">
        <v>60</v>
      </c>
      <c r="B161" s="5" t="s">
        <v>65</v>
      </c>
      <c r="C161" s="6">
        <v>0</v>
      </c>
      <c r="D161" s="6">
        <v>0</v>
      </c>
      <c r="E161" s="6">
        <v>0</v>
      </c>
    </row>
    <row r="162" spans="1:5" x14ac:dyDescent="0.25">
      <c r="A162" s="5">
        <v>61</v>
      </c>
      <c r="B162" s="5" t="s">
        <v>61</v>
      </c>
      <c r="C162" s="6">
        <v>0</v>
      </c>
      <c r="D162" s="6">
        <v>0</v>
      </c>
      <c r="E162" s="6">
        <v>0</v>
      </c>
    </row>
    <row r="163" spans="1:5" x14ac:dyDescent="0.25">
      <c r="A163" s="5">
        <v>61</v>
      </c>
      <c r="B163" s="5" t="s">
        <v>62</v>
      </c>
      <c r="C163" s="6">
        <v>0</v>
      </c>
      <c r="D163" s="6">
        <v>0</v>
      </c>
      <c r="E163" s="6">
        <v>0</v>
      </c>
    </row>
    <row r="164" spans="1:5" x14ac:dyDescent="0.25">
      <c r="A164" s="5">
        <v>61</v>
      </c>
      <c r="B164" s="5" t="s">
        <v>63</v>
      </c>
      <c r="C164" s="6">
        <v>0</v>
      </c>
      <c r="D164" s="6">
        <v>0</v>
      </c>
      <c r="E164" s="6">
        <v>0</v>
      </c>
    </row>
    <row r="165" spans="1:5" x14ac:dyDescent="0.25">
      <c r="A165" s="5">
        <v>61</v>
      </c>
      <c r="B165" s="5" t="s">
        <v>64</v>
      </c>
      <c r="C165" s="6">
        <v>0</v>
      </c>
      <c r="D165" s="6">
        <v>0</v>
      </c>
      <c r="E165" s="6">
        <v>0</v>
      </c>
    </row>
    <row r="166" spans="1:5" x14ac:dyDescent="0.25">
      <c r="A166" s="5">
        <v>61</v>
      </c>
      <c r="B166" s="5" t="s">
        <v>65</v>
      </c>
      <c r="C166" s="6">
        <v>0</v>
      </c>
      <c r="D166" s="6">
        <v>0</v>
      </c>
      <c r="E166" s="6">
        <v>0</v>
      </c>
    </row>
    <row r="167" spans="1:5" x14ac:dyDescent="0.25">
      <c r="A167" s="5">
        <v>62</v>
      </c>
      <c r="B167" s="5" t="s">
        <v>61</v>
      </c>
      <c r="C167" s="6">
        <v>0</v>
      </c>
      <c r="D167" s="6">
        <v>0</v>
      </c>
      <c r="E167" s="6">
        <v>0</v>
      </c>
    </row>
    <row r="168" spans="1:5" x14ac:dyDescent="0.25">
      <c r="A168" s="5">
        <v>62</v>
      </c>
      <c r="B168" s="5" t="s">
        <v>62</v>
      </c>
      <c r="C168" s="6">
        <v>0</v>
      </c>
      <c r="D168" s="6">
        <v>0</v>
      </c>
      <c r="E168" s="6">
        <v>0</v>
      </c>
    </row>
    <row r="169" spans="1:5" x14ac:dyDescent="0.25">
      <c r="A169" s="5">
        <v>62</v>
      </c>
      <c r="B169" s="5" t="s">
        <v>63</v>
      </c>
      <c r="C169" s="6">
        <v>0</v>
      </c>
      <c r="D169" s="6">
        <v>0</v>
      </c>
      <c r="E169" s="6">
        <v>0</v>
      </c>
    </row>
    <row r="170" spans="1:5" x14ac:dyDescent="0.25">
      <c r="A170" s="5">
        <v>62</v>
      </c>
      <c r="B170" s="5" t="s">
        <v>64</v>
      </c>
      <c r="C170" s="6">
        <v>0</v>
      </c>
      <c r="D170" s="6">
        <v>0</v>
      </c>
      <c r="E170" s="6">
        <v>0</v>
      </c>
    </row>
    <row r="171" spans="1:5" x14ac:dyDescent="0.25">
      <c r="A171" s="5">
        <v>62</v>
      </c>
      <c r="B171" s="5" t="s">
        <v>65</v>
      </c>
      <c r="C171" s="6">
        <v>0</v>
      </c>
      <c r="D171" s="6">
        <v>0</v>
      </c>
      <c r="E171" s="6">
        <v>0</v>
      </c>
    </row>
    <row r="172" spans="1:5" x14ac:dyDescent="0.25">
      <c r="A172" s="5">
        <v>63</v>
      </c>
      <c r="B172" s="5" t="s">
        <v>61</v>
      </c>
      <c r="C172" s="6">
        <v>1</v>
      </c>
      <c r="D172" s="6">
        <v>0</v>
      </c>
      <c r="E172" s="6">
        <v>1</v>
      </c>
    </row>
    <row r="173" spans="1:5" x14ac:dyDescent="0.25">
      <c r="A173" s="5">
        <v>63</v>
      </c>
      <c r="B173" s="5" t="s">
        <v>62</v>
      </c>
      <c r="C173" s="6">
        <v>0.66</v>
      </c>
      <c r="D173" s="6">
        <v>0</v>
      </c>
      <c r="E173" s="6">
        <v>0.6875</v>
      </c>
    </row>
    <row r="174" spans="1:5" x14ac:dyDescent="0.25">
      <c r="A174" s="5">
        <v>63</v>
      </c>
      <c r="B174" s="5" t="s">
        <v>63</v>
      </c>
      <c r="C174" s="6">
        <v>0.33</v>
      </c>
      <c r="D174" s="6">
        <v>0</v>
      </c>
      <c r="E174" s="6">
        <v>0.35680000000000001</v>
      </c>
    </row>
    <row r="175" spans="1:5" x14ac:dyDescent="0.25">
      <c r="A175" s="5">
        <v>63</v>
      </c>
      <c r="B175" s="5" t="s">
        <v>64</v>
      </c>
      <c r="C175" s="6">
        <v>0.05</v>
      </c>
      <c r="D175" s="6">
        <v>0</v>
      </c>
      <c r="E175" s="6">
        <v>5.2600000000000001E-2</v>
      </c>
    </row>
    <row r="176" spans="1:5" x14ac:dyDescent="0.25">
      <c r="A176" s="5">
        <v>63</v>
      </c>
      <c r="B176" s="5" t="s">
        <v>65</v>
      </c>
      <c r="C176" s="6">
        <v>0</v>
      </c>
      <c r="D176" s="6">
        <v>0</v>
      </c>
      <c r="E176" s="6">
        <v>0</v>
      </c>
    </row>
    <row r="177" spans="1:6" x14ac:dyDescent="0.25">
      <c r="A177" s="5">
        <v>70</v>
      </c>
      <c r="B177" s="5" t="s">
        <v>61</v>
      </c>
      <c r="C177" s="6">
        <v>1</v>
      </c>
      <c r="D177" s="6">
        <v>0</v>
      </c>
      <c r="E177" s="6">
        <v>1</v>
      </c>
    </row>
    <row r="178" spans="1:6" x14ac:dyDescent="0.25">
      <c r="A178" s="5">
        <v>70</v>
      </c>
      <c r="B178" s="5" t="s">
        <v>62</v>
      </c>
      <c r="C178" s="6">
        <v>0.82</v>
      </c>
      <c r="D178" s="6">
        <v>0</v>
      </c>
      <c r="E178" s="6">
        <v>0.85419999999999996</v>
      </c>
    </row>
    <row r="179" spans="1:6" x14ac:dyDescent="0.25">
      <c r="A179" s="5">
        <v>70</v>
      </c>
      <c r="B179" s="5" t="s">
        <v>63</v>
      </c>
      <c r="C179" s="6">
        <v>0.5</v>
      </c>
      <c r="D179" s="6">
        <v>0</v>
      </c>
      <c r="E179" s="6">
        <v>0.54049999999999998</v>
      </c>
    </row>
    <row r="180" spans="1:6" x14ac:dyDescent="0.25">
      <c r="A180" s="5">
        <v>70</v>
      </c>
      <c r="B180" s="5" t="s">
        <v>64</v>
      </c>
      <c r="C180" s="6">
        <v>0.625</v>
      </c>
      <c r="D180" s="6">
        <v>0</v>
      </c>
      <c r="E180" s="6">
        <v>0.65790000000000004</v>
      </c>
    </row>
    <row r="181" spans="1:6" x14ac:dyDescent="0.25">
      <c r="A181" s="5">
        <v>70</v>
      </c>
      <c r="B181" s="5" t="s">
        <v>65</v>
      </c>
      <c r="C181" s="6">
        <v>0</v>
      </c>
      <c r="D181" s="6">
        <v>0</v>
      </c>
      <c r="E181" s="6">
        <v>0</v>
      </c>
    </row>
    <row r="182" spans="1:6" x14ac:dyDescent="0.25">
      <c r="A182" s="5">
        <v>70.5</v>
      </c>
      <c r="B182" s="5" t="s">
        <v>61</v>
      </c>
      <c r="C182" s="6">
        <v>1</v>
      </c>
      <c r="D182" s="6">
        <v>0.05</v>
      </c>
      <c r="E182" s="6">
        <v>1</v>
      </c>
    </row>
    <row r="183" spans="1:6" x14ac:dyDescent="0.25">
      <c r="A183" s="5">
        <v>70.5</v>
      </c>
      <c r="B183" s="5" t="s">
        <v>62</v>
      </c>
      <c r="C183" s="6">
        <v>0.82</v>
      </c>
      <c r="D183" s="6">
        <v>0.95</v>
      </c>
      <c r="E183" s="6">
        <v>0.85419999999999996</v>
      </c>
    </row>
    <row r="184" spans="1:6" x14ac:dyDescent="0.25">
      <c r="A184" s="5">
        <v>70.5</v>
      </c>
      <c r="B184" s="5" t="s">
        <v>63</v>
      </c>
      <c r="C184" s="6">
        <v>0.5</v>
      </c>
      <c r="D184" s="6">
        <v>0.73750000000000004</v>
      </c>
      <c r="E184" s="6">
        <v>0.54049999999999998</v>
      </c>
    </row>
    <row r="185" spans="1:6" x14ac:dyDescent="0.25">
      <c r="A185" s="5">
        <v>70.5</v>
      </c>
      <c r="B185" s="5" t="s">
        <v>64</v>
      </c>
      <c r="C185" s="6">
        <v>0.625</v>
      </c>
      <c r="D185" s="6">
        <v>0.05</v>
      </c>
      <c r="E185" s="6">
        <v>0.65790000000000004</v>
      </c>
    </row>
    <row r="186" spans="1:6" x14ac:dyDescent="0.25">
      <c r="A186" s="5">
        <v>70.5</v>
      </c>
      <c r="B186" s="5" t="s">
        <v>65</v>
      </c>
      <c r="C186" s="6">
        <v>0</v>
      </c>
      <c r="D186" s="6">
        <v>0</v>
      </c>
      <c r="E186" s="6">
        <v>0</v>
      </c>
    </row>
    <row r="187" spans="1:6" x14ac:dyDescent="0.25">
      <c r="A187" s="5">
        <v>100</v>
      </c>
      <c r="B187" s="5" t="s">
        <v>61</v>
      </c>
      <c r="C187" s="6">
        <v>0</v>
      </c>
      <c r="D187" s="6">
        <v>3</v>
      </c>
      <c r="E187" s="6">
        <v>1</v>
      </c>
    </row>
    <row r="188" spans="1:6" x14ac:dyDescent="0.25">
      <c r="A188" s="5">
        <v>100</v>
      </c>
      <c r="B188" s="5" t="s">
        <v>62</v>
      </c>
      <c r="C188" s="6">
        <v>0</v>
      </c>
      <c r="D188" s="6">
        <f>$D$187*$E188+ROUND(LOG(E188)*0.25,3)</f>
        <v>2.2189999999999999</v>
      </c>
      <c r="E188" s="6">
        <v>0.75</v>
      </c>
      <c r="F188" s="6"/>
    </row>
    <row r="189" spans="1:6" x14ac:dyDescent="0.25">
      <c r="A189" s="5">
        <v>100</v>
      </c>
      <c r="B189" s="5" t="s">
        <v>63</v>
      </c>
      <c r="C189" s="6">
        <v>0</v>
      </c>
      <c r="D189" s="6">
        <f t="shared" ref="D189:D190" si="0">$D$187*$E189+ROUND(LOG(E189)*0.25,3)</f>
        <v>0.59899999999999998</v>
      </c>
      <c r="E189" s="6">
        <v>0.25</v>
      </c>
      <c r="F189" s="6"/>
    </row>
    <row r="190" spans="1:6" x14ac:dyDescent="0.25">
      <c r="A190" s="5">
        <v>100</v>
      </c>
      <c r="B190" s="5" t="s">
        <v>64</v>
      </c>
      <c r="C190" s="6">
        <v>0</v>
      </c>
      <c r="D190" s="6">
        <f t="shared" si="0"/>
        <v>1.425</v>
      </c>
      <c r="E190" s="6">
        <v>0.5</v>
      </c>
      <c r="F190" s="6"/>
    </row>
    <row r="191" spans="1:6" x14ac:dyDescent="0.25">
      <c r="A191" s="5">
        <v>100</v>
      </c>
      <c r="B191" s="5" t="s">
        <v>65</v>
      </c>
      <c r="C191" s="6">
        <v>0</v>
      </c>
      <c r="D191" s="6">
        <v>0</v>
      </c>
      <c r="E191" s="6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F9D6-85F4-409B-B165-F3480400FC38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D2">
        <v>1200</v>
      </c>
      <c r="E2">
        <v>700</v>
      </c>
      <c r="F2">
        <v>4500</v>
      </c>
      <c r="I2">
        <v>300</v>
      </c>
      <c r="J2">
        <v>100</v>
      </c>
      <c r="M2">
        <v>950</v>
      </c>
    </row>
    <row r="3" spans="1:14" x14ac:dyDescent="0.25">
      <c r="A3" t="s">
        <v>7</v>
      </c>
      <c r="H3">
        <v>600</v>
      </c>
      <c r="K3">
        <v>950</v>
      </c>
    </row>
    <row r="4" spans="1:14" x14ac:dyDescent="0.25">
      <c r="A4" t="s">
        <v>8</v>
      </c>
      <c r="B4">
        <v>1200</v>
      </c>
      <c r="H4">
        <v>1500</v>
      </c>
    </row>
    <row r="5" spans="1:14" x14ac:dyDescent="0.25">
      <c r="A5" t="s">
        <v>9</v>
      </c>
      <c r="B5">
        <v>700</v>
      </c>
      <c r="F5">
        <v>1750</v>
      </c>
      <c r="L5">
        <v>600</v>
      </c>
      <c r="N5">
        <v>800</v>
      </c>
    </row>
    <row r="6" spans="1:14" x14ac:dyDescent="0.25">
      <c r="A6" t="s">
        <v>2</v>
      </c>
      <c r="B6">
        <v>4500</v>
      </c>
      <c r="E6">
        <v>1750</v>
      </c>
      <c r="G6">
        <v>800</v>
      </c>
      <c r="H6">
        <v>3200</v>
      </c>
      <c r="L6">
        <v>150</v>
      </c>
    </row>
    <row r="7" spans="1:14" x14ac:dyDescent="0.25">
      <c r="A7" t="s">
        <v>10</v>
      </c>
      <c r="F7">
        <v>800</v>
      </c>
    </row>
    <row r="8" spans="1:14" x14ac:dyDescent="0.25">
      <c r="A8" t="s">
        <v>11</v>
      </c>
      <c r="C8">
        <v>600</v>
      </c>
      <c r="D8">
        <v>1500</v>
      </c>
      <c r="F8">
        <v>3200</v>
      </c>
      <c r="J8">
        <v>870</v>
      </c>
    </row>
    <row r="9" spans="1:14" x14ac:dyDescent="0.25">
      <c r="A9" t="s">
        <v>12</v>
      </c>
      <c r="B9">
        <v>300</v>
      </c>
    </row>
    <row r="10" spans="1:14" x14ac:dyDescent="0.25">
      <c r="A10" t="s">
        <v>13</v>
      </c>
      <c r="B10">
        <v>100</v>
      </c>
      <c r="H10">
        <v>870</v>
      </c>
    </row>
    <row r="11" spans="1:14" x14ac:dyDescent="0.25">
      <c r="A11" t="s">
        <v>14</v>
      </c>
      <c r="C11">
        <v>950</v>
      </c>
    </row>
    <row r="12" spans="1:14" x14ac:dyDescent="0.25">
      <c r="A12" t="s">
        <v>15</v>
      </c>
      <c r="E12">
        <v>600</v>
      </c>
      <c r="F12">
        <v>150</v>
      </c>
    </row>
    <row r="13" spans="1:14" x14ac:dyDescent="0.25">
      <c r="A13" t="s">
        <v>16</v>
      </c>
      <c r="B13">
        <v>950</v>
      </c>
    </row>
    <row r="14" spans="1:14" x14ac:dyDescent="0.25">
      <c r="A14" t="s">
        <v>17</v>
      </c>
      <c r="E14">
        <v>800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9B26-472C-4146-B74A-2E1C6D7D11B9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F2">
        <v>230</v>
      </c>
    </row>
    <row r="3" spans="1:14" x14ac:dyDescent="0.25">
      <c r="A3" t="s">
        <v>7</v>
      </c>
      <c r="F3">
        <v>437</v>
      </c>
      <c r="H3">
        <v>342</v>
      </c>
      <c r="K3">
        <v>163</v>
      </c>
    </row>
    <row r="4" spans="1:14" x14ac:dyDescent="0.25">
      <c r="A4" t="s">
        <v>8</v>
      </c>
    </row>
    <row r="5" spans="1:14" x14ac:dyDescent="0.25">
      <c r="A5" t="s">
        <v>9</v>
      </c>
    </row>
    <row r="6" spans="1:14" x14ac:dyDescent="0.25">
      <c r="A6" t="s">
        <v>2</v>
      </c>
      <c r="B6">
        <v>230</v>
      </c>
      <c r="C6">
        <v>437</v>
      </c>
      <c r="H6">
        <v>694</v>
      </c>
    </row>
    <row r="7" spans="1:14" x14ac:dyDescent="0.25">
      <c r="A7" t="s">
        <v>10</v>
      </c>
    </row>
    <row r="8" spans="1:14" x14ac:dyDescent="0.25">
      <c r="A8" t="s">
        <v>11</v>
      </c>
      <c r="C8">
        <v>342</v>
      </c>
      <c r="F8">
        <v>694</v>
      </c>
    </row>
    <row r="9" spans="1:14" x14ac:dyDescent="0.25">
      <c r="A9" t="s">
        <v>12</v>
      </c>
    </row>
    <row r="10" spans="1:14" x14ac:dyDescent="0.25">
      <c r="A10" t="s">
        <v>13</v>
      </c>
    </row>
    <row r="11" spans="1:14" x14ac:dyDescent="0.25">
      <c r="A11" t="s">
        <v>14</v>
      </c>
      <c r="C11">
        <v>163</v>
      </c>
    </row>
    <row r="12" spans="1:14" x14ac:dyDescent="0.25">
      <c r="A12" t="s">
        <v>15</v>
      </c>
    </row>
    <row r="13" spans="1:14" x14ac:dyDescent="0.25">
      <c r="A13" t="s">
        <v>16</v>
      </c>
    </row>
    <row r="14" spans="1:14" x14ac:dyDescent="0.25">
      <c r="A14" t="s"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number_type_legend</vt:lpstr>
      <vt:lpstr>WACC</vt:lpstr>
      <vt:lpstr>invest_storage</vt:lpstr>
      <vt:lpstr>invest_itm</vt:lpstr>
      <vt:lpstr>installed_itm</vt:lpstr>
      <vt:lpstr>param_thermal</vt:lpstr>
      <vt:lpstr>feasgen_thermal</vt:lpstr>
      <vt:lpstr>NTC</vt:lpstr>
      <vt:lpstr>km</vt:lpstr>
      <vt:lpstr>cost_transport</vt:lpstr>
      <vt:lpstr>potentials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2019-06-03T11:56:14Z</dcterms:created>
  <dcterms:modified xsi:type="dcterms:W3CDTF">2019-06-28T10:32:06Z</dcterms:modified>
</cp:coreProperties>
</file>