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7640" firstSheet="5" activeTab="13"/>
  </bookViews>
  <sheets>
    <sheet name="Capacity" sheetId="5" r:id="rId1"/>
    <sheet name="itm_installed" sheetId="18" r:id="rId2"/>
    <sheet name="NTC" sheetId="20" r:id="rId3"/>
    <sheet name="km" sheetId="22" r:id="rId4"/>
    <sheet name="UpDownParms" sheetId="8" r:id="rId5"/>
    <sheet name="StorageChars" sheetId="7" r:id="rId6"/>
    <sheet name="Outputs" sheetId="9" r:id="rId7"/>
    <sheet name="EffLoss" sheetId="10" r:id="rId8"/>
    <sheet name="O&amp;M" sheetId="12" r:id="rId9"/>
    <sheet name="kennlinien_logik" sheetId="13" r:id="rId10"/>
    <sheet name="number_type_legend" sheetId="14" r:id="rId11"/>
    <sheet name="gen_possibilities" sheetId="16" r:id="rId12"/>
    <sheet name="WACC" sheetId="21" r:id="rId13"/>
    <sheet name="itm_invest" sheetId="19" r:id="rId14"/>
    <sheet name="flex_params" sheetId="17" r:id="rId1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9" l="1"/>
  <c r="F4" i="19"/>
  <c r="F5" i="19"/>
  <c r="F2" i="19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E3" i="19"/>
  <c r="E4" i="19"/>
  <c r="E5" i="19"/>
  <c r="E2" i="19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<sst xmlns="http://schemas.openxmlformats.org/spreadsheetml/2006/main" count="633" uniqueCount="169">
  <si>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</si>
  <si>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</si>
  <si>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</si>
  <si>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</si>
  <si>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</si>
  <si>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</si>
  <si>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</si>
  <si>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</si>
  <si>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</si>
  <si>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</si>
  <si>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</si>
  <si>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</si>
  <si>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</si>
  <si>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</si>
  <si>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</si>
  <si>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</si>
  <si>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</si>
  <si>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</si>
  <si>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</si>
  <si>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</si>
  <si>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</si>
  <si>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</si>
  <si>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</si>
  <si>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</si>
  <si>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</si>
  <si>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</si>
  <si>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</si>
  <si>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</si>
  <si>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</si>
  <si>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</si>
  <si>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</si>
  <si>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</si>
  <si>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</si>
  <si>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</si>
  <si>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</si>
  <si>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</si>
  <si>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</si>
  <si>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</si>
  <si>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</si>
  <si>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</si>
  <si>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</si>
  <si>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</si>
  <si>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</si>
  <si>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</si>
  <si>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</si>
  <si>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</si>
  <si>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</si>
  <si>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</si>
  <si>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</si>
  <si>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</si>
  <si>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</si>
  <si>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</si>
  <si>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</si>
  <si>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</si>
  <si>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</si>
  <si>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</si>
  <si>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</si>
  <si>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</si>
  <si>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</si>
  <si>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</si>
  <si>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</si>
  <si>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</si>
  <si>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</si>
  <si>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</si>
  <si>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</si>
  <si>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</si>
  <si>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</si>
  <si>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</si>
  <si>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</si>
  <si>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</si>
  <si>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</si>
  <si>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</si>
  <si>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</si>
  <si>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</si>
  <si>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</si>
  <si>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</si>
  <si>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</si>
  <si>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</si>
  <si>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</si>
  <si>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</si>
  <si>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</si>
  <si>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</si>
  <si>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</si>
  <si>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</si>
  <si>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</si>
  <si>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</si>
  <si>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</si>
  <si>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</si>
  <si>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</si>
  <si>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</si>
  <si>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</si>
  <si>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</si>
  <si>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</si>
  <si>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</si>
  <si>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</si>
  <si>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</si>
  <si>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</si>
  <si>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</si>
  <si>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</si>
  <si>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</si>
  <si>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</si>
  <si>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</si>
  <si>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</si>
  <si>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</si>
  <si>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</si>
  <si>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</si>
  <si>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</si>
  <si>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</si>
  <si>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</si>
  <si>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</si>
  <si>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</si>
  <si>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</si>
  <si>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</si>
  <si>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</si>
  <si>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</si>
  <si>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</si>
  <si>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</si>
  <si>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</si>
  <si>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</si>
  <si>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</si>
  <si>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</si>
  <si>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</si>
  <si>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</si>
  <si>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</si>
  <si>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</si>
  <si>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</si>
  <si>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</si>
  <si>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</si>
  <si>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</si>
  <si>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</si>
  <si>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</si>
  <si>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</si>
  <si>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</si>
  <si>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</si>
  <si>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</si>
  <si>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</si>
  <si>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</si>
  <si>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</si>
  <si>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</si>
  <si>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</si>
  <si>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</si>
  <si>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</si>
  <si>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</si>
  <si>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</si>
  <si>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</si>
  <si>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</si>
  <si>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</si>
  <si>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</si>
  <si>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</si>
  <si>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</si>
  <si>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</si>
  <si>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</si>
  <si>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</si>
  <si>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</si>
  <si>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</si>
  <si>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</si>
  <si>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</si>
  <si>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</si>
  <si>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</si>
  <si>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</si>
  <si>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</si>
  <si>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</si>
  <si>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</si>
  <si>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</si>
  <si>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</si>
  <si>
    <t>invest-AT</t>
  </si>
  <si>
    <t>annuity-AT</t>
  </si>
  <si>
    <t>invest-DE</t>
  </si>
  <si>
    <t>annuity-DE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</si>
</sst>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18328"/>
        <c:axId val="528319112"/>
      </c:scatterChart>
      <c:valAx>
        <c:axId val="52831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9112"/>
        <c:crosses val="autoZero"/>
        <c:crossBetween val="midCat"/>
      </c:valAx>
      <c:valAx>
        <c:axId val="5283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D1"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1" sqref="C11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F2">
        <v>230</v>
      </c>
    </row>
    <row r="3" spans="1:14" x14ac:dyDescent="0.25">
      <c r="A3" t="s">
        <v>160</v>
      </c>
      <c r="F3">
        <v>437</v>
      </c>
      <c r="H3">
        <v>342</v>
      </c>
      <c r="K3">
        <v>163</v>
      </c>
    </row>
    <row r="4" spans="1:14" x14ac:dyDescent="0.25">
      <c r="A4" t="s">
        <v>151</v>
      </c>
    </row>
    <row r="5" spans="1:14" x14ac:dyDescent="0.25">
      <c r="A5" t="s">
        <v>154</v>
      </c>
    </row>
    <row r="6" spans="1:14" x14ac:dyDescent="0.25">
      <c r="A6" t="s">
        <v>148</v>
      </c>
      <c r="B6">
        <v>230</v>
      </c>
      <c r="C6">
        <v>437</v>
      </c>
      <c r="H6">
        <v>694</v>
      </c>
    </row>
    <row r="7" spans="1:14" x14ac:dyDescent="0.25">
      <c r="A7" t="s">
        <v>158</v>
      </c>
    </row>
    <row r="8" spans="1:14" x14ac:dyDescent="0.25">
      <c r="A8" t="s">
        <v>150</v>
      </c>
      <c r="C8">
        <v>342</v>
      </c>
      <c r="F8">
        <v>694</v>
      </c>
    </row>
    <row r="9" spans="1:14" x14ac:dyDescent="0.25">
      <c r="A9" t="s">
        <v>155</v>
      </c>
    </row>
    <row r="10" spans="1:14" x14ac:dyDescent="0.25">
      <c r="A10" t="s">
        <v>152</v>
      </c>
    </row>
    <row r="11" spans="1:14" x14ac:dyDescent="0.25">
      <c r="A11" t="s">
        <v>159</v>
      </c>
      <c r="C11">
        <v>163</v>
      </c>
    </row>
    <row r="12" spans="1:14" x14ac:dyDescent="0.25">
      <c r="A12" t="s">
        <v>156</v>
      </c>
    </row>
    <row r="13" spans="1:14" x14ac:dyDescent="0.25">
      <c r="A13" t="s">
        <v>153</v>
      </c>
    </row>
    <row r="14" spans="1:14" x14ac:dyDescent="0.25">
      <c r="A14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workbookViewId="0">
      <selection activeCell="A28" sqref="A28:A39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>
      <selection activeCell="E2" sqref="E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5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5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5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5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5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5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5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5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5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5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161</v>
      </c>
      <c r="B1">
        <v>0.03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B1" t="s">
        <v>163</v>
      </c>
      <c r="C1" t="s">
        <v>165</v>
      </c>
      <c r="D1" t="s">
        <v>167</v>
      </c>
      <c r="E1" t="s">
        <v>166</v>
      </c>
      <c r="F1" t="s">
        <v>168</v>
      </c>
    </row>
    <row r="2" spans="1:6" x14ac:dyDescent="0.25">
      <c r="A2" t="s">
        <v>143</v>
      </c>
      <c r="B2">
        <v>25</v>
      </c>
      <c r="C2" s="20">
        <v>692940</v>
      </c>
      <c r="D2" s="20">
        <v>624424.76</v>
      </c>
      <c r="E2" s="20">
        <f>C2*(WACC!$B$1*(1+WACC!$B$1)^itm_invest!$B$2)/((1+WACC!$B$1)^itm_invest!$B$2-1)</f>
        <v>39794.068957853233</v>
      </c>
      <c r="F2" s="20">
        <f>D2*(WACC!$B$1*(1+WACC!$B$1)^itm_invest!$B$2)/((1+WACC!$B$1)^itm_invest!$B$2-1)</f>
        <v>35859.384590918336</v>
      </c>
    </row>
    <row r="3" spans="1:6" x14ac:dyDescent="0.25">
      <c r="A3" t="s">
        <v>146</v>
      </c>
      <c r="B3">
        <v>50</v>
      </c>
      <c r="C3" s="20">
        <v>3363931.406</v>
      </c>
      <c r="D3" s="20">
        <v>2378811.3020000001</v>
      </c>
      <c r="E3" s="20">
        <f>C3*(WACC!$B$1*(1+WACC!$B$1)^itm_invest!$B$2)/((1+WACC!$B$1)^itm_invest!$B$2-1)</f>
        <v>193183.41896823992</v>
      </c>
      <c r="F3" s="20">
        <f>D3*(WACC!$B$1*(1+WACC!$B$1)^itm_invest!$B$2)/((1+WACC!$B$1)^itm_invest!$B$2-1)</f>
        <v>136610.06867767574</v>
      </c>
    </row>
    <row r="4" spans="1:6" x14ac:dyDescent="0.25">
      <c r="A4" t="s">
        <v>144</v>
      </c>
      <c r="B4">
        <v>25</v>
      </c>
      <c r="C4" s="20">
        <v>1749998.46</v>
      </c>
      <c r="D4" s="20">
        <v>1270661.2620000001</v>
      </c>
      <c r="E4" s="20">
        <f>C4*(WACC!$B$1*(1+WACC!$B$1)^itm_invest!$B$2)/((1+WACC!$B$1)^itm_invest!$B$2-1)</f>
        <v>100498.68587955227</v>
      </c>
      <c r="F4" s="20">
        <f>D4*(WACC!$B$1*(1+WACC!$B$1)^itm_invest!$B$2)/((1+WACC!$B$1)^itm_invest!$B$2-1)</f>
        <v>72971.371088551401</v>
      </c>
    </row>
    <row r="5" spans="1:6" x14ac:dyDescent="0.25">
      <c r="A5" t="s">
        <v>145</v>
      </c>
      <c r="B5">
        <v>25</v>
      </c>
      <c r="C5" s="20">
        <v>3900000</v>
      </c>
      <c r="D5" s="20">
        <v>2681281.486</v>
      </c>
      <c r="E5" s="20">
        <f>C5*(WACC!$B$1*(1+WACC!$B$1)^itm_invest!$B$2)/((1+WACC!$B$1)^itm_invest!$B$2-1)</f>
        <v>223968.69705259849</v>
      </c>
      <c r="F5" s="20">
        <f>D5*(WACC!$B$1*(1+WACC!$B$1)^itm_invest!$B$2)/((1+WACC!$B$1)^itm_invest!$B$2-1)</f>
        <v>153980.287397609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pane ySplit="1" topLeftCell="A2" activePane="bottomLeft" state="frozen"/>
      <selection pane="bottomLeft" activeCell="O40" sqref="O40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P2*(WACC!$B$1*(1+WACC!$B$1)^$O$2)/((1+WACC!$B$1)^$O$2-1)</f>
        <v>259574.26734277737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P3*(WACC!$B$1*(1+WACC!$B$1)^$O$2)/((1+WACC!$B$1)^$O$2-1)</f>
        <v>64893.566835694342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P4*(WACC!$B$1*(1+WACC!$B$1)^$O$2)/((1+WACC!$B$1)^$O$2-1)</f>
        <v>64893.566835694342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P5*(WACC!$B$1*(1+WACC!$B$1)^$O$2)/((1+WACC!$B$1)^$O$2-1)</f>
        <v>75709.161308310067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P6*(WACC!$B$1*(1+WACC!$B$1)^$O$2)/((1+WACC!$B$1)^$O$2-1)</f>
        <v>75709.161308310067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P7*(WACC!$B$1*(1+WACC!$B$1)^$O$2)/((1+WACC!$B$1)^$O$2-1)</f>
        <v>64893.566835694342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P8*(WACC!$B$1*(1+WACC!$B$1)^$O$2)/((1+WACC!$B$1)^$O$2-1)</f>
        <v>64893.566835694342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P9*(WACC!$B$1*(1+WACC!$B$1)^$O$2)/((1+WACC!$B$1)^$O$2-1)</f>
        <v>69219.804624740631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P10*(WACC!$B$1*(1+WACC!$B$1)^$O$2)/((1+WACC!$B$1)^$O$2-1)</f>
        <v>69219.804624740631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P11*(WACC!$B$1*(1+WACC!$B$1)^$O$2)/((1+WACC!$B$1)^$O$2-1)</f>
        <v>75709.161308310067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P12*(WACC!$B$1*(1+WACC!$B$1)^$O$2)/((1+WACC!$B$1)^$O$2-1)</f>
        <v>75709.161308310067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P13*(WACC!$B$1*(1+WACC!$B$1)^$O$2)/((1+WACC!$B$1)^$O$2-1)</f>
        <v>77872.280202833208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P14*(WACC!$B$1*(1+WACC!$B$1)^$O$2)/((1+WACC!$B$1)^$O$2-1)</f>
        <v>22712.74839249302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P15*(WACC!$B$1*(1+WACC!$B$1)^$O$2)/((1+WACC!$B$1)^$O$2-1)</f>
        <v>22712.74839249302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P16*(WACC!$B$1*(1+WACC!$B$1)^$O$2)/((1+WACC!$B$1)^$O$2-1)</f>
        <v>23794.307839754594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P17*(WACC!$B$1*(1+WACC!$B$1)^$O$2)/((1+WACC!$B$1)^$O$2-1)</f>
        <v>23794.307839754594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P18*(WACC!$B$1*(1+WACC!$B$1)^$O$2)/((1+WACC!$B$1)^$O$2-1)</f>
        <v>24875.867287016168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P19*(WACC!$B$1*(1+WACC!$B$1)^$O$2)/((1+WACC!$B$1)^$O$2-1)</f>
        <v>24875.867287016168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P20*(WACC!$B$1*(1+WACC!$B$1)^$O$2)/((1+WACC!$B$1)^$O$2-1)</f>
        <v>30283.664523324031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P21*(WACC!$B$1*(1+WACC!$B$1)^$O$2)/((1+WACC!$B$1)^$O$2-1)</f>
        <v>30283.664523324031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P22*(WACC!$B$1*(1+WACC!$B$1)^$O$2)/((1+WACC!$B$1)^$O$2-1)</f>
        <v>34609.902312370315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P23*(WACC!$B$1*(1+WACC!$B$1)^$O$2)/((1+WACC!$B$1)^$O$2-1)</f>
        <v>34609.902312370315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P24*(WACC!$B$1*(1+WACC!$B$1)^$O$2)/((1+WACC!$B$1)^$O$2-1)</f>
        <v>34609.902312370315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P25*(WACC!$B$1*(1+WACC!$B$1)^$O$2)/((1+WACC!$B$1)^$O$2-1)</f>
        <v>34609.902312370315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P26*(WACC!$B$1*(1+WACC!$B$1)^$O$2)/((1+WACC!$B$1)^$O$2-1)</f>
        <v>8652.4755780925789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500000</v>
      </c>
      <c r="Q27" s="20">
        <f>P27*(WACC!$B$1*(1+WACC!$B$1)^$O$2)/((1+WACC!$B$1)^$O$2-1)</f>
        <v>21631.18894523145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500000</v>
      </c>
      <c r="Q28" s="20">
        <f>P28*(WACC!$B$1*(1+WACC!$B$1)^$O$2)/((1+WACC!$B$1)^$O$2-1)</f>
        <v>21631.18894523145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500000</v>
      </c>
      <c r="Q29" s="20">
        <f>P29*(WACC!$B$1*(1+WACC!$B$1)^$O$2)/((1+WACC!$B$1)^$O$2-1)</f>
        <v>21631.18894523145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500000</v>
      </c>
      <c r="Q30" s="20">
        <f>P30*(WACC!$B$1*(1+WACC!$B$1)^$O$2)/((1+WACC!$B$1)^$O$2-1)</f>
        <v>21631.18894523145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500000</v>
      </c>
      <c r="Q31" s="20">
        <f>P31*(WACC!$B$1*(1+WACC!$B$1)^$O$2)/((1+WACC!$B$1)^$O$2-1)</f>
        <v>21631.18894523145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500000</v>
      </c>
      <c r="Q32" s="20">
        <f>P32*(WACC!$B$1*(1+WACC!$B$1)^$O$2)/((1+WACC!$B$1)^$O$2-1)</f>
        <v>21631.18894523145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P33*(WACC!$B$1*(1+WACC!$B$1)^$O$2)/((1+WACC!$B$1)^$O$2-1)</f>
        <v>129787.13367138868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P34*(WACC!$B$1*(1+WACC!$B$1)^$O$2)/((1+WACC!$B$1)^$O$2-1)</f>
        <v>108155.94472615725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P35*(WACC!$B$1*(1+WACC!$B$1)^$O$2)/((1+WACC!$B$1)^$O$2-1)</f>
        <v>108155.94472615725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P36*(WACC!$B$1*(1+WACC!$B$1)^$O$2)/((1+WACC!$B$1)^$O$2-1)</f>
        <v>101666.5880425878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P37*(WACC!$B$1*(1+WACC!$B$1)^$O$2)/((1+WACC!$B$1)^$O$2-1)</f>
        <v>101666.5880425878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Capacity</vt:lpstr>
      <vt:lpstr>itm_installed</vt:lpstr>
      <vt:lpstr>NTC</vt:lpstr>
      <vt:lpstr>km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flex_params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2019-05-12T19:53:49Z</dcterms:modified>
</cp:coreProperties>
</file>